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af3dded534d368/Desktop/Data_Analytics/PROYECTOS/Adalab-project-da-promo-F-module-4-team-3/"/>
    </mc:Choice>
  </mc:AlternateContent>
  <xr:revisionPtr revIDLastSave="1298" documentId="8_{E930FE09-135F-4084-8DF5-2DF866D84F66}" xr6:coauthVersionLast="47" xr6:coauthVersionMax="47" xr10:uidLastSave="{7FA28A6C-6FA1-4B90-BEA5-8C95051AB2B5}"/>
  <bookViews>
    <workbookView xWindow="-120" yWindow="-120" windowWidth="29040" windowHeight="15720" tabRatio="856" activeTab="2" xr2:uid="{40B5E2A1-33BE-4643-8744-8EAFA285CCD7}"/>
  </bookViews>
  <sheets>
    <sheet name="df_sin_duplicados.info()" sheetId="3" r:id="rId1"/>
    <sheet name="df_sin_0.info()" sheetId="16" r:id="rId2"/>
    <sheet name="descripción de columnas" sheetId="4" r:id="rId3"/>
    <sheet name="columna_0" sheetId="6" r:id="rId4"/>
    <sheet name="reservation_status" sheetId="15" r:id="rId5"/>
    <sheet name="customer_type" sheetId="14" r:id="rId6"/>
    <sheet name="country" sheetId="9" r:id="rId7"/>
    <sheet name="meal" sheetId="10" r:id="rId8"/>
    <sheet name="market_segment" sheetId="7" r:id="rId9"/>
    <sheet name="distribution_channel" sheetId="11" r:id="rId10"/>
    <sheet name="room_type" sheetId="12" r:id="rId11"/>
    <sheet name="ejemplos_room_type_hoteles" sheetId="13" r:id="rId12"/>
  </sheets>
  <definedNames>
    <definedName name="_xlnm._FilterDatabase" localSheetId="3" hidden="1">columna_0!$A$4:$AG$4</definedName>
    <definedName name="_xlnm._FilterDatabase" localSheetId="6" hidden="1">country!$A$1:$B$1</definedName>
    <definedName name="_xlnm._FilterDatabase" localSheetId="2" hidden="1">'descripción de columnas'!$A$2:$S$34</definedName>
    <definedName name="_xlnm._FilterDatabase" localSheetId="11" hidden="1">ejemplos_room_type_hoteles!$A$1:$C$69</definedName>
    <definedName name="_xlnm._FilterDatabase" localSheetId="10" hidden="1">room_type!$D$16:$D$28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6" l="1"/>
  <c r="F39" i="16"/>
  <c r="J38" i="3"/>
  <c r="E34" i="4"/>
  <c r="I34" i="4" s="1"/>
  <c r="E33" i="4"/>
  <c r="E32" i="4"/>
  <c r="E31" i="4"/>
  <c r="E30" i="4"/>
  <c r="J30" i="4" s="1"/>
  <c r="E29" i="4"/>
  <c r="E28" i="4"/>
  <c r="E27" i="4"/>
  <c r="E26" i="4"/>
  <c r="E25" i="4"/>
  <c r="E24" i="4"/>
  <c r="E23" i="4"/>
  <c r="E22" i="4"/>
  <c r="E21" i="4"/>
  <c r="E20" i="4"/>
  <c r="E19" i="4"/>
  <c r="E18" i="4"/>
  <c r="J18" i="4" s="1"/>
  <c r="E17" i="4"/>
  <c r="E16" i="4"/>
  <c r="E15" i="4"/>
  <c r="I15" i="4" s="1"/>
  <c r="E14" i="4"/>
  <c r="E13" i="4"/>
  <c r="E12" i="4"/>
  <c r="E11" i="4"/>
  <c r="E10" i="4"/>
  <c r="E9" i="4"/>
  <c r="E8" i="4"/>
  <c r="E7" i="4"/>
  <c r="E6" i="4"/>
  <c r="E5" i="4"/>
  <c r="E4" i="4"/>
  <c r="E3" i="4"/>
  <c r="F37" i="16"/>
  <c r="G37" i="16" s="1"/>
  <c r="H37" i="16" s="1"/>
  <c r="F36" i="16"/>
  <c r="G36" i="16" s="1"/>
  <c r="H36" i="16" s="1"/>
  <c r="F35" i="16"/>
  <c r="G35" i="16" s="1"/>
  <c r="H35" i="16" s="1"/>
  <c r="F34" i="16"/>
  <c r="G34" i="16" s="1"/>
  <c r="H34" i="16" s="1"/>
  <c r="F33" i="16"/>
  <c r="G33" i="16" s="1"/>
  <c r="H33" i="16" s="1"/>
  <c r="F32" i="16"/>
  <c r="G32" i="16" s="1"/>
  <c r="H32" i="16" s="1"/>
  <c r="F31" i="16"/>
  <c r="G31" i="16" s="1"/>
  <c r="H31" i="16" s="1"/>
  <c r="F30" i="16"/>
  <c r="G30" i="16" s="1"/>
  <c r="H30" i="16" s="1"/>
  <c r="F29" i="16"/>
  <c r="G29" i="16" s="1"/>
  <c r="H29" i="16" s="1"/>
  <c r="J25" i="4" s="1"/>
  <c r="F28" i="16"/>
  <c r="G28" i="16" s="1"/>
  <c r="H28" i="16" s="1"/>
  <c r="F27" i="16"/>
  <c r="G27" i="16" s="1"/>
  <c r="H27" i="16" s="1"/>
  <c r="F26" i="16"/>
  <c r="G26" i="16" s="1"/>
  <c r="H26" i="16" s="1"/>
  <c r="F25" i="16"/>
  <c r="G25" i="16" s="1"/>
  <c r="H25" i="16" s="1"/>
  <c r="F24" i="16"/>
  <c r="G24" i="16" s="1"/>
  <c r="H24" i="16" s="1"/>
  <c r="F23" i="16"/>
  <c r="G23" i="16" s="1"/>
  <c r="H23" i="16" s="1"/>
  <c r="F22" i="16"/>
  <c r="G22" i="16" s="1"/>
  <c r="H22" i="16" s="1"/>
  <c r="F21" i="16"/>
  <c r="G21" i="16" s="1"/>
  <c r="H21" i="16" s="1"/>
  <c r="J17" i="4" s="1"/>
  <c r="F20" i="16"/>
  <c r="G20" i="16" s="1"/>
  <c r="H20" i="16" s="1"/>
  <c r="F19" i="16"/>
  <c r="G19" i="16" s="1"/>
  <c r="H19" i="16" s="1"/>
  <c r="F18" i="16"/>
  <c r="G18" i="16" s="1"/>
  <c r="H18" i="16" s="1"/>
  <c r="F17" i="16"/>
  <c r="G17" i="16" s="1"/>
  <c r="H17" i="16" s="1"/>
  <c r="F16" i="16"/>
  <c r="G16" i="16" s="1"/>
  <c r="H16" i="16" s="1"/>
  <c r="F15" i="16"/>
  <c r="G15" i="16" s="1"/>
  <c r="H15" i="16" s="1"/>
  <c r="F14" i="16"/>
  <c r="G14" i="16" s="1"/>
  <c r="H14" i="16" s="1"/>
  <c r="F13" i="16"/>
  <c r="G13" i="16" s="1"/>
  <c r="H13" i="16" s="1"/>
  <c r="J9" i="4" s="1"/>
  <c r="F12" i="16"/>
  <c r="G12" i="16" s="1"/>
  <c r="H12" i="16" s="1"/>
  <c r="F11" i="16"/>
  <c r="G11" i="16" s="1"/>
  <c r="H11" i="16" s="1"/>
  <c r="F10" i="16"/>
  <c r="G10" i="16" s="1"/>
  <c r="H10" i="16" s="1"/>
  <c r="F9" i="16"/>
  <c r="G9" i="16" s="1"/>
  <c r="H9" i="16" s="1"/>
  <c r="F8" i="16"/>
  <c r="G8" i="16" s="1"/>
  <c r="H8" i="16" s="1"/>
  <c r="F7" i="16"/>
  <c r="G7" i="16" s="1"/>
  <c r="H7" i="16" s="1"/>
  <c r="AF3" i="6"/>
  <c r="AE3" i="6"/>
  <c r="AD3" i="6"/>
  <c r="AC3" i="6"/>
  <c r="AB3" i="6"/>
  <c r="AA3" i="6"/>
  <c r="Z3" i="6"/>
  <c r="Y3" i="6"/>
  <c r="X3" i="6"/>
  <c r="W3" i="6"/>
  <c r="T3" i="6"/>
  <c r="S3" i="6"/>
  <c r="R3" i="6"/>
  <c r="Q3" i="6"/>
  <c r="P3" i="6"/>
  <c r="M3" i="6"/>
  <c r="L3" i="6"/>
  <c r="K3" i="6"/>
  <c r="J3" i="6"/>
  <c r="I3" i="6"/>
  <c r="H3" i="6"/>
  <c r="G3" i="6"/>
  <c r="F3" i="6"/>
  <c r="E3" i="6"/>
  <c r="D3" i="6"/>
  <c r="F7" i="3"/>
  <c r="G7" i="3" s="1"/>
  <c r="H7" i="3" s="1"/>
  <c r="F38" i="3"/>
  <c r="G38" i="3" s="1"/>
  <c r="H38" i="3" s="1"/>
  <c r="F30" i="3"/>
  <c r="G30" i="3" s="1"/>
  <c r="H30" i="3" s="1"/>
  <c r="F29" i="3"/>
  <c r="G29" i="3" s="1"/>
  <c r="H29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F37" i="3"/>
  <c r="F10" i="3"/>
  <c r="F11" i="3"/>
  <c r="G11" i="3" s="1"/>
  <c r="H11" i="3" s="1"/>
  <c r="F12" i="3"/>
  <c r="G12" i="3" s="1"/>
  <c r="H12" i="3" s="1"/>
  <c r="F13" i="3"/>
  <c r="F14" i="3"/>
  <c r="G14" i="3" s="1"/>
  <c r="H14" i="3" s="1"/>
  <c r="F15" i="3"/>
  <c r="G15" i="3" s="1"/>
  <c r="H15" i="3" s="1"/>
  <c r="F16" i="3"/>
  <c r="F17" i="3"/>
  <c r="G17" i="3" s="1"/>
  <c r="H17" i="3" s="1"/>
  <c r="F18" i="3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G10" i="3"/>
  <c r="H10" i="3" s="1"/>
  <c r="G13" i="3"/>
  <c r="H13" i="3" s="1"/>
  <c r="G16" i="3"/>
  <c r="H16" i="3" s="1"/>
  <c r="G18" i="3"/>
  <c r="H18" i="3" s="1"/>
  <c r="G36" i="3"/>
  <c r="H36" i="3" s="1"/>
  <c r="G37" i="3"/>
  <c r="H37" i="3" s="1"/>
  <c r="F8" i="3"/>
  <c r="G8" i="3" s="1"/>
  <c r="H8" i="3" s="1"/>
  <c r="F9" i="3"/>
  <c r="G9" i="3" s="1"/>
  <c r="H9" i="3" s="1"/>
  <c r="J21" i="4" l="1"/>
  <c r="J29" i="4"/>
  <c r="J14" i="4"/>
  <c r="J6" i="4"/>
  <c r="J5" i="4"/>
  <c r="J10" i="4"/>
  <c r="J13" i="4"/>
  <c r="J34" i="4"/>
  <c r="I22" i="4"/>
  <c r="I29" i="4"/>
  <c r="J22" i="4"/>
  <c r="I9" i="4"/>
  <c r="I23" i="4"/>
  <c r="J27" i="4"/>
  <c r="J33" i="4"/>
  <c r="J26" i="4"/>
  <c r="I3" i="4"/>
  <c r="J7" i="4"/>
  <c r="I11" i="4"/>
  <c r="I31" i="4"/>
  <c r="J15" i="4"/>
  <c r="I4" i="4"/>
  <c r="I8" i="4"/>
  <c r="I12" i="4"/>
  <c r="I16" i="4"/>
  <c r="I20" i="4"/>
  <c r="I24" i="4"/>
  <c r="I28" i="4"/>
  <c r="I32" i="4"/>
  <c r="J4" i="4"/>
  <c r="J8" i="4"/>
  <c r="J12" i="4"/>
  <c r="J16" i="4"/>
  <c r="J20" i="4"/>
  <c r="J24" i="4"/>
  <c r="J28" i="4"/>
  <c r="J32" i="4"/>
  <c r="I7" i="4"/>
  <c r="I19" i="4"/>
  <c r="I27" i="4"/>
  <c r="J3" i="4"/>
  <c r="J11" i="4"/>
  <c r="J19" i="4"/>
  <c r="J23" i="4"/>
  <c r="J31" i="4"/>
  <c r="I5" i="4"/>
  <c r="I13" i="4"/>
  <c r="I17" i="4"/>
  <c r="I21" i="4"/>
  <c r="I25" i="4"/>
  <c r="I33" i="4"/>
  <c r="I6" i="4"/>
  <c r="I10" i="4"/>
  <c r="I14" i="4"/>
  <c r="I18" i="4"/>
  <c r="I26" i="4"/>
  <c r="I30" i="4"/>
  <c r="G3" i="4"/>
  <c r="G5" i="4"/>
  <c r="G7" i="4"/>
  <c r="G9" i="4"/>
  <c r="G11" i="4"/>
  <c r="G13" i="4"/>
  <c r="G15" i="4"/>
  <c r="G17" i="4"/>
  <c r="G19" i="4"/>
  <c r="G21" i="4"/>
  <c r="G23" i="4"/>
  <c r="G25" i="4"/>
  <c r="G27" i="4"/>
  <c r="G29" i="4"/>
  <c r="G31" i="4"/>
  <c r="G33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2" i="4"/>
  <c r="G34" i="4"/>
  <c r="U3" i="6"/>
  <c r="V3" i="6"/>
  <c r="N3" i="6"/>
  <c r="C3" i="6"/>
  <c r="O3" i="6"/>
  <c r="B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Rocio Gorgojo Lorenzana</author>
  </authors>
  <commentList>
    <comment ref="L2" authorId="0" shapeId="0" xr:uid="{08C1F6AD-EFFA-4999-BAB5-907143A2D581}">
      <text>
        <r>
          <rPr>
            <b/>
            <sz val="9"/>
            <color indexed="81"/>
            <rFont val="Tahoma"/>
            <family val="2"/>
          </rPr>
          <t>número de registros únicos</t>
        </r>
      </text>
    </comment>
  </commentList>
</comments>
</file>

<file path=xl/sharedStrings.xml><?xml version="1.0" encoding="utf-8"?>
<sst xmlns="http://schemas.openxmlformats.org/spreadsheetml/2006/main" count="1740" uniqueCount="1078">
  <si>
    <t>nulos</t>
  </si>
  <si>
    <t>gestión nulos</t>
  </si>
  <si>
    <t>Estado</t>
  </si>
  <si>
    <t>qué valores únicos</t>
  </si>
  <si>
    <t>Columna</t>
  </si>
  <si>
    <t>Descripción</t>
  </si>
  <si>
    <t>Tipo de hotel</t>
  </si>
  <si>
    <t>Número de días entre la fecha de reserva y la fecha de llegada al hotel</t>
  </si>
  <si>
    <t>Año de llegada al hotel</t>
  </si>
  <si>
    <t>Mes de llegada al hotel</t>
  </si>
  <si>
    <t>Número de la semana de llegada al hotel</t>
  </si>
  <si>
    <t>Día del mes de llegada al hotel</t>
  </si>
  <si>
    <t>Número de noches que el cliente se quedó durante el fin de semana</t>
  </si>
  <si>
    <t>Número de noches que el cliente se quedó durante la semana</t>
  </si>
  <si>
    <t>Número de adultos que acompañaban al cliente en la reserva</t>
  </si>
  <si>
    <t>Número de niños que acompañaban al cliente en la reserva</t>
  </si>
  <si>
    <t>Número de bebés que acompañaban al cliente en la reserva</t>
  </si>
  <si>
    <t>País de origen del cliente</t>
  </si>
  <si>
    <t>Segmento de mercado al que pertenece la reserva</t>
  </si>
  <si>
    <t>Canal de distribución utilizado para realizar la reserva</t>
  </si>
  <si>
    <t>Indica si el cliente es un huésped repetido (1) o no (0)</t>
  </si>
  <si>
    <t>Número de reservas canceladas por el cliente antes de esta reserva</t>
  </si>
  <si>
    <t>Número de reservas no canceladas por el cliente antes de esta reserva</t>
  </si>
  <si>
    <t>Tipo de habitación reservada</t>
  </si>
  <si>
    <t>Tipo de habitación asignada en la reserva</t>
  </si>
  <si>
    <t>Número de cambios realizados en la reserva</t>
  </si>
  <si>
    <t>Identificador del agente involucrado en la reserva</t>
  </si>
  <si>
    <t>Identificador de la compañía involucrada en la reserva</t>
  </si>
  <si>
    <t>Número de días que la reserva estuvo en lista de espera</t>
  </si>
  <si>
    <t>Tarifa promedio diaria pagada por la reserva</t>
  </si>
  <si>
    <t>Número de espacios de estacionamiento requeridos por el cliente</t>
  </si>
  <si>
    <t>Número total de solicitudes especiales realizadas por el cliente</t>
  </si>
  <si>
    <t>Fecha del estado de la reserva</t>
  </si>
  <si>
    <t>analista asignada</t>
  </si>
  <si>
    <t>tipo de dato</t>
  </si>
  <si>
    <t>gestión del tipo de datos</t>
  </si>
  <si>
    <t>valores únicos (si/no)</t>
  </si>
  <si>
    <t>¿Parece/Puede tener relación con otra columna? Si es así, escribe el nombre.</t>
  </si>
  <si>
    <t>atípicos (sí/no)</t>
  </si>
  <si>
    <t>datos faltantes (qué hacemos)</t>
  </si>
  <si>
    <t>errores tipográficos</t>
  </si>
  <si>
    <t>plan de limpieza de datos en Python</t>
  </si>
  <si>
    <t/>
  </si>
  <si>
    <t>Non-Null</t>
  </si>
  <si>
    <t>Count</t>
  </si>
  <si>
    <t>Dtype</t>
  </si>
  <si>
    <t>--------------</t>
  </si>
  <si>
    <t>-----</t>
  </si>
  <si>
    <t>float64</t>
  </si>
  <si>
    <t>si</t>
  </si>
  <si>
    <t>no</t>
  </si>
  <si>
    <t>Null</t>
  </si>
  <si>
    <t>%Null</t>
  </si>
  <si>
    <t>mix de True/False, Fechas, Meses, números  (INT y FLOAT), hotel,</t>
  </si>
  <si>
    <t>#columna</t>
  </si>
  <si>
    <t>%_nulos</t>
  </si>
  <si>
    <t>City Hotel
Resort Hotel</t>
  </si>
  <si>
    <t xml:space="preserve"> #   </t>
  </si>
  <si>
    <t xml:space="preserve">Column                          </t>
  </si>
  <si>
    <t xml:space="preserve">Non-Null Count   </t>
  </si>
  <si>
    <t xml:space="preserve">Dtype  </t>
  </si>
  <si>
    <t xml:space="preserve">---  </t>
  </si>
  <si>
    <t xml:space="preserve">------                          </t>
  </si>
  <si>
    <t xml:space="preserve">--------------   </t>
  </si>
  <si>
    <t xml:space="preserve">-----  </t>
  </si>
  <si>
    <t xml:space="preserve"> 0   </t>
  </si>
  <si>
    <t xml:space="preserve">118005 non-null  </t>
  </si>
  <si>
    <t xml:space="preserve">object </t>
  </si>
  <si>
    <t xml:space="preserve"> 1   </t>
  </si>
  <si>
    <t xml:space="preserve"> 2   </t>
  </si>
  <si>
    <t xml:space="preserve">118105 non-null  </t>
  </si>
  <si>
    <t xml:space="preserve"> 3   </t>
  </si>
  <si>
    <t xml:space="preserve">64023 non-null   </t>
  </si>
  <si>
    <t xml:space="preserve"> 4   </t>
  </si>
  <si>
    <t xml:space="preserve"> 5   </t>
  </si>
  <si>
    <t xml:space="preserve">99667 non-null   </t>
  </si>
  <si>
    <t xml:space="preserve"> 6   </t>
  </si>
  <si>
    <t xml:space="preserve">117886 non-null  </t>
  </si>
  <si>
    <t xml:space="preserve"> 7   </t>
  </si>
  <si>
    <t xml:space="preserve"> 8   </t>
  </si>
  <si>
    <t xml:space="preserve"> 9   </t>
  </si>
  <si>
    <t xml:space="preserve">118033 non-null  </t>
  </si>
  <si>
    <t xml:space="preserve"> 10  </t>
  </si>
  <si>
    <t xml:space="preserve">68407 non-null   </t>
  </si>
  <si>
    <t xml:space="preserve"> 11  </t>
  </si>
  <si>
    <t xml:space="preserve">118036 non-null  </t>
  </si>
  <si>
    <t xml:space="preserve"> 12  </t>
  </si>
  <si>
    <t xml:space="preserve"> 13  </t>
  </si>
  <si>
    <t xml:space="preserve">64251 non-null   </t>
  </si>
  <si>
    <t xml:space="preserve"> 14  </t>
  </si>
  <si>
    <t xml:space="preserve">59240 non-null   </t>
  </si>
  <si>
    <t xml:space="preserve"> 15  </t>
  </si>
  <si>
    <t xml:space="preserve">104539 non-null  </t>
  </si>
  <si>
    <t xml:space="preserve"> 16  </t>
  </si>
  <si>
    <t xml:space="preserve">112993 non-null  </t>
  </si>
  <si>
    <t xml:space="preserve"> 17  </t>
  </si>
  <si>
    <t xml:space="preserve">75170 non-null   </t>
  </si>
  <si>
    <t xml:space="preserve"> 18  </t>
  </si>
  <si>
    <t xml:space="preserve"> 19  </t>
  </si>
  <si>
    <t xml:space="preserve">78198 non-null   </t>
  </si>
  <si>
    <t xml:space="preserve"> 20  </t>
  </si>
  <si>
    <t xml:space="preserve"> 21  </t>
  </si>
  <si>
    <t xml:space="preserve">118026 non-null  </t>
  </si>
  <si>
    <t xml:space="preserve"> 22  </t>
  </si>
  <si>
    <t xml:space="preserve">101855 non-null  </t>
  </si>
  <si>
    <t xml:space="preserve"> 23  </t>
  </si>
  <si>
    <t xml:space="preserve">3849 non-null    </t>
  </si>
  <si>
    <t xml:space="preserve"> 24  </t>
  </si>
  <si>
    <t xml:space="preserve"> 25  </t>
  </si>
  <si>
    <t xml:space="preserve">92912 non-null   </t>
  </si>
  <si>
    <t xml:space="preserve"> 26  </t>
  </si>
  <si>
    <t xml:space="preserve"> 27  </t>
  </si>
  <si>
    <t xml:space="preserve"> 28  </t>
  </si>
  <si>
    <t xml:space="preserve"> 29  </t>
  </si>
  <si>
    <t xml:space="preserve"> 30  </t>
  </si>
  <si>
    <t xml:space="preserve">105152 non-null  </t>
  </si>
  <si>
    <t xml:space="preserve"> 31  </t>
  </si>
  <si>
    <t xml:space="preserve">1722 non-null    </t>
  </si>
  <si>
    <t>Rocio</t>
  </si>
  <si>
    <t>Miriam</t>
  </si>
  <si>
    <t>Patri</t>
  </si>
  <si>
    <t>índice</t>
  </si>
  <si>
    <t>TRUE
FALSE</t>
  </si>
  <si>
    <t>2015
2016
2017</t>
  </si>
  <si>
    <t>cambiar a bool</t>
  </si>
  <si>
    <t>sí: números y meses</t>
  </si>
  <si>
    <t>¿? si no es útil, borrar ¿?</t>
  </si>
  <si>
    <t>6 reservas P y 4 reservas L ¿? borrar ¿?</t>
  </si>
  <si>
    <r>
      <rPr>
        <b/>
        <sz val="11"/>
        <color theme="1"/>
        <rFont val="Calibri"/>
        <family val="2"/>
        <scheme val="minor"/>
      </rPr>
      <t>0, 1,</t>
    </r>
    <r>
      <rPr>
        <sz val="11"/>
        <color theme="1"/>
        <rFont val="Calibri"/>
        <family val="2"/>
        <scheme val="minor"/>
      </rPr>
      <t xml:space="preserve"> 2, 3, ..., 19</t>
    </r>
  </si>
  <si>
    <r>
      <rPr>
        <b/>
        <sz val="11"/>
        <color theme="1"/>
        <rFont val="Calibri"/>
        <family val="2"/>
        <scheme val="minor"/>
      </rPr>
      <t>0, 1, 2,</t>
    </r>
    <r>
      <rPr>
        <sz val="11"/>
        <color theme="1"/>
        <rFont val="Calibri"/>
        <family val="2"/>
        <scheme val="minor"/>
      </rPr>
      <t xml:space="preserve"> 3, ..., 18</t>
    </r>
  </si>
  <si>
    <r>
      <rPr>
        <sz val="11"/>
        <color rgb="FFFF0000"/>
        <rFont val="Calibri"/>
        <family val="2"/>
        <scheme val="minor"/>
      </rPr>
      <t xml:space="preserve">sí: CN (dos letras) </t>
    </r>
    <r>
      <rPr>
        <sz val="11"/>
        <color theme="1"/>
        <rFont val="Calibri"/>
        <family val="2"/>
        <scheme val="minor"/>
      </rPr>
      <t>China debería ser CHN</t>
    </r>
  </si>
  <si>
    <t>PRT</t>
  </si>
  <si>
    <t>Portugal</t>
  </si>
  <si>
    <t>GBR</t>
  </si>
  <si>
    <t>United Kingdom</t>
  </si>
  <si>
    <t>USA</t>
  </si>
  <si>
    <t>United States of America</t>
  </si>
  <si>
    <t>ESP</t>
  </si>
  <si>
    <t>Spain</t>
  </si>
  <si>
    <t>IRL</t>
  </si>
  <si>
    <t>Ireland</t>
  </si>
  <si>
    <t>FRA</t>
  </si>
  <si>
    <t>France</t>
  </si>
  <si>
    <t>ROU</t>
  </si>
  <si>
    <t>Romania</t>
  </si>
  <si>
    <t>NOR</t>
  </si>
  <si>
    <t>Norway</t>
  </si>
  <si>
    <t>OMN</t>
  </si>
  <si>
    <t>Oman</t>
  </si>
  <si>
    <t>ARG</t>
  </si>
  <si>
    <t>Argentina</t>
  </si>
  <si>
    <t>DEU</t>
  </si>
  <si>
    <t>Germany</t>
  </si>
  <si>
    <t>CHE</t>
  </si>
  <si>
    <t>Switzerland</t>
  </si>
  <si>
    <t>GRC</t>
  </si>
  <si>
    <t>Greece</t>
  </si>
  <si>
    <t>NLD</t>
  </si>
  <si>
    <t>Netherlands</t>
  </si>
  <si>
    <t>DNK</t>
  </si>
  <si>
    <t>Denmark</t>
  </si>
  <si>
    <t>RUS</t>
  </si>
  <si>
    <t>Russia</t>
  </si>
  <si>
    <t>POL</t>
  </si>
  <si>
    <t>Poland</t>
  </si>
  <si>
    <t>AUS</t>
  </si>
  <si>
    <t>Australia</t>
  </si>
  <si>
    <t>EST</t>
  </si>
  <si>
    <t>Estonia</t>
  </si>
  <si>
    <t>CZE</t>
  </si>
  <si>
    <t>Czech Republic</t>
  </si>
  <si>
    <t>BRA</t>
  </si>
  <si>
    <t>Brazil</t>
  </si>
  <si>
    <t>BEL</t>
  </si>
  <si>
    <t>Belgium</t>
  </si>
  <si>
    <t>CN</t>
  </si>
  <si>
    <t>China</t>
  </si>
  <si>
    <t>SWE</t>
  </si>
  <si>
    <t>Sweden</t>
  </si>
  <si>
    <t>FIN</t>
  </si>
  <si>
    <t>Finland</t>
  </si>
  <si>
    <t>MOZ</t>
  </si>
  <si>
    <t>Mozambique</t>
  </si>
  <si>
    <t>SVN</t>
  </si>
  <si>
    <t>Slovenia</t>
  </si>
  <si>
    <t>MAR</t>
  </si>
  <si>
    <t>Morocco</t>
  </si>
  <si>
    <t>ITA</t>
  </si>
  <si>
    <t>Italy</t>
  </si>
  <si>
    <t>UKR</t>
  </si>
  <si>
    <t>Ukraine</t>
  </si>
  <si>
    <t>SMR</t>
  </si>
  <si>
    <t>San Marino</t>
  </si>
  <si>
    <t>LVA</t>
  </si>
  <si>
    <t>Latvia</t>
  </si>
  <si>
    <t>PRI</t>
  </si>
  <si>
    <t>Puerto Rico</t>
  </si>
  <si>
    <t>CHL</t>
  </si>
  <si>
    <t>Chile</t>
  </si>
  <si>
    <t>CHN</t>
  </si>
  <si>
    <t>LTU</t>
  </si>
  <si>
    <t>Lithuania</t>
  </si>
  <si>
    <t>LUX</t>
  </si>
  <si>
    <t>Luxembourg</t>
  </si>
  <si>
    <t>AUT</t>
  </si>
  <si>
    <t>Austria</t>
  </si>
  <si>
    <t>TUR</t>
  </si>
  <si>
    <t>Turkey</t>
  </si>
  <si>
    <t>MEX</t>
  </si>
  <si>
    <t>Mexico</t>
  </si>
  <si>
    <t>ZAF</t>
  </si>
  <si>
    <t>South Africa</t>
  </si>
  <si>
    <t>AGO</t>
  </si>
  <si>
    <t>Angola</t>
  </si>
  <si>
    <t>ISR</t>
  </si>
  <si>
    <t>Israel</t>
  </si>
  <si>
    <t>IND</t>
  </si>
  <si>
    <t>India</t>
  </si>
  <si>
    <t>CYM</t>
  </si>
  <si>
    <t>Cayman Islands</t>
  </si>
  <si>
    <t>ZMB</t>
  </si>
  <si>
    <t>Zambia</t>
  </si>
  <si>
    <t>CPV</t>
  </si>
  <si>
    <t>Cape Verde</t>
  </si>
  <si>
    <t>ZWE</t>
  </si>
  <si>
    <t>Zimbabwe</t>
  </si>
  <si>
    <t>DZA</t>
  </si>
  <si>
    <t>Algeria</t>
  </si>
  <si>
    <t>KOR</t>
  </si>
  <si>
    <t>South Korea</t>
  </si>
  <si>
    <t>HUN</t>
  </si>
  <si>
    <t>Hungary</t>
  </si>
  <si>
    <t>ARE</t>
  </si>
  <si>
    <t>United Arab Emirates</t>
  </si>
  <si>
    <t>TUN</t>
  </si>
  <si>
    <t>Tunisia</t>
  </si>
  <si>
    <t>JAM</t>
  </si>
  <si>
    <t>Jamaica</t>
  </si>
  <si>
    <t>ALB</t>
  </si>
  <si>
    <t>Albania</t>
  </si>
  <si>
    <t>HRV</t>
  </si>
  <si>
    <t>Croatia</t>
  </si>
  <si>
    <t>HKG</t>
  </si>
  <si>
    <t>Hong Kong</t>
  </si>
  <si>
    <t>AND</t>
  </si>
  <si>
    <t>Andorra</t>
  </si>
  <si>
    <t>GIB</t>
  </si>
  <si>
    <t>Gibraltar</t>
  </si>
  <si>
    <t>URY</t>
  </si>
  <si>
    <t>Uruguay</t>
  </si>
  <si>
    <t>BLR</t>
  </si>
  <si>
    <t>Belarus</t>
  </si>
  <si>
    <t>JEY</t>
  </si>
  <si>
    <t>Jersey</t>
  </si>
  <si>
    <t>CYP</t>
  </si>
  <si>
    <t>Cyprus</t>
  </si>
  <si>
    <t>MDV</t>
  </si>
  <si>
    <t>Maldives</t>
  </si>
  <si>
    <t>FJI</t>
  </si>
  <si>
    <t>Fiji</t>
  </si>
  <si>
    <t>KAZ</t>
  </si>
  <si>
    <t>Kazakhstan</t>
  </si>
  <si>
    <t>PAK</t>
  </si>
  <si>
    <t>Pakistan</t>
  </si>
  <si>
    <t>IDN</t>
  </si>
  <si>
    <t>Indonesia</t>
  </si>
  <si>
    <t>LBN</t>
  </si>
  <si>
    <t>Lebanon</t>
  </si>
  <si>
    <t>PHL</t>
  </si>
  <si>
    <t>Philippines</t>
  </si>
  <si>
    <t>COL</t>
  </si>
  <si>
    <t>Colombia</t>
  </si>
  <si>
    <t>SEN</t>
  </si>
  <si>
    <t>Senegal</t>
  </si>
  <si>
    <t>GEO</t>
  </si>
  <si>
    <t>Georgia</t>
  </si>
  <si>
    <t>AZE</t>
  </si>
  <si>
    <t>Azerbaijan</t>
  </si>
  <si>
    <t>BHR</t>
  </si>
  <si>
    <t>Bahrain</t>
  </si>
  <si>
    <t>NZL</t>
  </si>
  <si>
    <t>New Zealand</t>
  </si>
  <si>
    <t>THA</t>
  </si>
  <si>
    <t>Thailand</t>
  </si>
  <si>
    <t>DOM</t>
  </si>
  <si>
    <t>Dominican Republic</t>
  </si>
  <si>
    <t>MYS</t>
  </si>
  <si>
    <t>Malaysia</t>
  </si>
  <si>
    <t>VEN</t>
  </si>
  <si>
    <t>Venezuela</t>
  </si>
  <si>
    <t>ARM</t>
  </si>
  <si>
    <t>Armenia</t>
  </si>
  <si>
    <t>LKA</t>
  </si>
  <si>
    <t>Sri Lanka</t>
  </si>
  <si>
    <t>CUB</t>
  </si>
  <si>
    <t>Cuba</t>
  </si>
  <si>
    <t>CMR</t>
  </si>
  <si>
    <t>Cameroon</t>
  </si>
  <si>
    <t>IRN</t>
  </si>
  <si>
    <t>Iran</t>
  </si>
  <si>
    <t>BIH</t>
  </si>
  <si>
    <t>Bosnia and Herzegovina</t>
  </si>
  <si>
    <t>NGA</t>
  </si>
  <si>
    <t>Nigeria</t>
  </si>
  <si>
    <t>COM</t>
  </si>
  <si>
    <t>Comoros</t>
  </si>
  <si>
    <t>BGR</t>
  </si>
  <si>
    <t>Bulgaria</t>
  </si>
  <si>
    <t>CIV</t>
  </si>
  <si>
    <t>Ivory Coast</t>
  </si>
  <si>
    <t>SRB</t>
  </si>
  <si>
    <t>Serbia</t>
  </si>
  <si>
    <t>JOR</t>
  </si>
  <si>
    <t>Jordan</t>
  </si>
  <si>
    <t>SYR</t>
  </si>
  <si>
    <t>Syria</t>
  </si>
  <si>
    <t>BDI</t>
  </si>
  <si>
    <t>Burundi</t>
  </si>
  <si>
    <t>SGP</t>
  </si>
  <si>
    <t>Singapore</t>
  </si>
  <si>
    <t>KWT</t>
  </si>
  <si>
    <t>Kuwait</t>
  </si>
  <si>
    <t>PLW</t>
  </si>
  <si>
    <t>Palau</t>
  </si>
  <si>
    <t>QAT</t>
  </si>
  <si>
    <t>Qatar</t>
  </si>
  <si>
    <t>SVK</t>
  </si>
  <si>
    <t>Slovakia</t>
  </si>
  <si>
    <t>SUR</t>
  </si>
  <si>
    <t>Suriname</t>
  </si>
  <si>
    <t>MLT</t>
  </si>
  <si>
    <t>Malta</t>
  </si>
  <si>
    <t>MWI</t>
  </si>
  <si>
    <t>Malawi</t>
  </si>
  <si>
    <t>MDG</t>
  </si>
  <si>
    <t>Madagascar</t>
  </si>
  <si>
    <t>ISL</t>
  </si>
  <si>
    <t>Iceland</t>
  </si>
  <si>
    <t>JPN</t>
  </si>
  <si>
    <t>Japan</t>
  </si>
  <si>
    <t>CAF</t>
  </si>
  <si>
    <t>Central African Republic</t>
  </si>
  <si>
    <t>TGO</t>
  </si>
  <si>
    <t>Togo</t>
  </si>
  <si>
    <t>TWN</t>
  </si>
  <si>
    <t>Taiwan</t>
  </si>
  <si>
    <t>DJI</t>
  </si>
  <si>
    <t>Djibouti</t>
  </si>
  <si>
    <t>VNM</t>
  </si>
  <si>
    <t>Vietnam</t>
  </si>
  <si>
    <t>PER</t>
  </si>
  <si>
    <t>Peru</t>
  </si>
  <si>
    <t>EGY</t>
  </si>
  <si>
    <t>Egypt</t>
  </si>
  <si>
    <t>SAU</t>
  </si>
  <si>
    <t>Saudi Arabia</t>
  </si>
  <si>
    <t>KNA</t>
  </si>
  <si>
    <t>Saint Kitts and Nevis</t>
  </si>
  <si>
    <t>ETH</t>
  </si>
  <si>
    <t>Ethiopia</t>
  </si>
  <si>
    <t>ECU</t>
  </si>
  <si>
    <t>Ecuador</t>
  </si>
  <si>
    <t>IRQ</t>
  </si>
  <si>
    <t>Iraq</t>
  </si>
  <si>
    <t>KHM</t>
  </si>
  <si>
    <t>Cambodia</t>
  </si>
  <si>
    <t>MCO</t>
  </si>
  <si>
    <t>Monaco</t>
  </si>
  <si>
    <t>BGD</t>
  </si>
  <si>
    <t>Bangladesh</t>
  </si>
  <si>
    <t>TJK</t>
  </si>
  <si>
    <t>Tajikistan</t>
  </si>
  <si>
    <t>NIC</t>
  </si>
  <si>
    <t>Nicaragua</t>
  </si>
  <si>
    <t>GGY</t>
  </si>
  <si>
    <t>Guernsey</t>
  </si>
  <si>
    <t>BEN</t>
  </si>
  <si>
    <t>Benin</t>
  </si>
  <si>
    <t>VGB</t>
  </si>
  <si>
    <t>British Virgin Islands</t>
  </si>
  <si>
    <t>CRI</t>
  </si>
  <si>
    <t>Costa Rica</t>
  </si>
  <si>
    <t>TZA</t>
  </si>
  <si>
    <t>Tanzania</t>
  </si>
  <si>
    <t>GAB</t>
  </si>
  <si>
    <t>Gabon</t>
  </si>
  <si>
    <t>MKD</t>
  </si>
  <si>
    <t>North Macedonia</t>
  </si>
  <si>
    <t>TMP</t>
  </si>
  <si>
    <t>East Timor</t>
  </si>
  <si>
    <t>GLP</t>
  </si>
  <si>
    <t>Guadeloupe</t>
  </si>
  <si>
    <t>LIE</t>
  </si>
  <si>
    <t>Liechtenstein</t>
  </si>
  <si>
    <t>GNB</t>
  </si>
  <si>
    <t>Guinea-Bissau</t>
  </si>
  <si>
    <t>MAC</t>
  </si>
  <si>
    <t>Macau</t>
  </si>
  <si>
    <t>IMN</t>
  </si>
  <si>
    <t>Isle of Man</t>
  </si>
  <si>
    <t>UMI</t>
  </si>
  <si>
    <t>United States Minor Outlying Islands</t>
  </si>
  <si>
    <t>MYT</t>
  </si>
  <si>
    <t>Mayotte</t>
  </si>
  <si>
    <t>GHA</t>
  </si>
  <si>
    <t>Ghana</t>
  </si>
  <si>
    <t>FRO</t>
  </si>
  <si>
    <t>Faroe Islands</t>
  </si>
  <si>
    <t>MMR</t>
  </si>
  <si>
    <t>Myanmar</t>
  </si>
  <si>
    <t>PAN</t>
  </si>
  <si>
    <t>Panama</t>
  </si>
  <si>
    <t>MUS</t>
  </si>
  <si>
    <t>Mauritius</t>
  </si>
  <si>
    <t>LBY</t>
  </si>
  <si>
    <t>Libya</t>
  </si>
  <si>
    <t>NAM</t>
  </si>
  <si>
    <t>Namibia</t>
  </si>
  <si>
    <t>BOL</t>
  </si>
  <si>
    <t>Bolivia</t>
  </si>
  <si>
    <t>PRY</t>
  </si>
  <si>
    <t>Paraguay</t>
  </si>
  <si>
    <t>BRB</t>
  </si>
  <si>
    <t>Barbados</t>
  </si>
  <si>
    <t>ABW</t>
  </si>
  <si>
    <t>Aruba</t>
  </si>
  <si>
    <t>AIA</t>
  </si>
  <si>
    <t>Anguilla</t>
  </si>
  <si>
    <t>DMA</t>
  </si>
  <si>
    <t>Dominica</t>
  </si>
  <si>
    <t>UGA</t>
  </si>
  <si>
    <t>Uganda</t>
  </si>
  <si>
    <t>MNE</t>
  </si>
  <si>
    <t>Montenegro</t>
  </si>
  <si>
    <t>GTM</t>
  </si>
  <si>
    <t>Guatemala</t>
  </si>
  <si>
    <t>ASM</t>
  </si>
  <si>
    <t>American Samoa</t>
  </si>
  <si>
    <t>KEN</t>
  </si>
  <si>
    <t>Kenya</t>
  </si>
  <si>
    <t>NCL</t>
  </si>
  <si>
    <t>New Caledonia</t>
  </si>
  <si>
    <t>STP</t>
  </si>
  <si>
    <t>KIR</t>
  </si>
  <si>
    <t>Kiribati</t>
  </si>
  <si>
    <t>SDN</t>
  </si>
  <si>
    <t>Sudan</t>
  </si>
  <si>
    <t>ATF</t>
  </si>
  <si>
    <t>French Southern and Antarctic Lands</t>
  </si>
  <si>
    <t>SLE</t>
  </si>
  <si>
    <t>Sierra Leone</t>
  </si>
  <si>
    <t>SLV</t>
  </si>
  <si>
    <t>El Salvador</t>
  </si>
  <si>
    <t>LAO</t>
  </si>
  <si>
    <t>Laos</t>
  </si>
  <si>
    <t>country</t>
  </si>
  <si>
    <t>COU</t>
  </si>
  <si>
    <t>comentarios adicionales</t>
  </si>
  <si>
    <r>
      <t xml:space="preserve">Check-Out
Canceled
</t>
    </r>
    <r>
      <rPr>
        <b/>
        <sz val="11"/>
        <color theme="2" tint="-0.499984740745262"/>
        <rFont val="Calibri"/>
        <family val="2"/>
        <scheme val="minor"/>
      </rPr>
      <t>No-Show</t>
    </r>
  </si>
  <si>
    <t>No-Show?</t>
  </si>
  <si>
    <t>arrival_date_year</t>
  </si>
  <si>
    <t>arrival_date_month</t>
  </si>
  <si>
    <t>meal</t>
  </si>
  <si>
    <t>is_canceled</t>
  </si>
  <si>
    <t>reservation_status</t>
  </si>
  <si>
    <t>hotel</t>
  </si>
  <si>
    <t>17/10/14</t>
  </si>
  <si>
    <t>June</t>
  </si>
  <si>
    <t>BB</t>
  </si>
  <si>
    <t>Canceled</t>
  </si>
  <si>
    <t>City Hotel</t>
  </si>
  <si>
    <t>31/08/15</t>
  </si>
  <si>
    <t>December</t>
  </si>
  <si>
    <t>Check-Out</t>
  </si>
  <si>
    <t>27/10/15</t>
  </si>
  <si>
    <t>April</t>
  </si>
  <si>
    <t>Resort Hotel</t>
  </si>
  <si>
    <t>TA/TO</t>
  </si>
  <si>
    <t>21/08/15</t>
  </si>
  <si>
    <t>August</t>
  </si>
  <si>
    <t>A</t>
  </si>
  <si>
    <t>31/07/15</t>
  </si>
  <si>
    <t>17/07/15</t>
  </si>
  <si>
    <t>July</t>
  </si>
  <si>
    <t>Transient</t>
  </si>
  <si>
    <t>14/07/15</t>
  </si>
  <si>
    <t>November</t>
  </si>
  <si>
    <t>21/10/15</t>
  </si>
  <si>
    <t>March</t>
  </si>
  <si>
    <t>FB</t>
  </si>
  <si>
    <t>29/12/15</t>
  </si>
  <si>
    <t>February</t>
  </si>
  <si>
    <t>20/09/15</t>
  </si>
  <si>
    <t>January</t>
  </si>
  <si>
    <t>HB</t>
  </si>
  <si>
    <t>Online TA</t>
  </si>
  <si>
    <t>D</t>
  </si>
  <si>
    <t>19/09/15</t>
  </si>
  <si>
    <t>May</t>
  </si>
  <si>
    <t>27/08/15</t>
  </si>
  <si>
    <t>21/04/15</t>
  </si>
  <si>
    <t>30/09/15</t>
  </si>
  <si>
    <t>September</t>
  </si>
  <si>
    <t>13/12/15</t>
  </si>
  <si>
    <t>Direct</t>
  </si>
  <si>
    <t>17/09/15</t>
  </si>
  <si>
    <t>24/11/15</t>
  </si>
  <si>
    <t>23/07/15</t>
  </si>
  <si>
    <t>26/11/15</t>
  </si>
  <si>
    <t>October</t>
  </si>
  <si>
    <t>16/11/15</t>
  </si>
  <si>
    <t>30/07/15</t>
  </si>
  <si>
    <t>15/12/15</t>
  </si>
  <si>
    <t>23/06/15</t>
  </si>
  <si>
    <t>23/09/15</t>
  </si>
  <si>
    <t>14/08/15</t>
  </si>
  <si>
    <t>SC</t>
  </si>
  <si>
    <t>28/08/15</t>
  </si>
  <si>
    <t>26/06/15</t>
  </si>
  <si>
    <t>Groups</t>
  </si>
  <si>
    <t>14/10/15</t>
  </si>
  <si>
    <t>23/10/15</t>
  </si>
  <si>
    <t>30/08/15</t>
  </si>
  <si>
    <t>18/12/15</t>
  </si>
  <si>
    <t>21/11/15</t>
  </si>
  <si>
    <t>20/12/15</t>
  </si>
  <si>
    <t>27/12/15</t>
  </si>
  <si>
    <t>E</t>
  </si>
  <si>
    <t>30/12/15</t>
  </si>
  <si>
    <t>13/09/15</t>
  </si>
  <si>
    <t>17/08/15</t>
  </si>
  <si>
    <t>19/11/15</t>
  </si>
  <si>
    <t>30/10/15</t>
  </si>
  <si>
    <t>Corporate</t>
  </si>
  <si>
    <t>22/11/15</t>
  </si>
  <si>
    <t>15/10/15</t>
  </si>
  <si>
    <t>G</t>
  </si>
  <si>
    <t>22/12/15</t>
  </si>
  <si>
    <t>24/08/15</t>
  </si>
  <si>
    <t>13/08/15</t>
  </si>
  <si>
    <t>18/09/15</t>
  </si>
  <si>
    <t>16/08/15</t>
  </si>
  <si>
    <t>28/10/15</t>
  </si>
  <si>
    <t>31/12/15</t>
  </si>
  <si>
    <t>17/06/15</t>
  </si>
  <si>
    <t>20/08/15</t>
  </si>
  <si>
    <t>26/12/15</t>
  </si>
  <si>
    <t>Offline TA/TO</t>
  </si>
  <si>
    <t>17/11/15</t>
  </si>
  <si>
    <t>17/10/15</t>
  </si>
  <si>
    <t>Contract</t>
  </si>
  <si>
    <t>26/10/15</t>
  </si>
  <si>
    <t>13/11/15</t>
  </si>
  <si>
    <t>19/10/15</t>
  </si>
  <si>
    <t>16/04/15</t>
  </si>
  <si>
    <t>24/09/15</t>
  </si>
  <si>
    <t>22/10/15</t>
  </si>
  <si>
    <t>15/08/15</t>
  </si>
  <si>
    <t>18/10/15</t>
  </si>
  <si>
    <t>29/06/15</t>
  </si>
  <si>
    <t>28/09/15</t>
  </si>
  <si>
    <t>19/12/15</t>
  </si>
  <si>
    <t>30/11/15</t>
  </si>
  <si>
    <t>14/11/15</t>
  </si>
  <si>
    <t>27/07/15</t>
  </si>
  <si>
    <t>25/09/15</t>
  </si>
  <si>
    <t>23/12/15</t>
  </si>
  <si>
    <t>25/11/15</t>
  </si>
  <si>
    <t>F</t>
  </si>
  <si>
    <t>19/08/15</t>
  </si>
  <si>
    <t>23/08/15</t>
  </si>
  <si>
    <t>13/10/15</t>
  </si>
  <si>
    <t>29/11/15</t>
  </si>
  <si>
    <t>Transient-Party</t>
  </si>
  <si>
    <t>26/09/15</t>
  </si>
  <si>
    <t>16/09/15</t>
  </si>
  <si>
    <t>K</t>
  </si>
  <si>
    <t>18/05/15</t>
  </si>
  <si>
    <t>21/01/15</t>
  </si>
  <si>
    <t>15/09/15</t>
  </si>
  <si>
    <t>29/10/15</t>
  </si>
  <si>
    <t>29/12/16</t>
  </si>
  <si>
    <t>18/12/16</t>
  </si>
  <si>
    <t>18/03/16</t>
  </si>
  <si>
    <t>27/02/16</t>
  </si>
  <si>
    <t>28/04/16</t>
  </si>
  <si>
    <t>30/06/16</t>
  </si>
  <si>
    <t>15/05/16</t>
  </si>
  <si>
    <t>18/10/16</t>
  </si>
  <si>
    <t>21/02/16</t>
  </si>
  <si>
    <t>15/01/16</t>
  </si>
  <si>
    <t>21/10/16</t>
  </si>
  <si>
    <t>24/06/16</t>
  </si>
  <si>
    <t>19/07/16</t>
  </si>
  <si>
    <t>26/03/16</t>
  </si>
  <si>
    <t>20/09/16</t>
  </si>
  <si>
    <t>14/03/16</t>
  </si>
  <si>
    <t>27/06/16</t>
  </si>
  <si>
    <t>29/02/16</t>
  </si>
  <si>
    <t>24/08/16</t>
  </si>
  <si>
    <t>26/02/16</t>
  </si>
  <si>
    <t>26/09/16</t>
  </si>
  <si>
    <t>17/05/16</t>
  </si>
  <si>
    <t>25/11/16</t>
  </si>
  <si>
    <t>20/06/16</t>
  </si>
  <si>
    <t>28/07/16</t>
  </si>
  <si>
    <t>19/01/16</t>
  </si>
  <si>
    <t>21/05/16</t>
  </si>
  <si>
    <t>15/03/16</t>
  </si>
  <si>
    <t>16/12/16</t>
  </si>
  <si>
    <t>No-Show</t>
  </si>
  <si>
    <t>28/03/16</t>
  </si>
  <si>
    <t>17/04/16</t>
  </si>
  <si>
    <t>18/08/16</t>
  </si>
  <si>
    <t>19/04/16</t>
  </si>
  <si>
    <t>29/08/16</t>
  </si>
  <si>
    <t>19/11/16</t>
  </si>
  <si>
    <t>15/02/16</t>
  </si>
  <si>
    <t>21/11/16</t>
  </si>
  <si>
    <t>14/02/16</t>
  </si>
  <si>
    <t>18/01/16</t>
  </si>
  <si>
    <t>21/01/16</t>
  </si>
  <si>
    <t>22/09/16</t>
  </si>
  <si>
    <t>14/12/16</t>
  </si>
  <si>
    <t>20/03/16</t>
  </si>
  <si>
    <t>23/02/16</t>
  </si>
  <si>
    <t>27/10/16</t>
  </si>
  <si>
    <t>21/07/16</t>
  </si>
  <si>
    <t>21/12/16</t>
  </si>
  <si>
    <t>18/05/16</t>
  </si>
  <si>
    <t>19/10/16</t>
  </si>
  <si>
    <t>27/04/16</t>
  </si>
  <si>
    <t>29/10/16</t>
  </si>
  <si>
    <t>25/05/16</t>
  </si>
  <si>
    <t>13/06/16</t>
  </si>
  <si>
    <t>13/09/16</t>
  </si>
  <si>
    <t>20/10/16</t>
  </si>
  <si>
    <t>23/05/16</t>
  </si>
  <si>
    <t>13/08/16</t>
  </si>
  <si>
    <t>23/04/16</t>
  </si>
  <si>
    <t>28/02/16</t>
  </si>
  <si>
    <t>29/06/16</t>
  </si>
  <si>
    <t>27/07/16</t>
  </si>
  <si>
    <t>13/03/16</t>
  </si>
  <si>
    <t>22/02/16</t>
  </si>
  <si>
    <t>25/12/16</t>
  </si>
  <si>
    <t>17/03/16</t>
  </si>
  <si>
    <t>13/05/16</t>
  </si>
  <si>
    <t>23/07/16</t>
  </si>
  <si>
    <t>29/05/16</t>
  </si>
  <si>
    <t>20/01/16</t>
  </si>
  <si>
    <t>20/02/16</t>
  </si>
  <si>
    <t>16/10/16</t>
  </si>
  <si>
    <t>20/07/16</t>
  </si>
  <si>
    <t>30/07/16</t>
  </si>
  <si>
    <t>20/04/16</t>
  </si>
  <si>
    <t>18/04/16</t>
  </si>
  <si>
    <t>17/06/16</t>
  </si>
  <si>
    <t>21/06/16</t>
  </si>
  <si>
    <t>19/09/16</t>
  </si>
  <si>
    <t>22/04/16</t>
  </si>
  <si>
    <t>17/11/16</t>
  </si>
  <si>
    <t>25/02/16</t>
  </si>
  <si>
    <t>29/09/16</t>
  </si>
  <si>
    <t>25/01/16</t>
  </si>
  <si>
    <t>24/07/16</t>
  </si>
  <si>
    <t>26/10/16</t>
  </si>
  <si>
    <t>16/03/16</t>
  </si>
  <si>
    <t>23/10/16</t>
  </si>
  <si>
    <t>28/10/16</t>
  </si>
  <si>
    <t>30/05/16</t>
  </si>
  <si>
    <t>14/04/16</t>
  </si>
  <si>
    <t>26/04/16</t>
  </si>
  <si>
    <t>22/03/16</t>
  </si>
  <si>
    <t>24/12/16</t>
  </si>
  <si>
    <t>16/08/16</t>
  </si>
  <si>
    <t>24/09/16</t>
  </si>
  <si>
    <t>20/08/16</t>
  </si>
  <si>
    <t>31/03/16</t>
  </si>
  <si>
    <t>29/03/16</t>
  </si>
  <si>
    <t>22/12/16</t>
  </si>
  <si>
    <t>13/07/16</t>
  </si>
  <si>
    <t>31/10/16</t>
  </si>
  <si>
    <t>B</t>
  </si>
  <si>
    <t>26/05/16</t>
  </si>
  <si>
    <t>28/01/16</t>
  </si>
  <si>
    <t>18/07/16</t>
  </si>
  <si>
    <t>22/08/16</t>
  </si>
  <si>
    <t>24/01/16</t>
  </si>
  <si>
    <t>24/04/16</t>
  </si>
  <si>
    <t>14/09/16</t>
  </si>
  <si>
    <t>22/01/16</t>
  </si>
  <si>
    <t>25/08/16</t>
  </si>
  <si>
    <t>14/11/16</t>
  </si>
  <si>
    <t>15/04/16</t>
  </si>
  <si>
    <t>16/02/16</t>
  </si>
  <si>
    <t>24/10/16</t>
  </si>
  <si>
    <t>17/08/16</t>
  </si>
  <si>
    <t>30/09/16</t>
  </si>
  <si>
    <t>16/01/16</t>
  </si>
  <si>
    <t>15/12/16</t>
  </si>
  <si>
    <t>14/10/16</t>
  </si>
  <si>
    <t>23/03/16</t>
  </si>
  <si>
    <t>18/06/16</t>
  </si>
  <si>
    <t>17/12/16</t>
  </si>
  <si>
    <t>27/03/16</t>
  </si>
  <si>
    <t>27/11/16</t>
  </si>
  <si>
    <t>13/02/16</t>
  </si>
  <si>
    <t>16/04/16</t>
  </si>
  <si>
    <t>22/10/16</t>
  </si>
  <si>
    <t>27/05/16</t>
  </si>
  <si>
    <t>21/08/16</t>
  </si>
  <si>
    <t>23/09/16</t>
  </si>
  <si>
    <t>26/07/16</t>
  </si>
  <si>
    <t>15/08/16</t>
  </si>
  <si>
    <t>23/12/16</t>
  </si>
  <si>
    <t>18/09/16</t>
  </si>
  <si>
    <t>31/01/16</t>
  </si>
  <si>
    <t>29/07/16</t>
  </si>
  <si>
    <t>29/11/16</t>
  </si>
  <si>
    <t>25/04/16</t>
  </si>
  <si>
    <t>18/11/16</t>
  </si>
  <si>
    <t>17/10/16</t>
  </si>
  <si>
    <t>30/12/16</t>
  </si>
  <si>
    <t>23/08/16</t>
  </si>
  <si>
    <t>13/04/16</t>
  </si>
  <si>
    <t>30/11/16</t>
  </si>
  <si>
    <t>15/09/16</t>
  </si>
  <si>
    <t>26/08/16</t>
  </si>
  <si>
    <t>24/02/16</t>
  </si>
  <si>
    <t>25/09/16</t>
  </si>
  <si>
    <t>30/03/16</t>
  </si>
  <si>
    <t>23/11/16</t>
  </si>
  <si>
    <t>24/03/16</t>
  </si>
  <si>
    <t>15/07/16</t>
  </si>
  <si>
    <t>21/09/16</t>
  </si>
  <si>
    <t>17/01/16</t>
  </si>
  <si>
    <t>20/11/16</t>
  </si>
  <si>
    <t>13/11/16</t>
  </si>
  <si>
    <t>22/07/16</t>
  </si>
  <si>
    <t>17/09/16</t>
  </si>
  <si>
    <t>25/10/16</t>
  </si>
  <si>
    <t>20/05/16</t>
  </si>
  <si>
    <t>13/10/16</t>
  </si>
  <si>
    <t>25/03/16</t>
  </si>
  <si>
    <t>19/05/16</t>
  </si>
  <si>
    <t>26/01/16</t>
  </si>
  <si>
    <t>14/07/16</t>
  </si>
  <si>
    <t>16/09/16</t>
  </si>
  <si>
    <t>15/06/16</t>
  </si>
  <si>
    <t>20/12/16</t>
  </si>
  <si>
    <t>16/05/16</t>
  </si>
  <si>
    <t>25/06/16</t>
  </si>
  <si>
    <t>31/08/16</t>
  </si>
  <si>
    <t>15/11/16</t>
  </si>
  <si>
    <t>22/05/16</t>
  </si>
  <si>
    <t>26/11/16</t>
  </si>
  <si>
    <t>30/08/16</t>
  </si>
  <si>
    <t>16/06/16</t>
  </si>
  <si>
    <t>31/12/16</t>
  </si>
  <si>
    <t>28/09/16</t>
  </si>
  <si>
    <t>28/11/16</t>
  </si>
  <si>
    <t>13/12/16</t>
  </si>
  <si>
    <t>27/12/16</t>
  </si>
  <si>
    <t>30/04/16</t>
  </si>
  <si>
    <t>15/10/16</t>
  </si>
  <si>
    <t>17/02/16</t>
  </si>
  <si>
    <t>30/10/16</t>
  </si>
  <si>
    <t>14/05/16</t>
  </si>
  <si>
    <t>31/07/16</t>
  </si>
  <si>
    <t>27/01/16</t>
  </si>
  <si>
    <t>21/03/16</t>
  </si>
  <si>
    <t>C</t>
  </si>
  <si>
    <t>13/01/16</t>
  </si>
  <si>
    <t>21/04/17</t>
  </si>
  <si>
    <t>23/07/17</t>
  </si>
  <si>
    <t>21/02/17</t>
  </si>
  <si>
    <t>17/07/17</t>
  </si>
  <si>
    <t>15/02/17</t>
  </si>
  <si>
    <t>27/01/17</t>
  </si>
  <si>
    <t>19/01/17</t>
  </si>
  <si>
    <t>29/05/17</t>
  </si>
  <si>
    <t>28/03/17</t>
  </si>
  <si>
    <t>27/05/17</t>
  </si>
  <si>
    <t>27/08/17</t>
  </si>
  <si>
    <t>14/08/17</t>
  </si>
  <si>
    <t>28/06/17</t>
  </si>
  <si>
    <t>15/04/17</t>
  </si>
  <si>
    <t>20/02/17</t>
  </si>
  <si>
    <t>24/03/17</t>
  </si>
  <si>
    <t>15/01/17</t>
  </si>
  <si>
    <t>20/01/17</t>
  </si>
  <si>
    <t>22/03/17</t>
  </si>
  <si>
    <t>20/08/17</t>
  </si>
  <si>
    <t>18/03/17</t>
  </si>
  <si>
    <t>25/04/17</t>
  </si>
  <si>
    <t>23/08/17</t>
  </si>
  <si>
    <t>30/01/17</t>
  </si>
  <si>
    <t>17/05/17</t>
  </si>
  <si>
    <t>28/08/17</t>
  </si>
  <si>
    <t>23/05/17</t>
  </si>
  <si>
    <t>13/02/17</t>
  </si>
  <si>
    <t>18/05/17</t>
  </si>
  <si>
    <t>22/05/17</t>
  </si>
  <si>
    <t>30/04/17</t>
  </si>
  <si>
    <t>14/01/17</t>
  </si>
  <si>
    <t>21/03/17</t>
  </si>
  <si>
    <t>26/02/17</t>
  </si>
  <si>
    <t>16/02/17</t>
  </si>
  <si>
    <t>13/03/17</t>
  </si>
  <si>
    <t>23/01/17</t>
  </si>
  <si>
    <t>25/05/17</t>
  </si>
  <si>
    <t>22/01/17</t>
  </si>
  <si>
    <t>19/04/17</t>
  </si>
  <si>
    <t>20/03/17</t>
  </si>
  <si>
    <t>27/04/17</t>
  </si>
  <si>
    <t>20/04/17</t>
  </si>
  <si>
    <t>13/05/17</t>
  </si>
  <si>
    <t>16/01/17</t>
  </si>
  <si>
    <t>22/07/17</t>
  </si>
  <si>
    <t>Group</t>
  </si>
  <si>
    <t>19/02/17</t>
  </si>
  <si>
    <t>23/04/17</t>
  </si>
  <si>
    <t>20/05/17</t>
  </si>
  <si>
    <t>21/07/17</t>
  </si>
  <si>
    <t>25/08/17</t>
  </si>
  <si>
    <t>30/03/17</t>
  </si>
  <si>
    <t>16/07/17</t>
  </si>
  <si>
    <t>17/02/17</t>
  </si>
  <si>
    <t>18/08/17</t>
  </si>
  <si>
    <t>20/07/17</t>
  </si>
  <si>
    <t>28/05/17</t>
  </si>
  <si>
    <t>29/07/17</t>
  </si>
  <si>
    <t>21/06/17</t>
  </si>
  <si>
    <t>23/02/17</t>
  </si>
  <si>
    <t>23/03/17</t>
  </si>
  <si>
    <t>28/02/17</t>
  </si>
  <si>
    <t>29/08/17</t>
  </si>
  <si>
    <t>31/05/17</t>
  </si>
  <si>
    <t>18/04/17</t>
  </si>
  <si>
    <t>17/04/17</t>
  </si>
  <si>
    <t>29/04/17</t>
  </si>
  <si>
    <t>26/01/17</t>
  </si>
  <si>
    <t>14/06/17</t>
  </si>
  <si>
    <t>29/01/17</t>
  </si>
  <si>
    <t>30/07/17</t>
  </si>
  <si>
    <t>17/08/17</t>
  </si>
  <si>
    <t>25/07/17</t>
  </si>
  <si>
    <t>29/03/17</t>
  </si>
  <si>
    <t>31/01/17</t>
  </si>
  <si>
    <t>14/05/17</t>
  </si>
  <si>
    <t>30/06/17</t>
  </si>
  <si>
    <t>22/04/17</t>
  </si>
  <si>
    <t>24/07/17</t>
  </si>
  <si>
    <t>14/02/17</t>
  </si>
  <si>
    <t>14/03/17</t>
  </si>
  <si>
    <t>22/02/17</t>
  </si>
  <si>
    <t>25/01/17</t>
  </si>
  <si>
    <t>22/06/17</t>
  </si>
  <si>
    <t>24/05/17</t>
  </si>
  <si>
    <t>24/04/17</t>
  </si>
  <si>
    <t>16/08/17</t>
  </si>
  <si>
    <t>15/07/17</t>
  </si>
  <si>
    <t>31/03/17</t>
  </si>
  <si>
    <t>13/07/17</t>
  </si>
  <si>
    <t>21/01/17</t>
  </si>
  <si>
    <t>27/03/17</t>
  </si>
  <si>
    <t>Undefined</t>
  </si>
  <si>
    <t>17/01/17</t>
  </si>
  <si>
    <t>18/06/17</t>
  </si>
  <si>
    <t>28/01/17</t>
  </si>
  <si>
    <t>15/08/17</t>
  </si>
  <si>
    <t>13/01/17</t>
  </si>
  <si>
    <t>16/04/17</t>
  </si>
  <si>
    <t>24/01/17</t>
  </si>
  <si>
    <t>16/03/17</t>
  </si>
  <si>
    <t>27/07/17</t>
  </si>
  <si>
    <t>28/07/17</t>
  </si>
  <si>
    <t>26/07/17</t>
  </si>
  <si>
    <t>13/08/17</t>
  </si>
  <si>
    <t>16/06/17</t>
  </si>
  <si>
    <t>17/03/17</t>
  </si>
  <si>
    <t>26/03/17</t>
  </si>
  <si>
    <t>26/06/17</t>
  </si>
  <si>
    <t>30/08/17</t>
  </si>
  <si>
    <t>25/06/17</t>
  </si>
  <si>
    <t>27/06/17</t>
  </si>
  <si>
    <t>20/06/17</t>
  </si>
  <si>
    <t>16/05/17</t>
  </si>
  <si>
    <t>31/08/17</t>
  </si>
  <si>
    <t>13/04/17</t>
  </si>
  <si>
    <t>H</t>
  </si>
  <si>
    <t>I</t>
  </si>
  <si>
    <t>Complementary</t>
  </si>
  <si>
    <t>GDS</t>
  </si>
  <si>
    <t>Aviation</t>
  </si>
  <si>
    <t>Se refiere al segmento relacionado con la industria aérea, que involucra vuelos, aerolíneas y servicios de viaje aéreo.</t>
  </si>
  <si>
    <t>Suele referirse a servicios o productos complementarios que acompañan la oferta principal.</t>
  </si>
  <si>
    <t>Por ejemplo, en la industria de viajes, podría incluir servicios adicionales como traslados al aeropuerto, tours guiados o seguros de viaje proporcionados junto con el paquete principal de viaje.</t>
  </si>
  <si>
    <t>Este segmento se refiere a los viajeros de negocios o a las empresas que utilizan con frecuencia servicios de viaje para sus empleados.</t>
  </si>
  <si>
    <t>Suelen ser tarifas negociadas, comodidades específicas y alojamientos adaptados a las necesidades empresariales.</t>
  </si>
  <si>
    <t>Se refiere a las reservas realizadas directamente con el proveedor de servicios, como hoteles o aerolíneas, sin la intervención de intermediarios de terceros, como agencias de viajes o plataformas de reservas en línea.</t>
  </si>
  <si>
    <t>Viajes grupales, típicamente organizados para un propósito específico, evento o con un número determinado de participantes, a menudo elegibles para tarifas o paquetes grupales especiales.</t>
  </si>
  <si>
    <t>agencias de viajes tradicionales u operadores turísticos que operan fuera de línea (no en internet).</t>
  </si>
  <si>
    <t xml:space="preserve"> Manejan reservas a través de oficinas físicas o por teléfono.</t>
  </si>
  <si>
    <t>agencias de viajes en línea que facilitan reservas a través de internet mediante sitios web o aplicaciones móviles</t>
  </si>
  <si>
    <t>nan</t>
  </si>
  <si>
    <t xml:space="preserve">Estos segmentos suelen ser utilizados por empresas en la industria de viajes y hospitalidad para dirigirse a grupos específicos de clientes, personalizar servicios y adaptar estrategias de marketing para satisfacer las necesidades de cada segmento.
</t>
  </si>
  <si>
    <t>SÃ£o TomÃ© and PrÃ­ncipe</t>
  </si>
  <si>
    <t>códigos 3 letras, 162 valores únicos (CN será CHN)</t>
  </si>
  <si>
    <t>BB:</t>
  </si>
  <si>
    <t>FB:</t>
  </si>
  <si>
    <t>HB:</t>
  </si>
  <si>
    <t>SC:</t>
  </si>
  <si>
    <t>Bed and Breakfast (Habitación y Desayuno). Este tipo de reserva incluye el alojamiento en la habitación y desayuno para los huéspedes.</t>
  </si>
  <si>
    <t>Full Board (Pensión completa). Esta opción ofrece alojamiento y tres comidas diarias, es decir, desayuno, almuerzo y cena.</t>
  </si>
  <si>
    <t>Half Board (Media pensión). Esta opción incluye alojamiento, desayuno y una comida adicional, generalmente la cena.</t>
  </si>
  <si>
    <r>
      <t xml:space="preserve">BB
FB
HB
SC
</t>
    </r>
    <r>
      <rPr>
        <b/>
        <sz val="11"/>
        <color theme="5" tint="-0.499984740745262"/>
        <rFont val="Calibri"/>
        <family val="2"/>
        <scheme val="minor"/>
      </rPr>
      <t>Undefined</t>
    </r>
  </si>
  <si>
    <t>Estos términos son fundamentales en la industria de viajes y hospitalidad, ya que describen diferentes aspectos y actores involucrados en la organización y reserva de viajes, así como en la facilitación de servicios para los viajeros.</t>
  </si>
  <si>
    <t>Suele implicar acuerdos especiales o tarifas negociadas para satisfacer las necesidades específicas de las empresas.</t>
  </si>
  <si>
    <t>relacionado con los viajes de negocios o las empresas que organizan y reservan servicios de viaje para sus empleados.</t>
  </si>
  <si>
    <t>TA</t>
  </si>
  <si>
    <t>facilitan las reservas de hoteles, vuelos y otros servicios.</t>
  </si>
  <si>
    <t>agencias de viajes (Travel Agencies).</t>
  </si>
  <si>
    <t>TO</t>
  </si>
  <si>
    <t>operadores turísticos (Tour Operators)</t>
  </si>
  <si>
    <t xml:space="preserve"> suelen ofrecer paquetes turísticos completos que incluyen alojamiento, transporte y actividades.</t>
  </si>
  <si>
    <t>intermediarios que ofrecen servicios de reserva y organización de viajes a los clientes.</t>
  </si>
  <si>
    <t>reservas o transacciones realizadas directamente con el proveedor de servicios, como hoteles, líneas aéreas o compañías de alquiler de automóviles, sin intermediarios.</t>
  </si>
  <si>
    <t>Esto implica que el cliente se comunica directamente con el proveedor para realizar la reserva o compra de servicios.</t>
  </si>
  <si>
    <t>(Global Distribution System) plataformas tecnológicas que permiten a los profesionales de viajes acceder y reservar servicios de viaje, como vuelos, hoteles, alquiler de autos, etc.</t>
  </si>
  <si>
    <t>Los GDS son utilizados por agencias de viajes y otros profesionales de la industria para comparar y reservar servicios de múltiples proveedores en un solo lugar.</t>
  </si>
  <si>
    <t>Ejemplos de GDS incluyen Amadeus, Sabre y Travelport.</t>
  </si>
  <si>
    <t>Self Catering = Room Only (Solo habitación).</t>
  </si>
  <si>
    <t>únicamente cubre el alojamiento, sin incluir ninguna comida en particular.</t>
  </si>
  <si>
    <t>Los huéspedes son responsables de sus propias comidas durante su estancia en el hotel.</t>
  </si>
  <si>
    <t>tb en market segment</t>
  </si>
  <si>
    <t>tb en distribution_channel</t>
  </si>
  <si>
    <r>
      <t xml:space="preserve">Aviation
Complementary
</t>
    </r>
    <r>
      <rPr>
        <b/>
        <sz val="11"/>
        <color theme="8" tint="-0.249977111117893"/>
        <rFont val="Calibri"/>
        <family val="2"/>
        <scheme val="minor"/>
      </rPr>
      <t xml:space="preserve">Corporate
Direct
</t>
    </r>
    <r>
      <rPr>
        <sz val="11"/>
        <color theme="1"/>
        <rFont val="Calibri"/>
        <family val="2"/>
        <scheme val="minor"/>
      </rPr>
      <t xml:space="preserve">Groups
Offline TA/TO
Online TA
</t>
    </r>
    <r>
      <rPr>
        <b/>
        <sz val="11"/>
        <color theme="5" tint="-0.499984740745262"/>
        <rFont val="Calibri"/>
        <family val="2"/>
        <scheme val="minor"/>
      </rPr>
      <t>Undefined</t>
    </r>
  </si>
  <si>
    <r>
      <rPr>
        <b/>
        <sz val="11"/>
        <color theme="8" tint="-0.249977111117893"/>
        <rFont val="Calibri"/>
        <family val="2"/>
        <scheme val="minor"/>
      </rPr>
      <t xml:space="preserve">Direct
Corporate
</t>
    </r>
    <r>
      <rPr>
        <sz val="11"/>
        <color theme="1"/>
        <rFont val="Calibri"/>
        <family val="2"/>
        <scheme val="minor"/>
      </rPr>
      <t xml:space="preserve">TA/TO
GDS
</t>
    </r>
    <r>
      <rPr>
        <b/>
        <sz val="11"/>
        <color theme="5" tint="-0.499984740745262"/>
        <rFont val="Calibri"/>
        <family val="2"/>
        <scheme val="minor"/>
      </rPr>
      <t>Undefined</t>
    </r>
  </si>
  <si>
    <t>Complementary y Direct, lo mismo en distribution channel</t>
  </si>
  <si>
    <t>Complementary y Direct, lo mismo en market_segment</t>
  </si>
  <si>
    <t>distribution_channel</t>
  </si>
  <si>
    <t>market_segment</t>
  </si>
  <si>
    <t>L</t>
  </si>
  <si>
    <t>P</t>
  </si>
  <si>
    <t>Room Type</t>
  </si>
  <si>
    <t>Description</t>
  </si>
  <si>
    <t>The Ritz-Carlton</t>
  </si>
  <si>
    <t>King or queen bed, with or without a sofa bed</t>
  </si>
  <si>
    <t>Four Seasons</t>
  </si>
  <si>
    <t>King bed</t>
  </si>
  <si>
    <t>Hilton</t>
  </si>
  <si>
    <t>Marriott</t>
  </si>
  <si>
    <t>Intercontinental</t>
  </si>
  <si>
    <t>King or queen bed</t>
  </si>
  <si>
    <t>Two double beds, with or without a sofa bed</t>
  </si>
  <si>
    <t>Two double beds</t>
  </si>
  <si>
    <t>Sofa bed in a room with a king or queen bed</t>
  </si>
  <si>
    <t>N/A</t>
  </si>
  <si>
    <t>Mini suite, with a sitting area and a separate bedroom</t>
  </si>
  <si>
    <t>Suite, with a sitting area, a bedroom, and a balcony</t>
  </si>
  <si>
    <t>Family room, with multiple bedrooms and a living area</t>
  </si>
  <si>
    <t>Deluxe room, with upgraded amenities</t>
  </si>
  <si>
    <t>Premium room, with the highest level of amenities</t>
  </si>
  <si>
    <t>Suite bungalow, with a private pool</t>
  </si>
  <si>
    <t>Kitchenette</t>
  </si>
  <si>
    <t>Lobby-level room, with easy access to the lobby</t>
  </si>
  <si>
    <t>Penthouse suite, with the best views in the hotel</t>
  </si>
  <si>
    <t>Marriott Executive Apartments</t>
  </si>
  <si>
    <t>Studio apartment with a king or queen bed, a sofa bed, a kitchenette, and a living area</t>
  </si>
  <si>
    <t>One-bedroom apartment with a king or queen bed, a sofa bed, a kitchenette, a living area, and a separate bedroom</t>
  </si>
  <si>
    <t>Two-bedroom apartment with two queen beds, a sofa bed, a kitchenette, a living area, and two separate bedrooms</t>
  </si>
  <si>
    <t>One-bedroom suite with a king or queen bed, a sofa bed, a kitchenette, a living area, a separate bedroom, and a balcony</t>
  </si>
  <si>
    <t>Two-bedroom suite with two queen beds, a sofa bed, a kitchenette, a living area, two separate bedrooms, and a balcony</t>
  </si>
  <si>
    <t>Family suite with three bedrooms, two bathrooms, a sofa bed, a kitchenette, a living area, and a balcony</t>
  </si>
  <si>
    <t>Presidential suite with four bedrooms, four bathrooms, a living room, a dining room, a kitchen, and a balcony</t>
  </si>
  <si>
    <t>2 double beds, with or without a sofa bed</t>
  </si>
  <si>
    <t>Hotel - 6 examples</t>
  </si>
  <si>
    <t>hotel room that has a small kitchen area, typically equipped with a sink, stovetop, refrigerator, and microwave oven. This type of room is often popular with guests who want to have more flexibility in preparing their own meals, or who are on a budget and want to save money on dining out.</t>
  </si>
  <si>
    <t>reserved</t>
  </si>
  <si>
    <t>assigned</t>
  </si>
  <si>
    <t>Tipos de habitaciones dentro de un hotel.</t>
  </si>
  <si>
    <t>Cada hotel tiene su propia asignación de categorías</t>
  </si>
  <si>
    <t>Transient
Contract
Transient-Party
Group</t>
  </si>
  <si>
    <t>A, B, C, D, E, F, G, H, I, K, P, L</t>
  </si>
  <si>
    <t>A, B, C, D, E, F, G, H, P, L</t>
  </si>
  <si>
    <t>no hay habitaciones I, K reservadas?</t>
  </si>
  <si>
    <t>Estas clasificaciones se refieren a diferentes tipos de clientes en la industria hotelera. A continuación se describe cada tipo:</t>
  </si>
  <si>
    <t xml:space="preserve">Este tipo de cliente está relacionado con acuerdos o contratos establecidos entre el hotel y una entidad (como una empresa o agencia) para proporcionar alojamiento a tarifas prenegociadas y bajo términos específicos durante un período determinado. </t>
  </si>
  <si>
    <t>Estos acuerdos pueden implicar un volumen de habitaciones reservadas por un tiempo prolongado.</t>
  </si>
  <si>
    <t>Se refiere a grupos de clientes que viajan juntos pero no están asociados con un contrato formal o de largo plazo.</t>
  </si>
  <si>
    <t>Por ejemplo, grupos de amigos, familias o asociaciones que viajan juntos pero realizan reservas de habitaciones de forma independiente.</t>
  </si>
  <si>
    <t>Este tipo de cliente incluye reservas realizadas como parte de un grupo formal o conjunto, como excursiones organizadas, conferencias, viajes en grupo organizados por una agencia, eventos corporativos o similares.</t>
  </si>
  <si>
    <t>Se refiere a clientes individuales que realizan reservas de habitaciones de forma independiente, ya sea por motivos de ocio, negocios u otros fines.</t>
  </si>
  <si>
    <t>Estos clientes suelen reservar habitaciones por períodos cortos y no están asociados con contratos específicos de largo plazo.</t>
  </si>
  <si>
    <t>Estas reservas generalmente involucran un gran número de habitaciones y pueden tener tarifas especiales o condiciones específicas asociadas con el grupo.</t>
  </si>
  <si>
    <t>Esta condición indica que el cliente ha completado su estancia en el hotel y ha realizado el check-out.</t>
  </si>
  <si>
    <t>La reserva se ha cerrado después de que el huésped haya salido del hotel.</t>
  </si>
  <si>
    <t>Significa que la reserva ha sido cancelada.</t>
  </si>
  <si>
    <t>Esto puede ocurrir por diversas razones, como cambios en los planes de viaje del huésped, problemas de pago, o cualquier otra razón por la cual se anula la reserva antes de la fecha de llegada prevista.</t>
  </si>
  <si>
    <t>Este estado se refiere a reservas que se han realizado pero el huésped no se ha presentado para ocupar la habitación y no ha cancelado la reserva previamente.</t>
  </si>
  <si>
    <t>En general, el hotel considera una reserva como "no-show" cuando el huésped no llega y no ha notificado ni cancelado la reserva.</t>
  </si>
  <si>
    <t>ok</t>
  </si>
  <si>
    <r>
      <t xml:space="preserve">Tipo de cliente que realizó la reserva:
</t>
    </r>
    <r>
      <rPr>
        <b/>
        <sz val="11"/>
        <color theme="4"/>
        <rFont val="Calibri"/>
        <family val="2"/>
        <scheme val="minor"/>
      </rPr>
      <t>Transient
Contract
Group
Transient-Party</t>
    </r>
  </si>
  <si>
    <r>
      <t xml:space="preserve">Estado de la reserva:
</t>
    </r>
    <r>
      <rPr>
        <b/>
        <sz val="11"/>
        <color theme="4"/>
        <rFont val="Calibri"/>
        <family val="2"/>
        <scheme val="minor"/>
      </rPr>
      <t>Check-Out: Salida
Canceled: Cancelada</t>
    </r>
  </si>
  <si>
    <r>
      <t xml:space="preserve">Tipo de comida incluida en la reserva:
</t>
    </r>
    <r>
      <rPr>
        <b/>
        <sz val="11"/>
        <color theme="4"/>
        <rFont val="Calibri"/>
        <family val="2"/>
        <scheme val="minor"/>
      </rPr>
      <t>BB: Desayuno
HB: Media Pensión
FB: Pensión Completa</t>
    </r>
  </si>
  <si>
    <r>
      <t xml:space="preserve">Indica si la reserva fue cancelada/no:
</t>
    </r>
    <r>
      <rPr>
        <b/>
        <sz val="11"/>
        <color theme="4"/>
        <rFont val="Calibri"/>
        <family val="2"/>
        <scheme val="minor"/>
      </rPr>
      <t>True: reserva cancelada
False: reserva no cancelada</t>
    </r>
  </si>
  <si>
    <r>
      <t>df_sin_duplicados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info</t>
    </r>
    <r>
      <rPr>
        <sz val="11"/>
        <color rgb="FFCCCCCC"/>
        <rFont val="Consolas"/>
        <family val="3"/>
      </rPr>
      <t>()</t>
    </r>
  </si>
  <si>
    <t>lead_time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</si>
  <si>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</si>
  <si>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</si>
  <si>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</si>
  <si>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</si>
  <si>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</si>
  <si>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</si>
  <si>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</si>
  <si>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</si>
  <si>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</si>
  <si>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</si>
  <si>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</si>
  <si>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</si>
  <si>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</si>
  <si>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agent</t>
  </si>
  <si>
    <t>company</t>
  </si>
  <si>
    <t>days_in_waiting_list</t>
  </si>
  <si>
    <t>customer_type</t>
  </si>
  <si>
    <t>adr</t>
  </si>
  <si>
    <t>required_car_parking_spaces</t>
  </si>
  <si>
    <t>total_of_special_requests</t>
  </si>
  <si>
    <t>reservation_status_date</t>
  </si>
  <si>
    <t>2023-09-31</t>
  </si>
  <si>
    <t>2026-11-31</t>
  </si>
  <si>
    <t>2028-11-31</t>
  </si>
  <si>
    <t>2026-04-31</t>
  </si>
  <si>
    <t>2022-11-31</t>
  </si>
  <si>
    <t>2029-09-31</t>
  </si>
  <si>
    <t>2026-02-30</t>
  </si>
  <si>
    <t>2022-04-31</t>
  </si>
  <si>
    <t>2022-02-30</t>
  </si>
  <si>
    <t>2027-11-31</t>
  </si>
  <si>
    <t>INT 0-21</t>
  </si>
  <si>
    <r>
      <t>df_sin_0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info</t>
    </r>
    <r>
      <rPr>
        <sz val="11"/>
        <color rgb="FFCCCCCC"/>
        <rFont val="Consolas"/>
        <family val="3"/>
      </rPr>
      <t>()</t>
    </r>
  </si>
  <si>
    <t>borrar por irrelevante 1% de datos no nulos y en ellos el resto de columnas están vacías.</t>
  </si>
  <si>
    <t>118005 non-null</t>
  </si>
  <si>
    <t>object</t>
  </si>
  <si>
    <t>118105 non-null</t>
  </si>
  <si>
    <t>64023 non-null</t>
  </si>
  <si>
    <t>99667 non-null</t>
  </si>
  <si>
    <t>117886 non-null</t>
  </si>
  <si>
    <t>118033 non-null</t>
  </si>
  <si>
    <t>68407 non-null</t>
  </si>
  <si>
    <t>118036 non-null</t>
  </si>
  <si>
    <t>64251 non-null</t>
  </si>
  <si>
    <t>59240 non-null</t>
  </si>
  <si>
    <t>104539 non-null</t>
  </si>
  <si>
    <t>112993 non-null</t>
  </si>
  <si>
    <t>75170 non-null</t>
  </si>
  <si>
    <t>78198 non-null</t>
  </si>
  <si>
    <t>118026 non-null</t>
  </si>
  <si>
    <t>101855 non-null</t>
  </si>
  <si>
    <t>3849 non-null</t>
  </si>
  <si>
    <t>92912 non-null</t>
  </si>
  <si>
    <t>105152 non-null</t>
  </si>
  <si>
    <t>total:</t>
  </si>
  <si>
    <t>sin col 0 y sin duplicados</t>
  </si>
  <si>
    <t>OK</t>
  </si>
  <si>
    <t>dejamos blank</t>
  </si>
  <si>
    <t>potencialmente, sólo 28 de los 1722 datos no nulos podrían ser relevantes --&gt; borrar</t>
  </si>
  <si>
    <t>1,2,3 a mes object</t>
  </si>
  <si>
    <t>transformamos undefined por nan</t>
  </si>
  <si>
    <t>OK - dejar</t>
  </si>
  <si>
    <t>eliminar valores mayores del año 2024</t>
  </si>
  <si>
    <t>datetime</t>
  </si>
  <si>
    <t>ok - ver valores</t>
  </si>
  <si>
    <t>cambiar 0, 1 por Yes/No</t>
  </si>
  <si>
    <t>quitar decimales</t>
  </si>
  <si>
    <t>ok - mantener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</si>
</sst>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CCCCC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0" xfId="0" applyFill="1"/>
    <xf numFmtId="9" fontId="0" fillId="0" borderId="0" xfId="1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6" borderId="1" xfId="0" applyFill="1" applyBorder="1" applyAlignment="1">
      <alignment vertical="center" wrapText="1"/>
    </xf>
    <xf numFmtId="14" fontId="0" fillId="0" borderId="0" xfId="0" applyNumberFormat="1"/>
    <xf numFmtId="0" fontId="10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11" fillId="0" borderId="0" xfId="2" applyAlignment="1">
      <alignment horizontal="left" vertical="top" wrapText="1"/>
    </xf>
    <xf numFmtId="0" fontId="0" fillId="6" borderId="0" xfId="0" applyFill="1"/>
    <xf numFmtId="0" fontId="12" fillId="6" borderId="0" xfId="0" applyFont="1" applyFill="1"/>
    <xf numFmtId="0" fontId="14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3" fillId="6" borderId="3" xfId="0" applyFont="1" applyFill="1" applyBorder="1"/>
    <xf numFmtId="0" fontId="13" fillId="6" borderId="4" xfId="0" applyFont="1" applyFill="1" applyBorder="1"/>
    <xf numFmtId="0" fontId="11" fillId="0" borderId="0" xfId="2" applyFill="1"/>
    <xf numFmtId="0" fontId="18" fillId="7" borderId="0" xfId="0" applyFont="1" applyFill="1" applyAlignment="1">
      <alignment vertical="center"/>
    </xf>
    <xf numFmtId="9" fontId="0" fillId="0" borderId="0" xfId="1" applyFont="1" applyFill="1" applyAlignment="1">
      <alignment horizontal="right" vertical="top"/>
    </xf>
    <xf numFmtId="9" fontId="0" fillId="5" borderId="0" xfId="1" applyFont="1" applyFill="1" applyAlignment="1">
      <alignment horizontal="right" vertical="top"/>
    </xf>
    <xf numFmtId="0" fontId="7" fillId="5" borderId="0" xfId="0" quotePrefix="1" applyFont="1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164" fontId="0" fillId="0" borderId="0" xfId="1" applyNumberFormat="1" applyFont="1"/>
    <xf numFmtId="0" fontId="11" fillId="5" borderId="0" xfId="2" applyFill="1" applyAlignment="1">
      <alignment horizontal="left" vertical="top" wrapText="1"/>
    </xf>
    <xf numFmtId="0" fontId="0" fillId="5" borderId="0" xfId="0" applyFill="1" applyAlignment="1">
      <alignment vertical="top"/>
    </xf>
    <xf numFmtId="0" fontId="17" fillId="0" borderId="0" xfId="0" applyFont="1"/>
    <xf numFmtId="0" fontId="0" fillId="8" borderId="0" xfId="0" applyFill="1" applyAlignment="1">
      <alignment horizontal="left" vertical="top"/>
    </xf>
  </cellXfs>
  <cellStyles count="3"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B212-EDF1-4F66-B67B-6A1AFFD30BFF}">
  <dimension ref="B1:AC38"/>
  <sheetViews>
    <sheetView showGridLines="0" workbookViewId="0">
      <selection activeCell="D2" sqref="D2"/>
    </sheetView>
  </sheetViews>
  <sheetFormatPr defaultRowHeight="15" x14ac:dyDescent="0.25"/>
  <cols>
    <col min="2" max="2" width="7.42578125" customWidth="1"/>
    <col min="3" max="3" width="32.140625" bestFit="1" customWidth="1"/>
    <col min="4" max="4" width="16.28515625" bestFit="1" customWidth="1"/>
    <col min="5" max="5" width="7.140625" bestFit="1" customWidth="1"/>
    <col min="11" max="11" width="57.28515625" bestFit="1" customWidth="1"/>
  </cols>
  <sheetData>
    <row r="1" spans="2:29" x14ac:dyDescent="0.25">
      <c r="C1">
        <v>119390</v>
      </c>
    </row>
    <row r="3" spans="2:29" s="3" customFormat="1" x14ac:dyDescent="0.25">
      <c r="C3" s="35" t="s">
        <v>1008</v>
      </c>
      <c r="G3">
        <v>119390</v>
      </c>
    </row>
    <row r="4" spans="2:29" x14ac:dyDescent="0.25">
      <c r="B4" s="3"/>
      <c r="C4" s="3"/>
      <c r="D4" s="3"/>
      <c r="E4" s="3"/>
      <c r="F4" s="3"/>
      <c r="G4" s="10">
        <v>119837</v>
      </c>
      <c r="H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43</v>
      </c>
      <c r="X4" t="s">
        <v>44</v>
      </c>
      <c r="Y4" t="s">
        <v>42</v>
      </c>
      <c r="Z4" t="s">
        <v>42</v>
      </c>
      <c r="AA4" t="s">
        <v>45</v>
      </c>
      <c r="AB4" t="s">
        <v>42</v>
      </c>
      <c r="AC4" t="s">
        <v>42</v>
      </c>
    </row>
    <row r="5" spans="2:29" x14ac:dyDescent="0.25">
      <c r="B5" t="s">
        <v>57</v>
      </c>
      <c r="C5" t="s">
        <v>58</v>
      </c>
      <c r="D5" t="s">
        <v>59</v>
      </c>
      <c r="E5" t="s">
        <v>60</v>
      </c>
      <c r="F5" s="5" t="s">
        <v>43</v>
      </c>
      <c r="G5" s="5" t="s">
        <v>51</v>
      </c>
      <c r="H5" s="5" t="s">
        <v>52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46</v>
      </c>
      <c r="W5" t="s">
        <v>42</v>
      </c>
      <c r="X5" t="s">
        <v>42</v>
      </c>
      <c r="Y5" t="s">
        <v>47</v>
      </c>
      <c r="Z5" t="s">
        <v>42</v>
      </c>
      <c r="AA5" t="s">
        <v>42</v>
      </c>
    </row>
    <row r="6" spans="2:29" x14ac:dyDescent="0.25">
      <c r="B6" t="s">
        <v>61</v>
      </c>
      <c r="C6" t="s">
        <v>62</v>
      </c>
      <c r="D6" t="s">
        <v>63</v>
      </c>
      <c r="E6" t="s">
        <v>64</v>
      </c>
      <c r="F6" t="s">
        <v>64</v>
      </c>
      <c r="G6" t="s">
        <v>64</v>
      </c>
      <c r="H6" t="s">
        <v>64</v>
      </c>
    </row>
    <row r="7" spans="2:29" x14ac:dyDescent="0.25">
      <c r="B7" t="s">
        <v>65</v>
      </c>
      <c r="C7" t="s">
        <v>465</v>
      </c>
      <c r="D7" t="s">
        <v>66</v>
      </c>
      <c r="E7" t="s">
        <v>67</v>
      </c>
      <c r="F7" t="str">
        <f t="shared" ref="F7:F37" si="0">LEFT(D7,6)</f>
        <v>118005</v>
      </c>
      <c r="G7">
        <f t="shared" ref="G7:G38" si="1">$G$4-F7</f>
        <v>1832</v>
      </c>
      <c r="H7" s="6">
        <f>G7/$F7</f>
        <v>1.552476589975001E-2</v>
      </c>
    </row>
    <row r="8" spans="2:29" x14ac:dyDescent="0.25">
      <c r="B8" t="s">
        <v>68</v>
      </c>
      <c r="C8" t="s">
        <v>463</v>
      </c>
      <c r="D8" t="s">
        <v>66</v>
      </c>
      <c r="E8" t="s">
        <v>67</v>
      </c>
      <c r="F8" t="str">
        <f t="shared" si="0"/>
        <v>118005</v>
      </c>
      <c r="G8">
        <f t="shared" si="1"/>
        <v>1832</v>
      </c>
      <c r="H8" s="6">
        <f t="shared" ref="H8:H38" si="2">G8/$F8</f>
        <v>1.552476589975001E-2</v>
      </c>
    </row>
    <row r="9" spans="2:29" x14ac:dyDescent="0.25">
      <c r="B9" t="s">
        <v>69</v>
      </c>
      <c r="C9" t="s">
        <v>1009</v>
      </c>
      <c r="D9" t="s">
        <v>70</v>
      </c>
      <c r="E9" t="s">
        <v>48</v>
      </c>
      <c r="F9" t="str">
        <f t="shared" si="0"/>
        <v>118105</v>
      </c>
      <c r="G9">
        <f t="shared" si="1"/>
        <v>1732</v>
      </c>
      <c r="H9" s="6">
        <f t="shared" si="2"/>
        <v>1.4664916811311967E-2</v>
      </c>
    </row>
    <row r="10" spans="2:29" x14ac:dyDescent="0.25">
      <c r="B10" t="s">
        <v>71</v>
      </c>
      <c r="C10" t="s">
        <v>460</v>
      </c>
      <c r="D10" t="s">
        <v>72</v>
      </c>
      <c r="E10" t="s">
        <v>48</v>
      </c>
      <c r="F10" t="str">
        <f t="shared" si="0"/>
        <v xml:space="preserve">64023 </v>
      </c>
      <c r="G10">
        <f t="shared" si="1"/>
        <v>55814</v>
      </c>
      <c r="H10" s="6">
        <f t="shared" si="2"/>
        <v>0.87178045389937986</v>
      </c>
    </row>
    <row r="11" spans="2:29" x14ac:dyDescent="0.25">
      <c r="B11" t="s">
        <v>73</v>
      </c>
      <c r="C11" t="s">
        <v>461</v>
      </c>
      <c r="D11" t="s">
        <v>66</v>
      </c>
      <c r="E11" t="s">
        <v>67</v>
      </c>
      <c r="F11" t="str">
        <f t="shared" si="0"/>
        <v>118005</v>
      </c>
      <c r="G11">
        <f t="shared" si="1"/>
        <v>1832</v>
      </c>
      <c r="H11" s="6">
        <f t="shared" si="2"/>
        <v>1.552476589975001E-2</v>
      </c>
    </row>
    <row r="12" spans="2:29" x14ac:dyDescent="0.25">
      <c r="B12" t="s">
        <v>74</v>
      </c>
      <c r="C12" t="s">
        <v>1010</v>
      </c>
      <c r="D12" t="s">
        <v>75</v>
      </c>
      <c r="E12" t="s">
        <v>48</v>
      </c>
      <c r="F12" t="str">
        <f t="shared" si="0"/>
        <v xml:space="preserve">99667 </v>
      </c>
      <c r="G12">
        <f t="shared" si="1"/>
        <v>20170</v>
      </c>
      <c r="H12" s="6">
        <f t="shared" si="2"/>
        <v>0.2023739051039963</v>
      </c>
    </row>
    <row r="13" spans="2:29" x14ac:dyDescent="0.25">
      <c r="B13" t="s">
        <v>76</v>
      </c>
      <c r="C13" t="s">
        <v>1011</v>
      </c>
      <c r="D13" t="s">
        <v>77</v>
      </c>
      <c r="E13" t="s">
        <v>48</v>
      </c>
      <c r="F13" t="str">
        <f t="shared" si="0"/>
        <v>117886</v>
      </c>
      <c r="G13">
        <f t="shared" si="1"/>
        <v>1951</v>
      </c>
      <c r="H13" s="6">
        <f t="shared" si="2"/>
        <v>1.6549887179139168E-2</v>
      </c>
    </row>
    <row r="14" spans="2:29" x14ac:dyDescent="0.25">
      <c r="B14" t="s">
        <v>78</v>
      </c>
      <c r="C14" t="s">
        <v>1012</v>
      </c>
      <c r="D14" t="s">
        <v>70</v>
      </c>
      <c r="E14" t="s">
        <v>48</v>
      </c>
      <c r="F14" t="str">
        <f t="shared" si="0"/>
        <v>118105</v>
      </c>
      <c r="G14">
        <f t="shared" si="1"/>
        <v>1732</v>
      </c>
      <c r="H14" s="6">
        <f t="shared" si="2"/>
        <v>1.4664916811311967E-2</v>
      </c>
    </row>
    <row r="15" spans="2:29" x14ac:dyDescent="0.25">
      <c r="B15" t="s">
        <v>79</v>
      </c>
      <c r="C15" t="s">
        <v>1013</v>
      </c>
      <c r="D15" t="s">
        <v>70</v>
      </c>
      <c r="E15" t="s">
        <v>48</v>
      </c>
      <c r="F15" t="str">
        <f t="shared" si="0"/>
        <v>118105</v>
      </c>
      <c r="G15">
        <f t="shared" si="1"/>
        <v>1732</v>
      </c>
      <c r="H15" s="6">
        <f t="shared" si="2"/>
        <v>1.4664916811311967E-2</v>
      </c>
    </row>
    <row r="16" spans="2:29" x14ac:dyDescent="0.25">
      <c r="B16" t="s">
        <v>80</v>
      </c>
      <c r="C16" t="s">
        <v>1014</v>
      </c>
      <c r="D16" t="s">
        <v>81</v>
      </c>
      <c r="E16" t="s">
        <v>48</v>
      </c>
      <c r="F16" t="str">
        <f t="shared" si="0"/>
        <v>118033</v>
      </c>
      <c r="G16">
        <f t="shared" si="1"/>
        <v>1804</v>
      </c>
      <c r="H16" s="6">
        <f t="shared" si="2"/>
        <v>1.5283861293028221E-2</v>
      </c>
    </row>
    <row r="17" spans="2:8" x14ac:dyDescent="0.25">
      <c r="B17" t="s">
        <v>82</v>
      </c>
      <c r="C17" t="s">
        <v>1015</v>
      </c>
      <c r="D17" t="s">
        <v>83</v>
      </c>
      <c r="E17" t="s">
        <v>48</v>
      </c>
      <c r="F17" t="str">
        <f t="shared" si="0"/>
        <v xml:space="preserve">68407 </v>
      </c>
      <c r="G17">
        <f t="shared" si="1"/>
        <v>51430</v>
      </c>
      <c r="H17" s="6">
        <f t="shared" si="2"/>
        <v>0.75182364377914546</v>
      </c>
    </row>
    <row r="18" spans="2:8" x14ac:dyDescent="0.25">
      <c r="B18" t="s">
        <v>84</v>
      </c>
      <c r="C18" t="s">
        <v>1016</v>
      </c>
      <c r="D18" t="s">
        <v>85</v>
      </c>
      <c r="E18" t="s">
        <v>48</v>
      </c>
      <c r="F18" t="str">
        <f t="shared" si="0"/>
        <v>118036</v>
      </c>
      <c r="G18">
        <f t="shared" si="1"/>
        <v>1801</v>
      </c>
      <c r="H18" s="6">
        <f t="shared" si="2"/>
        <v>1.525805686400759E-2</v>
      </c>
    </row>
    <row r="19" spans="2:8" x14ac:dyDescent="0.25">
      <c r="B19" t="s">
        <v>86</v>
      </c>
      <c r="C19" t="s">
        <v>462</v>
      </c>
      <c r="D19" t="s">
        <v>66</v>
      </c>
      <c r="E19" t="s">
        <v>67</v>
      </c>
      <c r="F19" t="str">
        <f t="shared" si="0"/>
        <v>118005</v>
      </c>
      <c r="G19">
        <f t="shared" si="1"/>
        <v>1832</v>
      </c>
      <c r="H19" s="6">
        <f t="shared" si="2"/>
        <v>1.552476589975001E-2</v>
      </c>
    </row>
    <row r="20" spans="2:8" x14ac:dyDescent="0.25">
      <c r="B20" t="s">
        <v>87</v>
      </c>
      <c r="C20" t="s">
        <v>455</v>
      </c>
      <c r="D20" t="s">
        <v>88</v>
      </c>
      <c r="E20" t="s">
        <v>67</v>
      </c>
      <c r="F20" t="str">
        <f t="shared" si="0"/>
        <v xml:space="preserve">64251 </v>
      </c>
      <c r="G20">
        <f t="shared" si="1"/>
        <v>55586</v>
      </c>
      <c r="H20" s="6">
        <f t="shared" si="2"/>
        <v>0.86513828578543528</v>
      </c>
    </row>
    <row r="21" spans="2:8" x14ac:dyDescent="0.25">
      <c r="B21" t="s">
        <v>89</v>
      </c>
      <c r="C21" t="s">
        <v>943</v>
      </c>
      <c r="D21" t="s">
        <v>90</v>
      </c>
      <c r="E21" t="s">
        <v>67</v>
      </c>
      <c r="F21" t="str">
        <f t="shared" si="0"/>
        <v xml:space="preserve">59240 </v>
      </c>
      <c r="G21">
        <f t="shared" si="1"/>
        <v>60597</v>
      </c>
      <c r="H21" s="6">
        <f t="shared" si="2"/>
        <v>1.0229068197164077</v>
      </c>
    </row>
    <row r="22" spans="2:8" x14ac:dyDescent="0.25">
      <c r="B22" t="s">
        <v>91</v>
      </c>
      <c r="C22" t="s">
        <v>942</v>
      </c>
      <c r="D22" t="s">
        <v>92</v>
      </c>
      <c r="E22" t="s">
        <v>67</v>
      </c>
      <c r="F22" t="str">
        <f t="shared" si="0"/>
        <v>104539</v>
      </c>
      <c r="G22">
        <f t="shared" si="1"/>
        <v>15298</v>
      </c>
      <c r="H22" s="6">
        <f t="shared" si="2"/>
        <v>0.14633773041639961</v>
      </c>
    </row>
    <row r="23" spans="2:8" x14ac:dyDescent="0.25">
      <c r="B23" t="s">
        <v>93</v>
      </c>
      <c r="C23" t="s">
        <v>1017</v>
      </c>
      <c r="D23" t="s">
        <v>94</v>
      </c>
      <c r="E23" t="s">
        <v>48</v>
      </c>
      <c r="F23" t="str">
        <f t="shared" si="0"/>
        <v>112993</v>
      </c>
      <c r="G23">
        <f t="shared" si="1"/>
        <v>6844</v>
      </c>
      <c r="H23" s="6">
        <f t="shared" si="2"/>
        <v>6.0570123812979562E-2</v>
      </c>
    </row>
    <row r="24" spans="2:8" x14ac:dyDescent="0.25">
      <c r="B24" t="s">
        <v>95</v>
      </c>
      <c r="C24" t="s">
        <v>1018</v>
      </c>
      <c r="D24" t="s">
        <v>96</v>
      </c>
      <c r="E24" t="s">
        <v>48</v>
      </c>
      <c r="F24" t="str">
        <f t="shared" si="0"/>
        <v xml:space="preserve">75170 </v>
      </c>
      <c r="G24">
        <f t="shared" si="1"/>
        <v>44667</v>
      </c>
      <c r="H24" s="6">
        <f t="shared" si="2"/>
        <v>0.59421311693494749</v>
      </c>
    </row>
    <row r="25" spans="2:8" x14ac:dyDescent="0.25">
      <c r="B25" t="s">
        <v>97</v>
      </c>
      <c r="C25" t="s">
        <v>1019</v>
      </c>
      <c r="D25" t="s">
        <v>66</v>
      </c>
      <c r="E25" t="s">
        <v>48</v>
      </c>
      <c r="F25" t="str">
        <f t="shared" si="0"/>
        <v>118005</v>
      </c>
      <c r="G25">
        <f t="shared" si="1"/>
        <v>1832</v>
      </c>
      <c r="H25" s="6">
        <f t="shared" si="2"/>
        <v>1.552476589975001E-2</v>
      </c>
    </row>
    <row r="26" spans="2:8" x14ac:dyDescent="0.25">
      <c r="B26" t="s">
        <v>98</v>
      </c>
      <c r="C26" t="s">
        <v>1020</v>
      </c>
      <c r="D26" t="s">
        <v>99</v>
      </c>
      <c r="E26" t="s">
        <v>67</v>
      </c>
      <c r="F26" t="str">
        <f t="shared" si="0"/>
        <v xml:space="preserve">78198 </v>
      </c>
      <c r="G26">
        <f t="shared" si="1"/>
        <v>41639</v>
      </c>
      <c r="H26" s="6">
        <f t="shared" si="2"/>
        <v>0.532481649147037</v>
      </c>
    </row>
    <row r="27" spans="2:8" x14ac:dyDescent="0.25">
      <c r="B27" t="s">
        <v>100</v>
      </c>
      <c r="C27" t="s">
        <v>1021</v>
      </c>
      <c r="D27" t="s">
        <v>66</v>
      </c>
      <c r="E27" t="s">
        <v>67</v>
      </c>
      <c r="F27" t="str">
        <f t="shared" si="0"/>
        <v>118005</v>
      </c>
      <c r="G27">
        <f t="shared" si="1"/>
        <v>1832</v>
      </c>
      <c r="H27" s="6">
        <f t="shared" si="2"/>
        <v>1.552476589975001E-2</v>
      </c>
    </row>
    <row r="28" spans="2:8" x14ac:dyDescent="0.25">
      <c r="B28" t="s">
        <v>101</v>
      </c>
      <c r="C28" t="s">
        <v>1022</v>
      </c>
      <c r="D28" t="s">
        <v>102</v>
      </c>
      <c r="E28" t="s">
        <v>48</v>
      </c>
      <c r="F28" t="str">
        <f t="shared" si="0"/>
        <v>118026</v>
      </c>
      <c r="G28">
        <f t="shared" si="1"/>
        <v>1811</v>
      </c>
      <c r="H28" s="6">
        <f t="shared" si="2"/>
        <v>1.5344076728856354E-2</v>
      </c>
    </row>
    <row r="29" spans="2:8" x14ac:dyDescent="0.25">
      <c r="B29" t="s">
        <v>103</v>
      </c>
      <c r="C29" t="s">
        <v>1023</v>
      </c>
      <c r="D29" t="s">
        <v>104</v>
      </c>
      <c r="E29" t="s">
        <v>48</v>
      </c>
      <c r="F29" t="str">
        <f t="shared" si="0"/>
        <v>101855</v>
      </c>
      <c r="G29">
        <f t="shared" si="1"/>
        <v>17982</v>
      </c>
      <c r="H29" s="6">
        <f t="shared" si="2"/>
        <v>0.17654508860635218</v>
      </c>
    </row>
    <row r="30" spans="2:8" x14ac:dyDescent="0.25">
      <c r="B30" t="s">
        <v>105</v>
      </c>
      <c r="C30" t="s">
        <v>1024</v>
      </c>
      <c r="D30" t="s">
        <v>106</v>
      </c>
      <c r="E30" t="s">
        <v>48</v>
      </c>
      <c r="F30" t="str">
        <f>LEFT(D30,4)</f>
        <v>3849</v>
      </c>
      <c r="G30">
        <f t="shared" si="1"/>
        <v>115988</v>
      </c>
      <c r="H30" s="6">
        <f t="shared" si="2"/>
        <v>30.134580410496234</v>
      </c>
    </row>
    <row r="31" spans="2:8" x14ac:dyDescent="0.25">
      <c r="B31" t="s">
        <v>107</v>
      </c>
      <c r="C31" t="s">
        <v>1025</v>
      </c>
      <c r="D31" t="s">
        <v>66</v>
      </c>
      <c r="E31" t="s">
        <v>48</v>
      </c>
      <c r="F31" t="str">
        <f t="shared" si="0"/>
        <v>118005</v>
      </c>
      <c r="G31">
        <f t="shared" si="1"/>
        <v>1832</v>
      </c>
      <c r="H31" s="6">
        <f t="shared" si="2"/>
        <v>1.552476589975001E-2</v>
      </c>
    </row>
    <row r="32" spans="2:8" x14ac:dyDescent="0.25">
      <c r="B32" t="s">
        <v>108</v>
      </c>
      <c r="C32" t="s">
        <v>1026</v>
      </c>
      <c r="D32" t="s">
        <v>109</v>
      </c>
      <c r="E32" t="s">
        <v>67</v>
      </c>
      <c r="F32" t="str">
        <f t="shared" si="0"/>
        <v xml:space="preserve">92912 </v>
      </c>
      <c r="G32">
        <f t="shared" si="1"/>
        <v>26925</v>
      </c>
      <c r="H32" s="6">
        <f t="shared" si="2"/>
        <v>0.28979033924573788</v>
      </c>
    </row>
    <row r="33" spans="2:11" x14ac:dyDescent="0.25">
      <c r="B33" t="s">
        <v>110</v>
      </c>
      <c r="C33" t="s">
        <v>1027</v>
      </c>
      <c r="D33" t="s">
        <v>66</v>
      </c>
      <c r="E33" t="s">
        <v>48</v>
      </c>
      <c r="F33" t="str">
        <f t="shared" si="0"/>
        <v>118005</v>
      </c>
      <c r="G33">
        <f t="shared" si="1"/>
        <v>1832</v>
      </c>
      <c r="H33" s="6">
        <f t="shared" si="2"/>
        <v>1.552476589975001E-2</v>
      </c>
    </row>
    <row r="34" spans="2:11" x14ac:dyDescent="0.25">
      <c r="B34" t="s">
        <v>111</v>
      </c>
      <c r="C34" t="s">
        <v>1028</v>
      </c>
      <c r="D34" t="s">
        <v>66</v>
      </c>
      <c r="E34" t="s">
        <v>48</v>
      </c>
      <c r="F34" t="str">
        <f t="shared" si="0"/>
        <v>118005</v>
      </c>
      <c r="G34">
        <f t="shared" si="1"/>
        <v>1832</v>
      </c>
      <c r="H34" s="6">
        <f t="shared" si="2"/>
        <v>1.552476589975001E-2</v>
      </c>
    </row>
    <row r="35" spans="2:11" x14ac:dyDescent="0.25">
      <c r="B35" t="s">
        <v>112</v>
      </c>
      <c r="C35" t="s">
        <v>1029</v>
      </c>
      <c r="D35" t="s">
        <v>66</v>
      </c>
      <c r="E35" t="s">
        <v>48</v>
      </c>
      <c r="F35" t="str">
        <f t="shared" si="0"/>
        <v>118005</v>
      </c>
      <c r="G35">
        <f t="shared" si="1"/>
        <v>1832</v>
      </c>
      <c r="H35" s="6">
        <f t="shared" si="2"/>
        <v>1.552476589975001E-2</v>
      </c>
    </row>
    <row r="36" spans="2:11" x14ac:dyDescent="0.25">
      <c r="B36" t="s">
        <v>113</v>
      </c>
      <c r="C36" t="s">
        <v>464</v>
      </c>
      <c r="D36" t="s">
        <v>66</v>
      </c>
      <c r="E36" t="s">
        <v>67</v>
      </c>
      <c r="F36" t="str">
        <f t="shared" si="0"/>
        <v>118005</v>
      </c>
      <c r="G36">
        <f t="shared" si="1"/>
        <v>1832</v>
      </c>
      <c r="H36" s="6">
        <f t="shared" si="2"/>
        <v>1.552476589975001E-2</v>
      </c>
    </row>
    <row r="37" spans="2:11" x14ac:dyDescent="0.25">
      <c r="B37" t="s">
        <v>114</v>
      </c>
      <c r="C37" t="s">
        <v>1030</v>
      </c>
      <c r="D37" t="s">
        <v>115</v>
      </c>
      <c r="E37" t="s">
        <v>67</v>
      </c>
      <c r="F37" t="str">
        <f t="shared" si="0"/>
        <v>105152</v>
      </c>
      <c r="G37">
        <f t="shared" si="1"/>
        <v>14685</v>
      </c>
      <c r="H37" s="6">
        <f t="shared" si="2"/>
        <v>0.13965497565429094</v>
      </c>
    </row>
    <row r="38" spans="2:11" x14ac:dyDescent="0.25">
      <c r="B38" t="s">
        <v>116</v>
      </c>
      <c r="C38">
        <v>0</v>
      </c>
      <c r="D38" t="s">
        <v>117</v>
      </c>
      <c r="E38" t="s">
        <v>67</v>
      </c>
      <c r="F38" t="str">
        <f>LEFT(D38,4)</f>
        <v>1722</v>
      </c>
      <c r="G38">
        <f t="shared" si="1"/>
        <v>118115</v>
      </c>
      <c r="H38" s="6">
        <f t="shared" si="2"/>
        <v>68.591753774680598</v>
      </c>
      <c r="J38" s="42">
        <f>28/F38</f>
        <v>1.6260162601626018E-2</v>
      </c>
      <c r="K38" t="s">
        <v>1068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D055-7A03-401D-8DA2-1C045D2184BB}">
  <dimension ref="A2:D18"/>
  <sheetViews>
    <sheetView showGridLines="0" zoomScale="130" zoomScaleNormal="130" workbookViewId="0">
      <selection activeCell="B4" sqref="B4"/>
    </sheetView>
  </sheetViews>
  <sheetFormatPr defaultRowHeight="15" x14ac:dyDescent="0.25"/>
  <cols>
    <col min="1" max="1" width="20.7109375" bestFit="1" customWidth="1"/>
    <col min="2" max="2" width="13.5703125" customWidth="1"/>
  </cols>
  <sheetData>
    <row r="2" spans="1:4" x14ac:dyDescent="0.25">
      <c r="B2" t="s">
        <v>918</v>
      </c>
    </row>
    <row r="4" spans="1:4" x14ac:dyDescent="0.25">
      <c r="A4" t="s">
        <v>936</v>
      </c>
      <c r="B4" s="23" t="s">
        <v>504</v>
      </c>
      <c r="C4" t="s">
        <v>928</v>
      </c>
    </row>
    <row r="5" spans="1:4" x14ac:dyDescent="0.25">
      <c r="B5" s="24"/>
      <c r="C5" t="s">
        <v>929</v>
      </c>
    </row>
    <row r="6" spans="1:4" x14ac:dyDescent="0.25">
      <c r="B6" s="24"/>
    </row>
    <row r="7" spans="1:4" x14ac:dyDescent="0.25">
      <c r="A7" t="s">
        <v>936</v>
      </c>
      <c r="B7" s="23" t="s">
        <v>533</v>
      </c>
      <c r="C7" t="s">
        <v>920</v>
      </c>
    </row>
    <row r="8" spans="1:4" x14ac:dyDescent="0.25">
      <c r="C8" t="s">
        <v>919</v>
      </c>
    </row>
    <row r="10" spans="1:4" x14ac:dyDescent="0.25">
      <c r="B10" s="19" t="s">
        <v>477</v>
      </c>
      <c r="C10" t="s">
        <v>927</v>
      </c>
    </row>
    <row r="11" spans="1:4" x14ac:dyDescent="0.25">
      <c r="C11" s="19" t="s">
        <v>921</v>
      </c>
      <c r="D11" t="s">
        <v>923</v>
      </c>
    </row>
    <row r="12" spans="1:4" x14ac:dyDescent="0.25">
      <c r="D12" t="s">
        <v>922</v>
      </c>
    </row>
    <row r="13" spans="1:4" x14ac:dyDescent="0.25">
      <c r="C13" s="19" t="s">
        <v>924</v>
      </c>
      <c r="D13" t="s">
        <v>925</v>
      </c>
    </row>
    <row r="14" spans="1:4" x14ac:dyDescent="0.25">
      <c r="C14" s="19"/>
      <c r="D14" t="s">
        <v>926</v>
      </c>
    </row>
    <row r="15" spans="1:4" x14ac:dyDescent="0.25">
      <c r="C15" s="19"/>
    </row>
    <row r="16" spans="1:4" x14ac:dyDescent="0.25">
      <c r="B16" s="19" t="s">
        <v>894</v>
      </c>
      <c r="C16" t="s">
        <v>930</v>
      </c>
    </row>
    <row r="17" spans="3:3" x14ac:dyDescent="0.25">
      <c r="C17" t="s">
        <v>931</v>
      </c>
    </row>
    <row r="18" spans="3:3" x14ac:dyDescent="0.25">
      <c r="C18" t="s">
        <v>932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6C54-EDD0-4ABE-8A39-12ACBAF5BCA5}">
  <dimension ref="A1:E16"/>
  <sheetViews>
    <sheetView showGridLines="0" zoomScale="145" zoomScaleNormal="145" workbookViewId="0">
      <pane ySplit="3" topLeftCell="A4" activePane="bottomLeft" state="frozen"/>
      <selection pane="bottomLeft" activeCell="B4" sqref="B4:B15"/>
    </sheetView>
  </sheetViews>
  <sheetFormatPr defaultRowHeight="15" x14ac:dyDescent="0.25"/>
  <cols>
    <col min="1" max="1" width="9.5703125" customWidth="1"/>
    <col min="2" max="2" width="10.85546875" customWidth="1"/>
    <col min="3" max="5" width="50.5703125" bestFit="1" customWidth="1"/>
  </cols>
  <sheetData>
    <row r="1" spans="1:5" x14ac:dyDescent="0.25">
      <c r="A1" t="s">
        <v>982</v>
      </c>
    </row>
    <row r="2" spans="1:5" ht="15.75" thickBot="1" x14ac:dyDescent="0.3">
      <c r="A2" t="s">
        <v>983</v>
      </c>
    </row>
    <row r="3" spans="1:5" ht="15.75" thickBot="1" x14ac:dyDescent="0.3">
      <c r="A3" s="30" t="s">
        <v>980</v>
      </c>
      <c r="B3" s="31" t="s">
        <v>981</v>
      </c>
      <c r="C3" s="32" t="s">
        <v>952</v>
      </c>
      <c r="D3" s="32" t="s">
        <v>953</v>
      </c>
      <c r="E3" s="33" t="s">
        <v>948</v>
      </c>
    </row>
    <row r="4" spans="1:5" x14ac:dyDescent="0.25">
      <c r="A4" s="29" t="s">
        <v>480</v>
      </c>
      <c r="B4" s="25" t="s">
        <v>480</v>
      </c>
      <c r="C4" t="s">
        <v>949</v>
      </c>
      <c r="D4" t="s">
        <v>949</v>
      </c>
      <c r="E4" t="s">
        <v>949</v>
      </c>
    </row>
    <row r="5" spans="1:5" x14ac:dyDescent="0.25">
      <c r="A5" s="29" t="s">
        <v>683</v>
      </c>
      <c r="B5" s="25" t="s">
        <v>683</v>
      </c>
      <c r="C5" t="s">
        <v>977</v>
      </c>
      <c r="D5" t="s">
        <v>977</v>
      </c>
      <c r="E5" t="s">
        <v>977</v>
      </c>
    </row>
    <row r="6" spans="1:5" x14ac:dyDescent="0.25">
      <c r="A6" s="29" t="s">
        <v>772</v>
      </c>
      <c r="B6" s="25" t="s">
        <v>772</v>
      </c>
      <c r="C6" t="s">
        <v>958</v>
      </c>
      <c r="D6" t="s">
        <v>958</v>
      </c>
      <c r="E6" t="s">
        <v>958</v>
      </c>
    </row>
    <row r="7" spans="1:5" x14ac:dyDescent="0.25">
      <c r="A7" s="29" t="s">
        <v>496</v>
      </c>
      <c r="B7" s="25" t="s">
        <v>496</v>
      </c>
      <c r="C7" t="s">
        <v>960</v>
      </c>
      <c r="D7" t="s">
        <v>960</v>
      </c>
      <c r="E7" t="s">
        <v>960</v>
      </c>
    </row>
    <row r="8" spans="1:5" x14ac:dyDescent="0.25">
      <c r="A8" s="29" t="s">
        <v>527</v>
      </c>
      <c r="B8" s="25" t="s">
        <v>527</v>
      </c>
      <c r="C8" t="s">
        <v>961</v>
      </c>
      <c r="D8" t="s">
        <v>961</v>
      </c>
      <c r="E8" t="s">
        <v>961</v>
      </c>
    </row>
    <row r="9" spans="1:5" x14ac:dyDescent="0.25">
      <c r="A9" s="29" t="s">
        <v>568</v>
      </c>
      <c r="B9" s="25" t="s">
        <v>568</v>
      </c>
      <c r="C9" t="s">
        <v>962</v>
      </c>
      <c r="D9" t="s">
        <v>962</v>
      </c>
      <c r="E9" t="s">
        <v>962</v>
      </c>
    </row>
    <row r="10" spans="1:5" x14ac:dyDescent="0.25">
      <c r="A10" s="29" t="s">
        <v>536</v>
      </c>
      <c r="B10" s="25" t="s">
        <v>536</v>
      </c>
      <c r="C10" t="s">
        <v>963</v>
      </c>
      <c r="D10" t="s">
        <v>963</v>
      </c>
      <c r="E10" t="s">
        <v>963</v>
      </c>
    </row>
    <row r="11" spans="1:5" x14ac:dyDescent="0.25">
      <c r="A11" s="29" t="s">
        <v>891</v>
      </c>
      <c r="B11" s="25" t="s">
        <v>891</v>
      </c>
      <c r="C11" t="s">
        <v>964</v>
      </c>
      <c r="D11" t="s">
        <v>964</v>
      </c>
      <c r="E11" t="s">
        <v>964</v>
      </c>
    </row>
    <row r="12" spans="1:5" x14ac:dyDescent="0.25">
      <c r="A12" s="29"/>
      <c r="B12" s="25" t="s">
        <v>892</v>
      </c>
      <c r="C12" t="s">
        <v>965</v>
      </c>
      <c r="D12" t="s">
        <v>965</v>
      </c>
      <c r="E12" t="s">
        <v>965</v>
      </c>
    </row>
    <row r="13" spans="1:5" x14ac:dyDescent="0.25">
      <c r="A13" s="29"/>
      <c r="B13" s="25" t="s">
        <v>576</v>
      </c>
      <c r="C13" t="s">
        <v>966</v>
      </c>
      <c r="D13" t="s">
        <v>966</v>
      </c>
      <c r="E13" t="s">
        <v>966</v>
      </c>
    </row>
    <row r="14" spans="1:5" x14ac:dyDescent="0.25">
      <c r="A14" s="29" t="s">
        <v>944</v>
      </c>
      <c r="B14" s="25" t="s">
        <v>944</v>
      </c>
      <c r="C14" t="s">
        <v>967</v>
      </c>
      <c r="D14" t="s">
        <v>967</v>
      </c>
      <c r="E14" t="s">
        <v>967</v>
      </c>
    </row>
    <row r="15" spans="1:5" x14ac:dyDescent="0.25">
      <c r="A15" s="29" t="s">
        <v>945</v>
      </c>
      <c r="B15" s="25" t="s">
        <v>945</v>
      </c>
      <c r="C15" t="s">
        <v>968</v>
      </c>
      <c r="D15" t="s">
        <v>968</v>
      </c>
      <c r="E15" t="s">
        <v>968</v>
      </c>
    </row>
    <row r="16" spans="1:5" x14ac:dyDescent="0.25">
      <c r="D16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C8E5-CBF4-499D-A437-A1195388A635}">
  <sheetPr filterMode="1"/>
  <dimension ref="A1:D102"/>
  <sheetViews>
    <sheetView showGridLines="0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8.7109375" bestFit="1" customWidth="1"/>
    <col min="2" max="2" width="15.42578125" style="25" bestFit="1" customWidth="1"/>
    <col min="3" max="3" width="110.28515625" bestFit="1" customWidth="1"/>
  </cols>
  <sheetData>
    <row r="1" spans="1:3" x14ac:dyDescent="0.25">
      <c r="A1" s="26" t="s">
        <v>978</v>
      </c>
      <c r="B1" s="27" t="s">
        <v>946</v>
      </c>
      <c r="C1" s="26" t="s">
        <v>947</v>
      </c>
    </row>
    <row r="2" spans="1:3" hidden="1" x14ac:dyDescent="0.25">
      <c r="A2" t="s">
        <v>950</v>
      </c>
      <c r="B2" s="25" t="s">
        <v>480</v>
      </c>
      <c r="C2" t="s">
        <v>951</v>
      </c>
    </row>
    <row r="3" spans="1:3" hidden="1" x14ac:dyDescent="0.25">
      <c r="A3" t="s">
        <v>952</v>
      </c>
      <c r="B3" s="25" t="s">
        <v>480</v>
      </c>
      <c r="C3" t="s">
        <v>949</v>
      </c>
    </row>
    <row r="4" spans="1:3" hidden="1" x14ac:dyDescent="0.25">
      <c r="A4" t="s">
        <v>954</v>
      </c>
      <c r="B4" s="25" t="s">
        <v>480</v>
      </c>
      <c r="C4" t="s">
        <v>955</v>
      </c>
    </row>
    <row r="5" spans="1:3" hidden="1" x14ac:dyDescent="0.25">
      <c r="A5" t="s">
        <v>953</v>
      </c>
      <c r="B5" s="25" t="s">
        <v>480</v>
      </c>
      <c r="C5" t="s">
        <v>949</v>
      </c>
    </row>
    <row r="6" spans="1:3" hidden="1" x14ac:dyDescent="0.25">
      <c r="A6" t="s">
        <v>969</v>
      </c>
      <c r="B6" s="25" t="s">
        <v>480</v>
      </c>
      <c r="C6" t="s">
        <v>970</v>
      </c>
    </row>
    <row r="7" spans="1:3" x14ac:dyDescent="0.25">
      <c r="A7" t="s">
        <v>948</v>
      </c>
      <c r="B7" s="25" t="s">
        <v>480</v>
      </c>
      <c r="C7" t="s">
        <v>949</v>
      </c>
    </row>
    <row r="8" spans="1:3" hidden="1" x14ac:dyDescent="0.25">
      <c r="A8" t="s">
        <v>950</v>
      </c>
      <c r="B8" s="25" t="s">
        <v>683</v>
      </c>
      <c r="C8" t="s">
        <v>957</v>
      </c>
    </row>
    <row r="9" spans="1:3" hidden="1" x14ac:dyDescent="0.25">
      <c r="A9" t="s">
        <v>952</v>
      </c>
      <c r="B9" s="25" t="s">
        <v>683</v>
      </c>
      <c r="C9" t="s">
        <v>977</v>
      </c>
    </row>
    <row r="10" spans="1:3" hidden="1" x14ac:dyDescent="0.25">
      <c r="A10" t="s">
        <v>954</v>
      </c>
      <c r="B10" s="25" t="s">
        <v>683</v>
      </c>
      <c r="C10" t="s">
        <v>957</v>
      </c>
    </row>
    <row r="11" spans="1:3" hidden="1" x14ac:dyDescent="0.25">
      <c r="A11" t="s">
        <v>953</v>
      </c>
      <c r="B11" s="25" t="s">
        <v>683</v>
      </c>
      <c r="C11" t="s">
        <v>956</v>
      </c>
    </row>
    <row r="12" spans="1:3" hidden="1" x14ac:dyDescent="0.25">
      <c r="A12" t="s">
        <v>969</v>
      </c>
      <c r="B12" s="25" t="s">
        <v>683</v>
      </c>
      <c r="C12" t="s">
        <v>971</v>
      </c>
    </row>
    <row r="13" spans="1:3" x14ac:dyDescent="0.25">
      <c r="A13" t="s">
        <v>948</v>
      </c>
      <c r="B13" s="25" t="s">
        <v>683</v>
      </c>
      <c r="C13" t="s">
        <v>977</v>
      </c>
    </row>
    <row r="14" spans="1:3" hidden="1" x14ac:dyDescent="0.25">
      <c r="A14" t="s">
        <v>950</v>
      </c>
      <c r="B14" s="25" t="s">
        <v>772</v>
      </c>
      <c r="C14" t="s">
        <v>959</v>
      </c>
    </row>
    <row r="15" spans="1:3" hidden="1" x14ac:dyDescent="0.25">
      <c r="A15" t="s">
        <v>952</v>
      </c>
      <c r="B15" s="25" t="s">
        <v>772</v>
      </c>
      <c r="C15" t="s">
        <v>958</v>
      </c>
    </row>
    <row r="16" spans="1:3" hidden="1" x14ac:dyDescent="0.25">
      <c r="A16" t="s">
        <v>954</v>
      </c>
      <c r="B16" s="25" t="s">
        <v>772</v>
      </c>
      <c r="C16" t="s">
        <v>959</v>
      </c>
    </row>
    <row r="17" spans="1:3" hidden="1" x14ac:dyDescent="0.25">
      <c r="A17" t="s">
        <v>953</v>
      </c>
      <c r="B17" s="25" t="s">
        <v>772</v>
      </c>
      <c r="C17" t="s">
        <v>958</v>
      </c>
    </row>
    <row r="18" spans="1:3" hidden="1" x14ac:dyDescent="0.25">
      <c r="A18" t="s">
        <v>969</v>
      </c>
      <c r="B18" s="25" t="s">
        <v>772</v>
      </c>
      <c r="C18" t="s">
        <v>972</v>
      </c>
    </row>
    <row r="19" spans="1:3" x14ac:dyDescent="0.25">
      <c r="A19" t="s">
        <v>948</v>
      </c>
      <c r="B19" s="25" t="s">
        <v>772</v>
      </c>
      <c r="C19" t="s">
        <v>958</v>
      </c>
    </row>
    <row r="20" spans="1:3" hidden="1" x14ac:dyDescent="0.25">
      <c r="A20" t="s">
        <v>950</v>
      </c>
      <c r="B20" s="25" t="s">
        <v>496</v>
      </c>
      <c r="C20" t="s">
        <v>960</v>
      </c>
    </row>
    <row r="21" spans="1:3" hidden="1" x14ac:dyDescent="0.25">
      <c r="A21" t="s">
        <v>952</v>
      </c>
      <c r="B21" s="25" t="s">
        <v>496</v>
      </c>
      <c r="C21" t="s">
        <v>960</v>
      </c>
    </row>
    <row r="22" spans="1:3" hidden="1" x14ac:dyDescent="0.25">
      <c r="A22" t="s">
        <v>954</v>
      </c>
      <c r="B22" s="25" t="s">
        <v>496</v>
      </c>
      <c r="C22" t="s">
        <v>960</v>
      </c>
    </row>
    <row r="23" spans="1:3" hidden="1" x14ac:dyDescent="0.25">
      <c r="A23" t="s">
        <v>953</v>
      </c>
      <c r="B23" s="25" t="s">
        <v>496</v>
      </c>
      <c r="C23" t="s">
        <v>960</v>
      </c>
    </row>
    <row r="24" spans="1:3" hidden="1" x14ac:dyDescent="0.25">
      <c r="A24" t="s">
        <v>969</v>
      </c>
      <c r="B24" s="25" t="s">
        <v>496</v>
      </c>
      <c r="C24" t="s">
        <v>973</v>
      </c>
    </row>
    <row r="25" spans="1:3" x14ac:dyDescent="0.25">
      <c r="A25" t="s">
        <v>948</v>
      </c>
      <c r="B25" s="25" t="s">
        <v>496</v>
      </c>
      <c r="C25" t="s">
        <v>960</v>
      </c>
    </row>
    <row r="26" spans="1:3" hidden="1" x14ac:dyDescent="0.25">
      <c r="A26" t="s">
        <v>950</v>
      </c>
      <c r="B26" s="25" t="s">
        <v>527</v>
      </c>
      <c r="C26" t="s">
        <v>961</v>
      </c>
    </row>
    <row r="27" spans="1:3" hidden="1" x14ac:dyDescent="0.25">
      <c r="A27" t="s">
        <v>952</v>
      </c>
      <c r="B27" s="25" t="s">
        <v>527</v>
      </c>
      <c r="C27" t="s">
        <v>961</v>
      </c>
    </row>
    <row r="28" spans="1:3" hidden="1" x14ac:dyDescent="0.25">
      <c r="A28" t="s">
        <v>954</v>
      </c>
      <c r="B28" s="25" t="s">
        <v>527</v>
      </c>
      <c r="C28" t="s">
        <v>961</v>
      </c>
    </row>
    <row r="29" spans="1:3" hidden="1" x14ac:dyDescent="0.25">
      <c r="A29" t="s">
        <v>953</v>
      </c>
      <c r="B29" s="25" t="s">
        <v>527</v>
      </c>
      <c r="C29" t="s">
        <v>961</v>
      </c>
    </row>
    <row r="30" spans="1:3" hidden="1" x14ac:dyDescent="0.25">
      <c r="A30" t="s">
        <v>969</v>
      </c>
      <c r="B30" s="25" t="s">
        <v>527</v>
      </c>
      <c r="C30" t="s">
        <v>974</v>
      </c>
    </row>
    <row r="31" spans="1:3" x14ac:dyDescent="0.25">
      <c r="A31" t="s">
        <v>948</v>
      </c>
      <c r="B31" s="25" t="s">
        <v>527</v>
      </c>
      <c r="C31" t="s">
        <v>961</v>
      </c>
    </row>
    <row r="32" spans="1:3" hidden="1" x14ac:dyDescent="0.25">
      <c r="A32" t="s">
        <v>950</v>
      </c>
      <c r="B32" s="25" t="s">
        <v>568</v>
      </c>
      <c r="C32" t="s">
        <v>959</v>
      </c>
    </row>
    <row r="33" spans="1:3" hidden="1" x14ac:dyDescent="0.25">
      <c r="A33" t="s">
        <v>952</v>
      </c>
      <c r="B33" s="25" t="s">
        <v>568</v>
      </c>
      <c r="C33" t="s">
        <v>962</v>
      </c>
    </row>
    <row r="34" spans="1:3" hidden="1" x14ac:dyDescent="0.25">
      <c r="A34" t="s">
        <v>954</v>
      </c>
      <c r="B34" s="25" t="s">
        <v>568</v>
      </c>
      <c r="C34" t="s">
        <v>959</v>
      </c>
    </row>
    <row r="35" spans="1:3" hidden="1" x14ac:dyDescent="0.25">
      <c r="A35" t="s">
        <v>953</v>
      </c>
      <c r="B35" s="25" t="s">
        <v>568</v>
      </c>
      <c r="C35" t="s">
        <v>962</v>
      </c>
    </row>
    <row r="36" spans="1:3" hidden="1" x14ac:dyDescent="0.25">
      <c r="A36" t="s">
        <v>969</v>
      </c>
      <c r="B36" s="25" t="s">
        <v>568</v>
      </c>
      <c r="C36" t="s">
        <v>975</v>
      </c>
    </row>
    <row r="37" spans="1:3" x14ac:dyDescent="0.25">
      <c r="A37" t="s">
        <v>948</v>
      </c>
      <c r="B37" s="25" t="s">
        <v>568</v>
      </c>
      <c r="C37" t="s">
        <v>962</v>
      </c>
    </row>
    <row r="38" spans="1:3" hidden="1" x14ac:dyDescent="0.25">
      <c r="A38" t="s">
        <v>950</v>
      </c>
      <c r="B38" s="25" t="s">
        <v>536</v>
      </c>
      <c r="C38" t="s">
        <v>963</v>
      </c>
    </row>
    <row r="39" spans="1:3" hidden="1" x14ac:dyDescent="0.25">
      <c r="A39" t="s">
        <v>952</v>
      </c>
      <c r="B39" s="25" t="s">
        <v>536</v>
      </c>
      <c r="C39" t="s">
        <v>963</v>
      </c>
    </row>
    <row r="40" spans="1:3" hidden="1" x14ac:dyDescent="0.25">
      <c r="A40" t="s">
        <v>954</v>
      </c>
      <c r="B40" s="25" t="s">
        <v>536</v>
      </c>
      <c r="C40" t="s">
        <v>963</v>
      </c>
    </row>
    <row r="41" spans="1:3" hidden="1" x14ac:dyDescent="0.25">
      <c r="A41" t="s">
        <v>953</v>
      </c>
      <c r="B41" s="25" t="s">
        <v>536</v>
      </c>
      <c r="C41" t="s">
        <v>963</v>
      </c>
    </row>
    <row r="42" spans="1:3" hidden="1" x14ac:dyDescent="0.25">
      <c r="A42" t="s">
        <v>969</v>
      </c>
      <c r="B42" s="25" t="s">
        <v>536</v>
      </c>
      <c r="C42" t="s">
        <v>976</v>
      </c>
    </row>
    <row r="43" spans="1:3" x14ac:dyDescent="0.25">
      <c r="A43" t="s">
        <v>948</v>
      </c>
      <c r="B43" s="25" t="s">
        <v>536</v>
      </c>
      <c r="C43" t="s">
        <v>963</v>
      </c>
    </row>
    <row r="44" spans="1:3" hidden="1" x14ac:dyDescent="0.25">
      <c r="A44" t="s">
        <v>950</v>
      </c>
      <c r="B44" s="25" t="s">
        <v>891</v>
      </c>
      <c r="C44" t="s">
        <v>959</v>
      </c>
    </row>
    <row r="45" spans="1:3" hidden="1" x14ac:dyDescent="0.25">
      <c r="A45" t="s">
        <v>952</v>
      </c>
      <c r="B45" s="25" t="s">
        <v>891</v>
      </c>
      <c r="C45" t="s">
        <v>964</v>
      </c>
    </row>
    <row r="46" spans="1:3" hidden="1" x14ac:dyDescent="0.25">
      <c r="A46" t="s">
        <v>954</v>
      </c>
      <c r="B46" s="25" t="s">
        <v>891</v>
      </c>
      <c r="C46" t="s">
        <v>959</v>
      </c>
    </row>
    <row r="47" spans="1:3" hidden="1" x14ac:dyDescent="0.25">
      <c r="A47" t="s">
        <v>953</v>
      </c>
      <c r="B47" s="25" t="s">
        <v>891</v>
      </c>
      <c r="C47" t="s">
        <v>964</v>
      </c>
    </row>
    <row r="48" spans="1:3" x14ac:dyDescent="0.25">
      <c r="A48" t="s">
        <v>948</v>
      </c>
      <c r="B48" s="25" t="s">
        <v>891</v>
      </c>
      <c r="C48" t="s">
        <v>964</v>
      </c>
    </row>
    <row r="49" spans="1:4" hidden="1" x14ac:dyDescent="0.25">
      <c r="A49" t="s">
        <v>950</v>
      </c>
      <c r="B49" s="25" t="s">
        <v>892</v>
      </c>
      <c r="C49" t="s">
        <v>965</v>
      </c>
    </row>
    <row r="50" spans="1:4" hidden="1" x14ac:dyDescent="0.25">
      <c r="A50" t="s">
        <v>952</v>
      </c>
      <c r="B50" s="25" t="s">
        <v>892</v>
      </c>
      <c r="C50" t="s">
        <v>965</v>
      </c>
    </row>
    <row r="51" spans="1:4" hidden="1" x14ac:dyDescent="0.25">
      <c r="A51" t="s">
        <v>954</v>
      </c>
      <c r="B51" s="25" t="s">
        <v>892</v>
      </c>
      <c r="C51" t="s">
        <v>965</v>
      </c>
    </row>
    <row r="52" spans="1:4" hidden="1" x14ac:dyDescent="0.25">
      <c r="A52" t="s">
        <v>953</v>
      </c>
      <c r="B52" s="25" t="s">
        <v>892</v>
      </c>
      <c r="C52" t="s">
        <v>965</v>
      </c>
    </row>
    <row r="53" spans="1:4" x14ac:dyDescent="0.25">
      <c r="A53" t="s">
        <v>948</v>
      </c>
      <c r="B53" s="25" t="s">
        <v>892</v>
      </c>
      <c r="C53" t="s">
        <v>965</v>
      </c>
    </row>
    <row r="54" spans="1:4" hidden="1" x14ac:dyDescent="0.25">
      <c r="A54" t="s">
        <v>950</v>
      </c>
      <c r="B54" s="25" t="s">
        <v>576</v>
      </c>
      <c r="C54" t="s">
        <v>959</v>
      </c>
    </row>
    <row r="55" spans="1:4" hidden="1" x14ac:dyDescent="0.25">
      <c r="A55" t="s">
        <v>952</v>
      </c>
      <c r="B55" s="25" t="s">
        <v>576</v>
      </c>
      <c r="C55" t="s">
        <v>966</v>
      </c>
      <c r="D55" s="28" t="s">
        <v>979</v>
      </c>
    </row>
    <row r="56" spans="1:4" hidden="1" x14ac:dyDescent="0.25">
      <c r="A56" t="s">
        <v>954</v>
      </c>
      <c r="B56" s="25" t="s">
        <v>576</v>
      </c>
      <c r="C56" t="s">
        <v>966</v>
      </c>
    </row>
    <row r="57" spans="1:4" hidden="1" x14ac:dyDescent="0.25">
      <c r="A57" t="s">
        <v>953</v>
      </c>
      <c r="B57" s="25" t="s">
        <v>576</v>
      </c>
      <c r="C57" t="s">
        <v>966</v>
      </c>
    </row>
    <row r="58" spans="1:4" x14ac:dyDescent="0.25">
      <c r="A58" t="s">
        <v>948</v>
      </c>
      <c r="B58" s="25" t="s">
        <v>576</v>
      </c>
      <c r="C58" t="s">
        <v>966</v>
      </c>
    </row>
    <row r="59" spans="1:4" hidden="1" x14ac:dyDescent="0.25">
      <c r="A59" t="s">
        <v>950</v>
      </c>
      <c r="B59" s="25" t="s">
        <v>944</v>
      </c>
      <c r="C59" t="s">
        <v>959</v>
      </c>
    </row>
    <row r="60" spans="1:4" hidden="1" x14ac:dyDescent="0.25">
      <c r="A60" t="s">
        <v>950</v>
      </c>
      <c r="B60" s="25" t="s">
        <v>944</v>
      </c>
      <c r="C60" t="s">
        <v>967</v>
      </c>
    </row>
    <row r="61" spans="1:4" hidden="1" x14ac:dyDescent="0.25">
      <c r="A61" t="s">
        <v>952</v>
      </c>
      <c r="B61" s="25" t="s">
        <v>944</v>
      </c>
      <c r="C61" t="s">
        <v>967</v>
      </c>
    </row>
    <row r="62" spans="1:4" hidden="1" x14ac:dyDescent="0.25">
      <c r="A62" t="s">
        <v>954</v>
      </c>
      <c r="B62" s="25" t="s">
        <v>944</v>
      </c>
      <c r="C62" t="s">
        <v>967</v>
      </c>
    </row>
    <row r="63" spans="1:4" hidden="1" x14ac:dyDescent="0.25">
      <c r="A63" t="s">
        <v>953</v>
      </c>
      <c r="B63" s="25" t="s">
        <v>944</v>
      </c>
      <c r="C63" t="s">
        <v>967</v>
      </c>
    </row>
    <row r="64" spans="1:4" x14ac:dyDescent="0.25">
      <c r="A64" t="s">
        <v>948</v>
      </c>
      <c r="B64" s="25" t="s">
        <v>944</v>
      </c>
      <c r="C64" t="s">
        <v>967</v>
      </c>
    </row>
    <row r="65" spans="1:3" hidden="1" x14ac:dyDescent="0.25">
      <c r="A65" t="s">
        <v>950</v>
      </c>
      <c r="B65" s="25" t="s">
        <v>945</v>
      </c>
      <c r="C65" t="s">
        <v>968</v>
      </c>
    </row>
    <row r="66" spans="1:3" hidden="1" x14ac:dyDescent="0.25">
      <c r="A66" t="s">
        <v>952</v>
      </c>
      <c r="B66" s="25" t="s">
        <v>945</v>
      </c>
      <c r="C66" t="s">
        <v>968</v>
      </c>
    </row>
    <row r="67" spans="1:3" hidden="1" x14ac:dyDescent="0.25">
      <c r="A67" t="s">
        <v>954</v>
      </c>
      <c r="B67" s="25" t="s">
        <v>945</v>
      </c>
      <c r="C67" t="s">
        <v>968</v>
      </c>
    </row>
    <row r="68" spans="1:3" hidden="1" x14ac:dyDescent="0.25">
      <c r="A68" t="s">
        <v>953</v>
      </c>
      <c r="B68" s="25" t="s">
        <v>945</v>
      </c>
      <c r="C68" t="s">
        <v>968</v>
      </c>
    </row>
    <row r="69" spans="1:3" x14ac:dyDescent="0.25">
      <c r="A69" t="s">
        <v>948</v>
      </c>
      <c r="B69" s="25" t="s">
        <v>945</v>
      </c>
      <c r="C69" t="s">
        <v>968</v>
      </c>
    </row>
    <row r="70" spans="1:3" x14ac:dyDescent="0.25">
      <c r="B70"/>
    </row>
    <row r="71" spans="1:3" x14ac:dyDescent="0.25">
      <c r="B71"/>
    </row>
    <row r="72" spans="1:3" x14ac:dyDescent="0.25">
      <c r="B72"/>
    </row>
    <row r="73" spans="1:3" x14ac:dyDescent="0.25">
      <c r="B73"/>
    </row>
    <row r="74" spans="1:3" x14ac:dyDescent="0.25">
      <c r="B74"/>
    </row>
    <row r="75" spans="1:3" x14ac:dyDescent="0.25">
      <c r="B75"/>
    </row>
    <row r="76" spans="1:3" x14ac:dyDescent="0.25">
      <c r="B76"/>
    </row>
    <row r="77" spans="1:3" x14ac:dyDescent="0.25">
      <c r="B77"/>
    </row>
    <row r="78" spans="1:3" x14ac:dyDescent="0.25">
      <c r="B78"/>
    </row>
    <row r="79" spans="1:3" x14ac:dyDescent="0.25">
      <c r="B79"/>
    </row>
    <row r="80" spans="1:3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</sheetData>
  <autoFilter ref="A1:C69" xr:uid="{407DC8E5-CBF4-499D-A437-A1195388A635}">
    <filterColumn colId="0">
      <filters>
        <filter val="The Ritz-Carlton"/>
      </filters>
    </filterColumn>
    <sortState xmlns:xlrd2="http://schemas.microsoft.com/office/spreadsheetml/2017/richdata2" ref="A2:C69">
      <sortCondition ref="B2:B102"/>
      <sortCondition ref="A2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4131-2B41-4BE8-990E-DC5B70D05B8A}">
  <dimension ref="B2:P39"/>
  <sheetViews>
    <sheetView showGridLines="0" workbookViewId="0">
      <selection activeCell="G3" sqref="G3"/>
    </sheetView>
  </sheetViews>
  <sheetFormatPr defaultRowHeight="15" x14ac:dyDescent="0.25"/>
  <cols>
    <col min="2" max="2" width="7.42578125" customWidth="1"/>
    <col min="3" max="3" width="32.140625" bestFit="1" customWidth="1"/>
    <col min="4" max="4" width="16.28515625" bestFit="1" customWidth="1"/>
    <col min="5" max="5" width="7.140625" bestFit="1" customWidth="1"/>
  </cols>
  <sheetData>
    <row r="2" spans="2:16" x14ac:dyDescent="0.25">
      <c r="G2">
        <f>G4-G3</f>
        <v>14881</v>
      </c>
    </row>
    <row r="3" spans="2:16" s="3" customFormat="1" x14ac:dyDescent="0.25">
      <c r="C3" s="35" t="s">
        <v>1042</v>
      </c>
      <c r="G3" s="45">
        <v>104956</v>
      </c>
    </row>
    <row r="4" spans="2:16" x14ac:dyDescent="0.25">
      <c r="B4" s="3"/>
      <c r="C4" s="3"/>
      <c r="D4" s="3"/>
      <c r="E4" s="3"/>
      <c r="F4" s="3" t="s">
        <v>1064</v>
      </c>
      <c r="G4" s="10">
        <v>119837</v>
      </c>
      <c r="H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</row>
    <row r="5" spans="2:16" x14ac:dyDescent="0.25">
      <c r="B5" t="s">
        <v>57</v>
      </c>
      <c r="C5" t="s">
        <v>58</v>
      </c>
      <c r="D5" t="s">
        <v>59</v>
      </c>
      <c r="E5" t="s">
        <v>60</v>
      </c>
      <c r="F5" s="5" t="s">
        <v>43</v>
      </c>
      <c r="G5" s="5" t="s">
        <v>51</v>
      </c>
      <c r="H5" s="5" t="s">
        <v>52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</row>
    <row r="6" spans="2:16" x14ac:dyDescent="0.25">
      <c r="B6" t="s">
        <v>61</v>
      </c>
      <c r="C6" t="s">
        <v>62</v>
      </c>
      <c r="D6" t="s">
        <v>63</v>
      </c>
      <c r="E6" t="s">
        <v>64</v>
      </c>
      <c r="F6" t="s">
        <v>64</v>
      </c>
      <c r="G6" t="s">
        <v>64</v>
      </c>
      <c r="H6" t="s">
        <v>64</v>
      </c>
    </row>
    <row r="7" spans="2:16" x14ac:dyDescent="0.25">
      <c r="B7">
        <v>0</v>
      </c>
      <c r="C7" t="s">
        <v>465</v>
      </c>
      <c r="D7" t="s">
        <v>1044</v>
      </c>
      <c r="E7" t="s">
        <v>1045</v>
      </c>
      <c r="F7" t="str">
        <f t="shared" ref="F7:F37" si="0">LEFT(D7,6)</f>
        <v>118005</v>
      </c>
      <c r="G7">
        <f t="shared" ref="G7:G37" si="1">$G$4-F7</f>
        <v>1832</v>
      </c>
      <c r="H7" s="6">
        <f>G7/$G$4</f>
        <v>1.5287432095262732E-2</v>
      </c>
    </row>
    <row r="8" spans="2:16" x14ac:dyDescent="0.25">
      <c r="B8">
        <v>1</v>
      </c>
      <c r="C8" t="s">
        <v>463</v>
      </c>
      <c r="D8" t="s">
        <v>1044</v>
      </c>
      <c r="E8" t="s">
        <v>1045</v>
      </c>
      <c r="F8" t="str">
        <f t="shared" si="0"/>
        <v>118005</v>
      </c>
      <c r="G8">
        <f t="shared" si="1"/>
        <v>1832</v>
      </c>
      <c r="H8" s="6">
        <f t="shared" ref="H8:H37" si="2">G8/$G$4</f>
        <v>1.5287432095262732E-2</v>
      </c>
    </row>
    <row r="9" spans="2:16" x14ac:dyDescent="0.25">
      <c r="B9">
        <v>2</v>
      </c>
      <c r="C9" t="s">
        <v>1009</v>
      </c>
      <c r="D9" t="s">
        <v>1046</v>
      </c>
      <c r="E9" t="s">
        <v>48</v>
      </c>
      <c r="F9" t="str">
        <f t="shared" si="0"/>
        <v>118105</v>
      </c>
      <c r="G9">
        <f t="shared" si="1"/>
        <v>1732</v>
      </c>
      <c r="H9" s="6">
        <f t="shared" si="2"/>
        <v>1.4452965277835727E-2</v>
      </c>
    </row>
    <row r="10" spans="2:16" x14ac:dyDescent="0.25">
      <c r="B10">
        <v>3</v>
      </c>
      <c r="C10" t="s">
        <v>460</v>
      </c>
      <c r="D10" t="s">
        <v>1047</v>
      </c>
      <c r="E10" t="s">
        <v>48</v>
      </c>
      <c r="F10" t="str">
        <f t="shared" si="0"/>
        <v xml:space="preserve">64023 </v>
      </c>
      <c r="G10">
        <f t="shared" si="1"/>
        <v>55814</v>
      </c>
      <c r="H10" s="6">
        <f t="shared" si="2"/>
        <v>0.46574930947870857</v>
      </c>
    </row>
    <row r="11" spans="2:16" x14ac:dyDescent="0.25">
      <c r="B11">
        <v>4</v>
      </c>
      <c r="C11" t="s">
        <v>461</v>
      </c>
      <c r="D11" t="s">
        <v>1044</v>
      </c>
      <c r="E11" t="s">
        <v>1045</v>
      </c>
      <c r="F11" t="str">
        <f t="shared" si="0"/>
        <v>118005</v>
      </c>
      <c r="G11">
        <f t="shared" si="1"/>
        <v>1832</v>
      </c>
      <c r="H11" s="6">
        <f t="shared" si="2"/>
        <v>1.5287432095262732E-2</v>
      </c>
    </row>
    <row r="12" spans="2:16" x14ac:dyDescent="0.25">
      <c r="B12">
        <v>5</v>
      </c>
      <c r="C12" t="s">
        <v>1010</v>
      </c>
      <c r="D12" t="s">
        <v>1048</v>
      </c>
      <c r="E12" t="s">
        <v>48</v>
      </c>
      <c r="F12" t="str">
        <f t="shared" si="0"/>
        <v xml:space="preserve">99667 </v>
      </c>
      <c r="G12">
        <f t="shared" si="1"/>
        <v>20170</v>
      </c>
      <c r="H12" s="6">
        <f t="shared" si="2"/>
        <v>0.16831195707502691</v>
      </c>
    </row>
    <row r="13" spans="2:16" x14ac:dyDescent="0.25">
      <c r="B13">
        <v>6</v>
      </c>
      <c r="C13" t="s">
        <v>1011</v>
      </c>
      <c r="D13" t="s">
        <v>1049</v>
      </c>
      <c r="E13" t="s">
        <v>48</v>
      </c>
      <c r="F13" t="str">
        <f t="shared" si="0"/>
        <v>117886</v>
      </c>
      <c r="G13">
        <f t="shared" si="1"/>
        <v>1951</v>
      </c>
      <c r="H13" s="6">
        <f t="shared" si="2"/>
        <v>1.6280447608000868E-2</v>
      </c>
    </row>
    <row r="14" spans="2:16" x14ac:dyDescent="0.25">
      <c r="B14">
        <v>7</v>
      </c>
      <c r="C14" t="s">
        <v>1012</v>
      </c>
      <c r="D14" t="s">
        <v>1046</v>
      </c>
      <c r="E14" t="s">
        <v>48</v>
      </c>
      <c r="F14" t="str">
        <f t="shared" si="0"/>
        <v>118105</v>
      </c>
      <c r="G14">
        <f t="shared" si="1"/>
        <v>1732</v>
      </c>
      <c r="H14" s="6">
        <f t="shared" si="2"/>
        <v>1.4452965277835727E-2</v>
      </c>
    </row>
    <row r="15" spans="2:16" x14ac:dyDescent="0.25">
      <c r="B15">
        <v>8</v>
      </c>
      <c r="C15" t="s">
        <v>1013</v>
      </c>
      <c r="D15" t="s">
        <v>1046</v>
      </c>
      <c r="E15" t="s">
        <v>48</v>
      </c>
      <c r="F15" t="str">
        <f t="shared" si="0"/>
        <v>118105</v>
      </c>
      <c r="G15">
        <f t="shared" si="1"/>
        <v>1732</v>
      </c>
      <c r="H15" s="6">
        <f t="shared" si="2"/>
        <v>1.4452965277835727E-2</v>
      </c>
    </row>
    <row r="16" spans="2:16" x14ac:dyDescent="0.25">
      <c r="B16">
        <v>9</v>
      </c>
      <c r="C16" t="s">
        <v>1014</v>
      </c>
      <c r="D16" t="s">
        <v>1050</v>
      </c>
      <c r="E16" t="s">
        <v>48</v>
      </c>
      <c r="F16" t="str">
        <f t="shared" si="0"/>
        <v>118033</v>
      </c>
      <c r="G16">
        <f t="shared" si="1"/>
        <v>1804</v>
      </c>
      <c r="H16" s="6">
        <f t="shared" si="2"/>
        <v>1.5053781386383171E-2</v>
      </c>
    </row>
    <row r="17" spans="2:8" x14ac:dyDescent="0.25">
      <c r="B17">
        <v>10</v>
      </c>
      <c r="C17" t="s">
        <v>1015</v>
      </c>
      <c r="D17" t="s">
        <v>1051</v>
      </c>
      <c r="E17" t="s">
        <v>48</v>
      </c>
      <c r="F17" t="str">
        <f t="shared" si="0"/>
        <v xml:space="preserve">68407 </v>
      </c>
      <c r="G17">
        <f t="shared" si="1"/>
        <v>51430</v>
      </c>
      <c r="H17" s="6">
        <f t="shared" si="2"/>
        <v>0.42916628420270869</v>
      </c>
    </row>
    <row r="18" spans="2:8" x14ac:dyDescent="0.25">
      <c r="B18">
        <v>11</v>
      </c>
      <c r="C18" t="s">
        <v>1016</v>
      </c>
      <c r="D18" t="s">
        <v>1052</v>
      </c>
      <c r="E18" t="s">
        <v>48</v>
      </c>
      <c r="F18" t="str">
        <f t="shared" si="0"/>
        <v>118036</v>
      </c>
      <c r="G18">
        <f t="shared" si="1"/>
        <v>1801</v>
      </c>
      <c r="H18" s="6">
        <f t="shared" si="2"/>
        <v>1.502874738186036E-2</v>
      </c>
    </row>
    <row r="19" spans="2:8" x14ac:dyDescent="0.25">
      <c r="B19">
        <v>12</v>
      </c>
      <c r="C19" t="s">
        <v>462</v>
      </c>
      <c r="D19" t="s">
        <v>1044</v>
      </c>
      <c r="E19" t="s">
        <v>1045</v>
      </c>
      <c r="F19" t="str">
        <f t="shared" si="0"/>
        <v>118005</v>
      </c>
      <c r="G19">
        <f t="shared" si="1"/>
        <v>1832</v>
      </c>
      <c r="H19" s="6">
        <f t="shared" si="2"/>
        <v>1.5287432095262732E-2</v>
      </c>
    </row>
    <row r="20" spans="2:8" x14ac:dyDescent="0.25">
      <c r="B20">
        <v>13</v>
      </c>
      <c r="C20" t="s">
        <v>455</v>
      </c>
      <c r="D20" t="s">
        <v>1053</v>
      </c>
      <c r="E20" t="s">
        <v>1045</v>
      </c>
      <c r="F20" t="str">
        <f t="shared" si="0"/>
        <v xml:space="preserve">64251 </v>
      </c>
      <c r="G20">
        <f t="shared" si="1"/>
        <v>55586</v>
      </c>
      <c r="H20" s="6">
        <f t="shared" si="2"/>
        <v>0.46384672513497499</v>
      </c>
    </row>
    <row r="21" spans="2:8" x14ac:dyDescent="0.25">
      <c r="B21">
        <v>14</v>
      </c>
      <c r="C21" t="s">
        <v>943</v>
      </c>
      <c r="D21" t="s">
        <v>1054</v>
      </c>
      <c r="E21" t="s">
        <v>1045</v>
      </c>
      <c r="F21" t="str">
        <f t="shared" si="0"/>
        <v xml:space="preserve">59240 </v>
      </c>
      <c r="G21">
        <f t="shared" si="1"/>
        <v>60597</v>
      </c>
      <c r="H21" s="6">
        <f t="shared" si="2"/>
        <v>0.50566185735624225</v>
      </c>
    </row>
    <row r="22" spans="2:8" x14ac:dyDescent="0.25">
      <c r="B22">
        <v>15</v>
      </c>
      <c r="C22" t="s">
        <v>942</v>
      </c>
      <c r="D22" t="s">
        <v>1055</v>
      </c>
      <c r="E22" t="s">
        <v>1045</v>
      </c>
      <c r="F22" t="str">
        <f t="shared" si="0"/>
        <v>104539</v>
      </c>
      <c r="G22">
        <f t="shared" si="1"/>
        <v>15298</v>
      </c>
      <c r="H22" s="6">
        <f t="shared" si="2"/>
        <v>0.12765673372998323</v>
      </c>
    </row>
    <row r="23" spans="2:8" x14ac:dyDescent="0.25">
      <c r="B23">
        <v>16</v>
      </c>
      <c r="C23" t="s">
        <v>1017</v>
      </c>
      <c r="D23" t="s">
        <v>1056</v>
      </c>
      <c r="E23" t="s">
        <v>48</v>
      </c>
      <c r="F23" t="str">
        <f t="shared" si="0"/>
        <v>112993</v>
      </c>
      <c r="G23">
        <f t="shared" si="1"/>
        <v>6844</v>
      </c>
      <c r="H23" s="6">
        <f t="shared" si="2"/>
        <v>5.7110908984704223E-2</v>
      </c>
    </row>
    <row r="24" spans="2:8" x14ac:dyDescent="0.25">
      <c r="B24">
        <v>17</v>
      </c>
      <c r="C24" t="s">
        <v>1018</v>
      </c>
      <c r="D24" t="s">
        <v>1057</v>
      </c>
      <c r="E24" t="s">
        <v>48</v>
      </c>
      <c r="F24" t="str">
        <f t="shared" si="0"/>
        <v xml:space="preserve">75170 </v>
      </c>
      <c r="G24">
        <f t="shared" si="1"/>
        <v>44667</v>
      </c>
      <c r="H24" s="6">
        <f t="shared" si="2"/>
        <v>0.37273129334012034</v>
      </c>
    </row>
    <row r="25" spans="2:8" x14ac:dyDescent="0.25">
      <c r="B25">
        <v>18</v>
      </c>
      <c r="C25" t="s">
        <v>1019</v>
      </c>
      <c r="D25" t="s">
        <v>1044</v>
      </c>
      <c r="E25" t="s">
        <v>48</v>
      </c>
      <c r="F25" t="str">
        <f t="shared" si="0"/>
        <v>118005</v>
      </c>
      <c r="G25">
        <f t="shared" si="1"/>
        <v>1832</v>
      </c>
      <c r="H25" s="6">
        <f t="shared" si="2"/>
        <v>1.5287432095262732E-2</v>
      </c>
    </row>
    <row r="26" spans="2:8" x14ac:dyDescent="0.25">
      <c r="B26">
        <v>19</v>
      </c>
      <c r="C26" t="s">
        <v>1020</v>
      </c>
      <c r="D26" t="s">
        <v>1058</v>
      </c>
      <c r="E26" t="s">
        <v>1045</v>
      </c>
      <c r="F26" t="str">
        <f t="shared" si="0"/>
        <v xml:space="preserve">78198 </v>
      </c>
      <c r="G26">
        <f t="shared" si="1"/>
        <v>41639</v>
      </c>
      <c r="H26" s="6">
        <f t="shared" si="2"/>
        <v>0.34746363810843062</v>
      </c>
    </row>
    <row r="27" spans="2:8" x14ac:dyDescent="0.25">
      <c r="B27">
        <v>20</v>
      </c>
      <c r="C27" t="s">
        <v>1021</v>
      </c>
      <c r="D27" t="s">
        <v>1044</v>
      </c>
      <c r="E27" t="s">
        <v>1045</v>
      </c>
      <c r="F27" t="str">
        <f t="shared" si="0"/>
        <v>118005</v>
      </c>
      <c r="G27">
        <f t="shared" si="1"/>
        <v>1832</v>
      </c>
      <c r="H27" s="6">
        <f t="shared" si="2"/>
        <v>1.5287432095262732E-2</v>
      </c>
    </row>
    <row r="28" spans="2:8" x14ac:dyDescent="0.25">
      <c r="B28">
        <v>21</v>
      </c>
      <c r="C28" t="s">
        <v>1022</v>
      </c>
      <c r="D28" t="s">
        <v>1059</v>
      </c>
      <c r="E28" t="s">
        <v>48</v>
      </c>
      <c r="F28" t="str">
        <f t="shared" si="0"/>
        <v>118026</v>
      </c>
      <c r="G28">
        <f t="shared" si="1"/>
        <v>1811</v>
      </c>
      <c r="H28" s="6">
        <f t="shared" si="2"/>
        <v>1.5112194063603061E-2</v>
      </c>
    </row>
    <row r="29" spans="2:8" x14ac:dyDescent="0.25">
      <c r="B29">
        <v>22</v>
      </c>
      <c r="C29" t="s">
        <v>1023</v>
      </c>
      <c r="D29" t="s">
        <v>1060</v>
      </c>
      <c r="E29" t="s">
        <v>48</v>
      </c>
      <c r="F29" t="str">
        <f t="shared" si="0"/>
        <v>101855</v>
      </c>
      <c r="G29">
        <f t="shared" si="1"/>
        <v>17982</v>
      </c>
      <c r="H29" s="6">
        <f t="shared" si="2"/>
        <v>0.15005382310972404</v>
      </c>
    </row>
    <row r="30" spans="2:8" x14ac:dyDescent="0.25">
      <c r="B30">
        <v>23</v>
      </c>
      <c r="C30" t="s">
        <v>1024</v>
      </c>
      <c r="D30" t="s">
        <v>1061</v>
      </c>
      <c r="E30" t="s">
        <v>48</v>
      </c>
      <c r="F30" t="str">
        <f>LEFT(D30,4)</f>
        <v>3849</v>
      </c>
      <c r="G30">
        <f t="shared" si="1"/>
        <v>115988</v>
      </c>
      <c r="H30" s="6">
        <f t="shared" si="2"/>
        <v>0.96788137219723458</v>
      </c>
    </row>
    <row r="31" spans="2:8" x14ac:dyDescent="0.25">
      <c r="B31">
        <v>24</v>
      </c>
      <c r="C31" t="s">
        <v>1025</v>
      </c>
      <c r="D31" t="s">
        <v>1044</v>
      </c>
      <c r="E31" t="s">
        <v>48</v>
      </c>
      <c r="F31" t="str">
        <f t="shared" si="0"/>
        <v>118005</v>
      </c>
      <c r="G31">
        <f t="shared" si="1"/>
        <v>1832</v>
      </c>
      <c r="H31" s="6">
        <f t="shared" si="2"/>
        <v>1.5287432095262732E-2</v>
      </c>
    </row>
    <row r="32" spans="2:8" x14ac:dyDescent="0.25">
      <c r="B32">
        <v>25</v>
      </c>
      <c r="C32" t="s">
        <v>1026</v>
      </c>
      <c r="D32" t="s">
        <v>1062</v>
      </c>
      <c r="E32" t="s">
        <v>1045</v>
      </c>
      <c r="F32" t="str">
        <f t="shared" si="0"/>
        <v xml:space="preserve">92912 </v>
      </c>
      <c r="G32">
        <f t="shared" si="1"/>
        <v>26925</v>
      </c>
      <c r="H32" s="6">
        <f t="shared" si="2"/>
        <v>0.22468019059222111</v>
      </c>
    </row>
    <row r="33" spans="2:8" x14ac:dyDescent="0.25">
      <c r="B33">
        <v>26</v>
      </c>
      <c r="C33" t="s">
        <v>1027</v>
      </c>
      <c r="D33" t="s">
        <v>1044</v>
      </c>
      <c r="E33" t="s">
        <v>48</v>
      </c>
      <c r="F33" t="str">
        <f t="shared" si="0"/>
        <v>118005</v>
      </c>
      <c r="G33">
        <f t="shared" si="1"/>
        <v>1832</v>
      </c>
      <c r="H33" s="6">
        <f t="shared" si="2"/>
        <v>1.5287432095262732E-2</v>
      </c>
    </row>
    <row r="34" spans="2:8" x14ac:dyDescent="0.25">
      <c r="B34">
        <v>27</v>
      </c>
      <c r="C34" t="s">
        <v>1028</v>
      </c>
      <c r="D34" t="s">
        <v>1044</v>
      </c>
      <c r="E34" t="s">
        <v>48</v>
      </c>
      <c r="F34" t="str">
        <f t="shared" si="0"/>
        <v>118005</v>
      </c>
      <c r="G34">
        <f t="shared" si="1"/>
        <v>1832</v>
      </c>
      <c r="H34" s="6">
        <f t="shared" si="2"/>
        <v>1.5287432095262732E-2</v>
      </c>
    </row>
    <row r="35" spans="2:8" x14ac:dyDescent="0.25">
      <c r="B35">
        <v>28</v>
      </c>
      <c r="C35" t="s">
        <v>1029</v>
      </c>
      <c r="D35" t="s">
        <v>1044</v>
      </c>
      <c r="E35" t="s">
        <v>48</v>
      </c>
      <c r="F35" t="str">
        <f t="shared" si="0"/>
        <v>118005</v>
      </c>
      <c r="G35">
        <f t="shared" si="1"/>
        <v>1832</v>
      </c>
      <c r="H35" s="6">
        <f t="shared" si="2"/>
        <v>1.5287432095262732E-2</v>
      </c>
    </row>
    <row r="36" spans="2:8" x14ac:dyDescent="0.25">
      <c r="B36">
        <v>29</v>
      </c>
      <c r="C36" t="s">
        <v>464</v>
      </c>
      <c r="D36" t="s">
        <v>1044</v>
      </c>
      <c r="E36" t="s">
        <v>1045</v>
      </c>
      <c r="F36" t="str">
        <f t="shared" si="0"/>
        <v>118005</v>
      </c>
      <c r="G36">
        <f t="shared" si="1"/>
        <v>1832</v>
      </c>
      <c r="H36" s="6">
        <f t="shared" si="2"/>
        <v>1.5287432095262732E-2</v>
      </c>
    </row>
    <row r="37" spans="2:8" x14ac:dyDescent="0.25">
      <c r="B37">
        <v>30</v>
      </c>
      <c r="C37" t="s">
        <v>1030</v>
      </c>
      <c r="D37" t="s">
        <v>1063</v>
      </c>
      <c r="E37" t="s">
        <v>1045</v>
      </c>
      <c r="F37" t="str">
        <f t="shared" si="0"/>
        <v>105152</v>
      </c>
      <c r="G37">
        <f t="shared" si="1"/>
        <v>14685</v>
      </c>
      <c r="H37" s="6">
        <f t="shared" si="2"/>
        <v>0.12254145213915568</v>
      </c>
    </row>
    <row r="38" spans="2:8" x14ac:dyDescent="0.25">
      <c r="F38" s="45">
        <v>104956</v>
      </c>
    </row>
    <row r="39" spans="2:8" x14ac:dyDescent="0.25">
      <c r="F39">
        <f>F37-F38</f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D313-7644-439F-AC50-1A3B713E15F1}">
  <dimension ref="A1:S34"/>
  <sheetViews>
    <sheetView showGridLines="0" tabSelected="1" zoomScaleNormal="100" workbookViewId="0">
      <pane xSplit="5" ySplit="2" topLeftCell="F17" activePane="bottomRight" state="frozen"/>
      <selection pane="topRight" activeCell="F1" sqref="F1"/>
      <selection pane="bottomLeft" activeCell="A3" sqref="A3"/>
      <selection pane="bottomRight" activeCell="F17" sqref="F17"/>
    </sheetView>
  </sheetViews>
  <sheetFormatPr defaultRowHeight="15" x14ac:dyDescent="0.25"/>
  <cols>
    <col min="1" max="1" width="6.28515625" hidden="1" customWidth="1"/>
    <col min="2" max="2" width="12.140625" customWidth="1"/>
    <col min="3" max="3" width="14.85546875" customWidth="1"/>
    <col min="4" max="4" width="9.7109375" hidden="1" customWidth="1"/>
    <col min="5" max="5" width="35.5703125" customWidth="1"/>
    <col min="6" max="6" width="64.7109375" bestFit="1" customWidth="1"/>
    <col min="8" max="8" width="15.85546875" bestFit="1" customWidth="1"/>
    <col min="9" max="9" width="9.5703125" bestFit="1" customWidth="1"/>
    <col min="10" max="10" width="10.7109375" bestFit="1" customWidth="1"/>
    <col min="11" max="11" width="23.5703125" customWidth="1"/>
    <col min="12" max="12" width="17" customWidth="1"/>
    <col min="13" max="15" width="29.5703125" customWidth="1"/>
    <col min="16" max="16" width="37.140625" bestFit="1" customWidth="1"/>
    <col min="17" max="17" width="26.85546875" customWidth="1"/>
    <col min="18" max="18" width="42" customWidth="1"/>
    <col min="19" max="19" width="47.7109375" customWidth="1"/>
  </cols>
  <sheetData>
    <row r="1" spans="1:19" x14ac:dyDescent="0.25">
      <c r="E1" s="11" t="s">
        <v>1065</v>
      </c>
    </row>
    <row r="2" spans="1:19" ht="30" x14ac:dyDescent="0.25">
      <c r="A2" s="1" t="s">
        <v>121</v>
      </c>
      <c r="B2" s="2" t="s">
        <v>33</v>
      </c>
      <c r="C2" s="1" t="s">
        <v>2</v>
      </c>
      <c r="D2" s="1" t="s">
        <v>54</v>
      </c>
      <c r="E2" s="4" t="s">
        <v>4</v>
      </c>
      <c r="F2" s="4" t="s">
        <v>5</v>
      </c>
      <c r="G2" s="15" t="s">
        <v>34</v>
      </c>
      <c r="H2" s="15" t="s">
        <v>35</v>
      </c>
      <c r="I2" s="15" t="s">
        <v>0</v>
      </c>
      <c r="J2" s="15" t="s">
        <v>55</v>
      </c>
      <c r="K2" s="15" t="s">
        <v>1</v>
      </c>
      <c r="L2" s="15" t="s">
        <v>36</v>
      </c>
      <c r="M2" s="15" t="s">
        <v>3</v>
      </c>
      <c r="N2" s="15" t="s">
        <v>38</v>
      </c>
      <c r="O2" s="15" t="s">
        <v>39</v>
      </c>
      <c r="P2" s="15" t="s">
        <v>40</v>
      </c>
      <c r="Q2" s="15" t="s">
        <v>41</v>
      </c>
      <c r="R2" s="15" t="s">
        <v>37</v>
      </c>
      <c r="S2" s="15" t="s">
        <v>457</v>
      </c>
    </row>
    <row r="3" spans="1:19" s="7" customFormat="1" ht="30" x14ac:dyDescent="0.25">
      <c r="A3" s="7">
        <v>0</v>
      </c>
      <c r="B3" s="7" t="s">
        <v>119</v>
      </c>
      <c r="C3" s="7" t="s">
        <v>1066</v>
      </c>
      <c r="D3" s="40">
        <v>1</v>
      </c>
      <c r="E3" s="13" t="str">
        <f>'df_sin_0.info()'!C7</f>
        <v>hotel</v>
      </c>
      <c r="F3" s="13" t="s">
        <v>6</v>
      </c>
      <c r="G3" s="7" t="str">
        <f>VLOOKUP($E3,'df_sin_0.info()'!$C$7:$H$38,3,0)</f>
        <v>object</v>
      </c>
      <c r="H3" s="7" t="s">
        <v>1003</v>
      </c>
      <c r="I3" s="7">
        <f>VLOOKUP($E3,'df_sin_0.info()'!$C$7:$H$38,5,0)</f>
        <v>1832</v>
      </c>
      <c r="J3" s="36">
        <f>VLOOKUP($E3,'df_sin_0.info()'!$C$7:$H$38,6,0)</f>
        <v>1.5287432095262732E-2</v>
      </c>
      <c r="K3" s="7" t="s">
        <v>50</v>
      </c>
      <c r="L3" s="7" t="s">
        <v>49</v>
      </c>
      <c r="M3" s="9" t="s">
        <v>56</v>
      </c>
      <c r="N3" s="7" t="s">
        <v>50</v>
      </c>
      <c r="O3" s="7" t="s">
        <v>1067</v>
      </c>
      <c r="P3" s="7" t="s">
        <v>50</v>
      </c>
      <c r="Q3" s="9"/>
    </row>
    <row r="4" spans="1:19" s="7" customFormat="1" ht="45" x14ac:dyDescent="0.25">
      <c r="A4" s="7">
        <v>1</v>
      </c>
      <c r="B4" s="7" t="s">
        <v>119</v>
      </c>
      <c r="C4" s="7" t="s">
        <v>1066</v>
      </c>
      <c r="D4" s="40">
        <v>2</v>
      </c>
      <c r="E4" s="13" t="str">
        <f>'df_sin_0.info()'!C8</f>
        <v>is_canceled</v>
      </c>
      <c r="F4" s="13" t="s">
        <v>1007</v>
      </c>
      <c r="G4" s="7" t="str">
        <f>VLOOKUP($E4,'df_sin_0.info()'!$C$7:$H$38,3,0)</f>
        <v>object</v>
      </c>
      <c r="H4" s="17" t="s">
        <v>124</v>
      </c>
      <c r="I4" s="7">
        <f>VLOOKUP($E4,'df_sin_0.info()'!$C$7:$H$38,5,0)</f>
        <v>1832</v>
      </c>
      <c r="J4" s="36">
        <f>VLOOKUP($E4,'df_sin_0.info()'!$C$7:$H$38,6,0)</f>
        <v>1.5287432095262732E-2</v>
      </c>
      <c r="K4" s="7" t="s">
        <v>50</v>
      </c>
      <c r="L4" s="7" t="s">
        <v>49</v>
      </c>
      <c r="M4" s="9" t="s">
        <v>122</v>
      </c>
      <c r="N4" s="7" t="s">
        <v>50</v>
      </c>
      <c r="O4" s="7" t="s">
        <v>1067</v>
      </c>
      <c r="P4" s="7" t="s">
        <v>50</v>
      </c>
      <c r="Q4" s="9"/>
    </row>
    <row r="5" spans="1:19" s="7" customFormat="1" x14ac:dyDescent="0.25">
      <c r="A5" s="7">
        <v>2</v>
      </c>
      <c r="B5" s="7" t="s">
        <v>119</v>
      </c>
      <c r="C5" s="7" t="s">
        <v>1003</v>
      </c>
      <c r="D5" s="40">
        <v>3</v>
      </c>
      <c r="E5" s="13" t="str">
        <f>'df_sin_0.info()'!C9</f>
        <v>lead_time</v>
      </c>
      <c r="F5" s="13" t="s">
        <v>7</v>
      </c>
      <c r="G5" s="7" t="str">
        <f>VLOOKUP($E5,'df_sin_0.info()'!$C$7:$H$38,3,0)</f>
        <v>float64</v>
      </c>
      <c r="H5" s="46" t="s">
        <v>1076</v>
      </c>
      <c r="I5" s="7">
        <f>VLOOKUP($E5,'df_sin_0.info()'!$C$7:$H$38,5,0)</f>
        <v>1732</v>
      </c>
      <c r="J5" s="36">
        <f>VLOOKUP($E5,'df_sin_0.info()'!$C$7:$H$38,6,0)</f>
        <v>1.4452965277835727E-2</v>
      </c>
    </row>
    <row r="6" spans="1:19" s="7" customFormat="1" ht="45" x14ac:dyDescent="0.25">
      <c r="A6" s="12">
        <v>3</v>
      </c>
      <c r="B6" s="12" t="s">
        <v>119</v>
      </c>
      <c r="C6" s="12" t="s">
        <v>1077</v>
      </c>
      <c r="D6" s="41">
        <v>4</v>
      </c>
      <c r="E6" s="14" t="str">
        <f>'df_sin_0.info()'!C10</f>
        <v>arrival_date_year</v>
      </c>
      <c r="F6" s="14" t="s">
        <v>8</v>
      </c>
      <c r="G6" s="12" t="str">
        <f>VLOOKUP($E6,'df_sin_0.info()'!$C$7:$H$38,3,0)</f>
        <v>float64</v>
      </c>
      <c r="H6" s="46" t="s">
        <v>1076</v>
      </c>
      <c r="I6" s="12">
        <f>VLOOKUP($E6,'df_sin_0.info()'!$C$7:$H$38,5,0)</f>
        <v>55814</v>
      </c>
      <c r="J6" s="37">
        <f>VLOOKUP($E6,'df_sin_0.info()'!$C$7:$H$38,6,0)</f>
        <v>0.46574930947870857</v>
      </c>
      <c r="K6" s="12"/>
      <c r="L6" s="12" t="s">
        <v>49</v>
      </c>
      <c r="M6" s="39" t="s">
        <v>123</v>
      </c>
      <c r="N6" s="12" t="s">
        <v>50</v>
      </c>
      <c r="O6" s="12"/>
      <c r="P6" s="12" t="s">
        <v>50</v>
      </c>
      <c r="Q6" s="39"/>
      <c r="R6" s="12"/>
      <c r="S6" s="12"/>
    </row>
    <row r="7" spans="1:19" s="7" customFormat="1" x14ac:dyDescent="0.25">
      <c r="A7" s="7">
        <v>4</v>
      </c>
      <c r="B7" s="7" t="s">
        <v>119</v>
      </c>
      <c r="C7" s="7" t="s">
        <v>1066</v>
      </c>
      <c r="D7" s="40">
        <v>5</v>
      </c>
      <c r="E7" s="13" t="str">
        <f>'df_sin_0.info()'!C11</f>
        <v>arrival_date_month</v>
      </c>
      <c r="F7" s="13" t="s">
        <v>9</v>
      </c>
      <c r="G7" s="7" t="str">
        <f>VLOOKUP($E7,'df_sin_0.info()'!$C$7:$H$38,3,0)</f>
        <v>object</v>
      </c>
      <c r="H7" s="7" t="s">
        <v>1003</v>
      </c>
      <c r="I7" s="7">
        <f>VLOOKUP($E7,'df_sin_0.info()'!$C$7:$H$38,5,0)</f>
        <v>1832</v>
      </c>
      <c r="J7" s="36">
        <f>VLOOKUP($E7,'df_sin_0.info()'!$C$7:$H$38,6,0)</f>
        <v>1.5287432095262732E-2</v>
      </c>
      <c r="K7" s="7" t="s">
        <v>50</v>
      </c>
      <c r="L7" s="7" t="s">
        <v>49</v>
      </c>
      <c r="R7" s="7" t="s">
        <v>1069</v>
      </c>
    </row>
    <row r="8" spans="1:19" s="7" customFormat="1" x14ac:dyDescent="0.25">
      <c r="A8" s="12">
        <v>5</v>
      </c>
      <c r="B8" s="12" t="s">
        <v>119</v>
      </c>
      <c r="C8" s="12"/>
      <c r="D8" s="40">
        <v>6</v>
      </c>
      <c r="E8" s="14" t="str">
        <f>'df_sin_0.info()'!C12</f>
        <v>arrival_date_week_number</v>
      </c>
      <c r="F8" s="14" t="s">
        <v>10</v>
      </c>
      <c r="G8" s="12" t="str">
        <f>VLOOKUP($E8,'df_sin_0.info()'!$C$7:$H$38,3,0)</f>
        <v>float64</v>
      </c>
      <c r="H8" s="46" t="s">
        <v>1076</v>
      </c>
      <c r="I8" s="12">
        <f>VLOOKUP($E8,'df_sin_0.info()'!$C$7:$H$38,5,0)</f>
        <v>20170</v>
      </c>
      <c r="J8" s="37">
        <f>VLOOKUP($E8,'df_sin_0.info()'!$C$7:$H$38,6,0)</f>
        <v>0.16831195707502691</v>
      </c>
      <c r="K8" s="12"/>
      <c r="L8" s="12"/>
      <c r="M8" s="12"/>
      <c r="N8" s="12"/>
      <c r="O8" s="12"/>
      <c r="P8" s="12"/>
      <c r="Q8" s="12"/>
      <c r="R8" s="12"/>
      <c r="S8" s="12" t="s">
        <v>126</v>
      </c>
    </row>
    <row r="9" spans="1:19" s="7" customFormat="1" x14ac:dyDescent="0.25">
      <c r="A9" s="7">
        <v>6</v>
      </c>
      <c r="B9" s="7" t="s">
        <v>119</v>
      </c>
      <c r="D9" s="40">
        <v>7</v>
      </c>
      <c r="E9" s="13" t="str">
        <f>'df_sin_0.info()'!C13</f>
        <v>arrival_date_day_of_month</v>
      </c>
      <c r="F9" s="13" t="s">
        <v>11</v>
      </c>
      <c r="G9" s="7" t="str">
        <f>VLOOKUP($E9,'df_sin_0.info()'!$C$7:$H$38,3,0)</f>
        <v>float64</v>
      </c>
      <c r="H9" s="46" t="s">
        <v>1076</v>
      </c>
      <c r="I9" s="7">
        <f>VLOOKUP($E9,'df_sin_0.info()'!$C$7:$H$38,5,0)</f>
        <v>1951</v>
      </c>
      <c r="J9" s="36">
        <f>VLOOKUP($E9,'df_sin_0.info()'!$C$7:$H$38,6,0)</f>
        <v>1.6280447608000868E-2</v>
      </c>
      <c r="P9" s="7" t="s">
        <v>125</v>
      </c>
    </row>
    <row r="10" spans="1:19" s="7" customFormat="1" x14ac:dyDescent="0.25">
      <c r="A10" s="7">
        <v>7</v>
      </c>
      <c r="B10" s="7" t="s">
        <v>119</v>
      </c>
      <c r="D10" s="40">
        <v>8</v>
      </c>
      <c r="E10" s="13" t="str">
        <f>'df_sin_0.info()'!C14</f>
        <v>stays_in_weekend_nights</v>
      </c>
      <c r="F10" s="13" t="s">
        <v>12</v>
      </c>
      <c r="G10" s="7" t="str">
        <f>VLOOKUP($E10,'df_sin_0.info()'!$C$7:$H$38,3,0)</f>
        <v>float64</v>
      </c>
      <c r="H10" s="46" t="s">
        <v>1076</v>
      </c>
      <c r="I10" s="7">
        <f>VLOOKUP($E10,'df_sin_0.info()'!$C$7:$H$38,5,0)</f>
        <v>1732</v>
      </c>
      <c r="J10" s="36">
        <f>VLOOKUP($E10,'df_sin_0.info()'!$C$7:$H$38,6,0)</f>
        <v>1.4452965277835727E-2</v>
      </c>
    </row>
    <row r="11" spans="1:19" s="7" customFormat="1" x14ac:dyDescent="0.25">
      <c r="A11" s="7">
        <v>8</v>
      </c>
      <c r="B11" s="7" t="s">
        <v>119</v>
      </c>
      <c r="D11" s="40">
        <v>9</v>
      </c>
      <c r="E11" s="13" t="str">
        <f>'df_sin_0.info()'!C15</f>
        <v>stays_in_week_nights</v>
      </c>
      <c r="F11" s="13" t="s">
        <v>13</v>
      </c>
      <c r="G11" s="7" t="str">
        <f>VLOOKUP($E11,'df_sin_0.info()'!$C$7:$H$38,3,0)</f>
        <v>float64</v>
      </c>
      <c r="H11" s="46" t="s">
        <v>1076</v>
      </c>
      <c r="I11" s="7">
        <f>VLOOKUP($E11,'df_sin_0.info()'!$C$7:$H$38,5,0)</f>
        <v>1732</v>
      </c>
      <c r="J11" s="36">
        <f>VLOOKUP($E11,'df_sin_0.info()'!$C$7:$H$38,6,0)</f>
        <v>1.4452965277835727E-2</v>
      </c>
    </row>
    <row r="12" spans="1:19" s="7" customFormat="1" x14ac:dyDescent="0.25">
      <c r="A12" s="7">
        <v>9</v>
      </c>
      <c r="B12" s="7" t="s">
        <v>119</v>
      </c>
      <c r="D12" s="40">
        <v>10</v>
      </c>
      <c r="E12" s="13" t="str">
        <f>'df_sin_0.info()'!C16</f>
        <v>adults</v>
      </c>
      <c r="F12" s="13" t="s">
        <v>14</v>
      </c>
      <c r="G12" s="7" t="str">
        <f>VLOOKUP($E12,'df_sin_0.info()'!$C$7:$H$38,3,0)</f>
        <v>float64</v>
      </c>
      <c r="H12" s="46" t="s">
        <v>1076</v>
      </c>
      <c r="I12" s="7">
        <f>VLOOKUP($E12,'df_sin_0.info()'!$C$7:$H$38,5,0)</f>
        <v>1804</v>
      </c>
      <c r="J12" s="36">
        <f>VLOOKUP($E12,'df_sin_0.info()'!$C$7:$H$38,6,0)</f>
        <v>1.5053781386383171E-2</v>
      </c>
    </row>
    <row r="13" spans="1:19" s="7" customFormat="1" x14ac:dyDescent="0.25">
      <c r="A13" s="7">
        <v>10</v>
      </c>
      <c r="B13" s="7" t="s">
        <v>120</v>
      </c>
      <c r="D13" s="40">
        <v>11</v>
      </c>
      <c r="E13" s="13" t="str">
        <f>'df_sin_0.info()'!C17</f>
        <v>children</v>
      </c>
      <c r="F13" s="13" t="s">
        <v>15</v>
      </c>
      <c r="G13" s="7" t="str">
        <f>VLOOKUP($E13,'df_sin_0.info()'!$C$7:$H$38,3,0)</f>
        <v>float64</v>
      </c>
      <c r="H13" s="46" t="s">
        <v>1076</v>
      </c>
      <c r="I13" s="7">
        <f>VLOOKUP($E13,'df_sin_0.info()'!$C$7:$H$38,5,0)</f>
        <v>51430</v>
      </c>
      <c r="J13" s="36">
        <f>VLOOKUP($E13,'df_sin_0.info()'!$C$7:$H$38,6,0)</f>
        <v>0.42916628420270869</v>
      </c>
      <c r="L13" s="7" t="s">
        <v>49</v>
      </c>
      <c r="M13" s="7" t="s">
        <v>129</v>
      </c>
    </row>
    <row r="14" spans="1:19" s="7" customFormat="1" x14ac:dyDescent="0.25">
      <c r="A14" s="7">
        <v>11</v>
      </c>
      <c r="B14" s="7" t="s">
        <v>120</v>
      </c>
      <c r="D14" s="40">
        <v>12</v>
      </c>
      <c r="E14" s="13" t="str">
        <f>'df_sin_0.info()'!C18</f>
        <v>babies</v>
      </c>
      <c r="F14" s="13" t="s">
        <v>16</v>
      </c>
      <c r="G14" s="7" t="str">
        <f>VLOOKUP($E14,'df_sin_0.info()'!$C$7:$H$38,3,0)</f>
        <v>float64</v>
      </c>
      <c r="H14" s="46" t="s">
        <v>1076</v>
      </c>
      <c r="I14" s="7">
        <f>VLOOKUP($E14,'df_sin_0.info()'!$C$7:$H$38,5,0)</f>
        <v>1801</v>
      </c>
      <c r="J14" s="36">
        <f>VLOOKUP($E14,'df_sin_0.info()'!$C$7:$H$38,6,0)</f>
        <v>1.502874738186036E-2</v>
      </c>
      <c r="L14" s="7" t="s">
        <v>49</v>
      </c>
      <c r="M14" s="7" t="s">
        <v>128</v>
      </c>
    </row>
    <row r="15" spans="1:19" s="7" customFormat="1" ht="75" x14ac:dyDescent="0.25">
      <c r="A15" s="7">
        <v>12</v>
      </c>
      <c r="B15" s="7" t="s">
        <v>120</v>
      </c>
      <c r="C15" s="7" t="s">
        <v>1066</v>
      </c>
      <c r="D15" s="40">
        <v>13</v>
      </c>
      <c r="E15" s="20" t="str">
        <f>'df_sin_0.info()'!C19</f>
        <v>meal</v>
      </c>
      <c r="F15" s="13" t="s">
        <v>1006</v>
      </c>
      <c r="G15" s="7" t="str">
        <f>VLOOKUP($E15,'df_sin_0.info()'!$C$7:$H$38,3,0)</f>
        <v>object</v>
      </c>
      <c r="H15" s="7" t="s">
        <v>1003</v>
      </c>
      <c r="I15" s="7">
        <f>VLOOKUP($E15,'df_sin_0.info()'!$C$7:$H$38,5,0)</f>
        <v>1832</v>
      </c>
      <c r="J15" s="36">
        <f>VLOOKUP($E15,'df_sin_0.info()'!$C$7:$H$38,6,0)</f>
        <v>1.5287432095262732E-2</v>
      </c>
      <c r="L15" s="7" t="s">
        <v>49</v>
      </c>
      <c r="M15" s="9" t="s">
        <v>917</v>
      </c>
      <c r="P15" s="7" t="s">
        <v>50</v>
      </c>
      <c r="Q15" s="7" t="s">
        <v>1070</v>
      </c>
    </row>
    <row r="16" spans="1:19" s="12" customFormat="1" x14ac:dyDescent="0.25">
      <c r="A16" s="7">
        <v>13</v>
      </c>
      <c r="B16" s="12" t="s">
        <v>120</v>
      </c>
      <c r="C16" s="12" t="s">
        <v>1071</v>
      </c>
      <c r="D16" s="40">
        <v>14</v>
      </c>
      <c r="E16" s="43" t="str">
        <f>'df_sin_0.info()'!C20</f>
        <v>country</v>
      </c>
      <c r="F16" s="14" t="s">
        <v>17</v>
      </c>
      <c r="G16" s="12" t="str">
        <f>VLOOKUP($E16,'df_sin_0.info()'!$C$7:$H$38,3,0)</f>
        <v>object</v>
      </c>
      <c r="H16" s="12" t="s">
        <v>1003</v>
      </c>
      <c r="I16" s="12">
        <f>VLOOKUP($E16,'df_sin_0.info()'!$C$7:$H$38,5,0)</f>
        <v>55586</v>
      </c>
      <c r="J16" s="37">
        <f>VLOOKUP($E16,'df_sin_0.info()'!$C$7:$H$38,6,0)</f>
        <v>0.46384672513497499</v>
      </c>
      <c r="L16" s="12" t="s">
        <v>49</v>
      </c>
      <c r="M16" s="12" t="s">
        <v>909</v>
      </c>
      <c r="P16" s="12" t="s">
        <v>130</v>
      </c>
    </row>
    <row r="17" spans="1:19" s="12" customFormat="1" ht="120" x14ac:dyDescent="0.25">
      <c r="A17" s="7">
        <v>14</v>
      </c>
      <c r="B17" s="12" t="s">
        <v>120</v>
      </c>
      <c r="C17" s="12" t="s">
        <v>1071</v>
      </c>
      <c r="D17" s="40">
        <v>15</v>
      </c>
      <c r="E17" s="43" t="str">
        <f>'df_sin_0.info()'!C21</f>
        <v>market_segment</v>
      </c>
      <c r="F17" s="44" t="s">
        <v>18</v>
      </c>
      <c r="G17" s="12" t="str">
        <f>VLOOKUP($E17,'df_sin_0.info()'!$C$7:$H$38,3,0)</f>
        <v>object</v>
      </c>
      <c r="H17" s="12" t="s">
        <v>1003</v>
      </c>
      <c r="I17" s="12">
        <f>VLOOKUP($E17,'df_sin_0.info()'!$C$7:$H$38,5,0)</f>
        <v>60597</v>
      </c>
      <c r="J17" s="37">
        <f>VLOOKUP($E17,'df_sin_0.info()'!$C$7:$H$38,6,0)</f>
        <v>0.50566185735624225</v>
      </c>
      <c r="L17" s="12" t="s">
        <v>49</v>
      </c>
      <c r="M17" s="39" t="s">
        <v>938</v>
      </c>
      <c r="R17" s="12" t="s">
        <v>942</v>
      </c>
      <c r="S17" s="12" t="s">
        <v>940</v>
      </c>
    </row>
    <row r="18" spans="1:19" s="7" customFormat="1" ht="75" x14ac:dyDescent="0.25">
      <c r="A18" s="7">
        <v>15</v>
      </c>
      <c r="B18" s="7" t="s">
        <v>120</v>
      </c>
      <c r="C18" s="7" t="s">
        <v>1003</v>
      </c>
      <c r="D18" s="40">
        <v>16</v>
      </c>
      <c r="E18" s="20" t="str">
        <f>'df_sin_0.info()'!C22</f>
        <v>distribution_channel</v>
      </c>
      <c r="F18" s="13" t="s">
        <v>19</v>
      </c>
      <c r="G18" s="7" t="str">
        <f>VLOOKUP($E18,'df_sin_0.info()'!$C$7:$H$38,3,0)</f>
        <v>object</v>
      </c>
      <c r="H18" s="7" t="s">
        <v>1003</v>
      </c>
      <c r="I18" s="7">
        <f>VLOOKUP($E18,'df_sin_0.info()'!$C$7:$H$38,5,0)</f>
        <v>15298</v>
      </c>
      <c r="J18" s="36">
        <f>VLOOKUP($E18,'df_sin_0.info()'!$C$7:$H$38,6,0)</f>
        <v>0.12765673372998323</v>
      </c>
      <c r="L18" s="7" t="s">
        <v>49</v>
      </c>
      <c r="M18" s="9" t="s">
        <v>939</v>
      </c>
      <c r="R18" s="7" t="s">
        <v>943</v>
      </c>
      <c r="S18" s="7" t="s">
        <v>941</v>
      </c>
    </row>
    <row r="19" spans="1:19" s="7" customFormat="1" x14ac:dyDescent="0.25">
      <c r="A19" s="7">
        <v>16</v>
      </c>
      <c r="B19" s="7" t="s">
        <v>120</v>
      </c>
      <c r="D19" s="40">
        <v>17</v>
      </c>
      <c r="E19" s="13" t="str">
        <f>'df_sin_0.info()'!C23</f>
        <v>is_repeated_guest</v>
      </c>
      <c r="F19" s="13" t="s">
        <v>20</v>
      </c>
      <c r="G19" s="7" t="str">
        <f>VLOOKUP($E19,'df_sin_0.info()'!$C$7:$H$38,3,0)</f>
        <v>float64</v>
      </c>
      <c r="H19" s="7" t="s">
        <v>1045</v>
      </c>
      <c r="I19" s="7">
        <f>VLOOKUP($E19,'df_sin_0.info()'!$C$7:$H$38,5,0)</f>
        <v>6844</v>
      </c>
      <c r="J19" s="36">
        <f>VLOOKUP($E19,'df_sin_0.info()'!$C$7:$H$38,6,0)</f>
        <v>5.7110908984704223E-2</v>
      </c>
      <c r="Q19" s="8" t="s">
        <v>1075</v>
      </c>
    </row>
    <row r="20" spans="1:19" s="7" customFormat="1" x14ac:dyDescent="0.25">
      <c r="A20" s="7">
        <v>17</v>
      </c>
      <c r="B20" s="7" t="s">
        <v>120</v>
      </c>
      <c r="D20" s="40">
        <v>18</v>
      </c>
      <c r="E20" s="13" t="str">
        <f>'df_sin_0.info()'!C24</f>
        <v>previous_cancellations</v>
      </c>
      <c r="F20" s="13" t="s">
        <v>21</v>
      </c>
      <c r="G20" s="7" t="str">
        <f>VLOOKUP($E20,'df_sin_0.info()'!$C$7:$H$38,3,0)</f>
        <v>float64</v>
      </c>
      <c r="H20" s="46" t="s">
        <v>1076</v>
      </c>
      <c r="I20" s="7">
        <f>VLOOKUP($E20,'df_sin_0.info()'!$C$7:$H$38,5,0)</f>
        <v>44667</v>
      </c>
      <c r="J20" s="36">
        <f>VLOOKUP($E20,'df_sin_0.info()'!$C$7:$H$38,6,0)</f>
        <v>0.37273129334012034</v>
      </c>
    </row>
    <row r="21" spans="1:19" s="7" customFormat="1" x14ac:dyDescent="0.25">
      <c r="A21" s="7">
        <v>18</v>
      </c>
      <c r="B21" s="7" t="s">
        <v>120</v>
      </c>
      <c r="D21" s="40">
        <v>19</v>
      </c>
      <c r="E21" s="13" t="str">
        <f>'df_sin_0.info()'!C25</f>
        <v>previous_bookings_not_canceled</v>
      </c>
      <c r="F21" s="13" t="s">
        <v>22</v>
      </c>
      <c r="G21" s="7" t="str">
        <f>VLOOKUP($E21,'df_sin_0.info()'!$C$7:$H$38,3,0)</f>
        <v>float64</v>
      </c>
      <c r="H21" s="46" t="s">
        <v>1076</v>
      </c>
      <c r="I21" s="7">
        <f>VLOOKUP($E21,'df_sin_0.info()'!$C$7:$H$38,5,0)</f>
        <v>1832</v>
      </c>
      <c r="J21" s="36">
        <f>VLOOKUP($E21,'df_sin_0.info()'!$C$7:$H$38,6,0)</f>
        <v>1.5287432095262732E-2</v>
      </c>
    </row>
    <row r="22" spans="1:19" s="7" customFormat="1" x14ac:dyDescent="0.25">
      <c r="A22" s="7">
        <v>19</v>
      </c>
      <c r="B22" s="7" t="s">
        <v>120</v>
      </c>
      <c r="C22" s="7" t="s">
        <v>1003</v>
      </c>
      <c r="D22" s="40">
        <v>20</v>
      </c>
      <c r="E22" s="34" t="str">
        <f>'df_sin_0.info()'!C26</f>
        <v>reserved_room_type</v>
      </c>
      <c r="F22" s="13" t="s">
        <v>23</v>
      </c>
      <c r="G22" s="7" t="str">
        <f>VLOOKUP($E22,'df_sin_0.info()'!$C$7:$H$38,3,0)</f>
        <v>object</v>
      </c>
      <c r="H22" s="7" t="s">
        <v>1003</v>
      </c>
      <c r="I22" s="7">
        <f>VLOOKUP($E22,'df_sin_0.info()'!$C$7:$H$38,5,0)</f>
        <v>41639</v>
      </c>
      <c r="J22" s="36">
        <f>VLOOKUP($E22,'df_sin_0.info()'!$C$7:$H$38,6,0)</f>
        <v>0.34746363810843062</v>
      </c>
      <c r="L22" s="7" t="s">
        <v>49</v>
      </c>
      <c r="M22" s="7" t="s">
        <v>986</v>
      </c>
      <c r="O22" s="7" t="s">
        <v>987</v>
      </c>
      <c r="P22" s="7" t="s">
        <v>50</v>
      </c>
      <c r="S22" s="7" t="s">
        <v>127</v>
      </c>
    </row>
    <row r="23" spans="1:19" s="7" customFormat="1" x14ac:dyDescent="0.25">
      <c r="A23" s="7">
        <v>20</v>
      </c>
      <c r="B23" s="7" t="s">
        <v>120</v>
      </c>
      <c r="C23" s="7" t="s">
        <v>1003</v>
      </c>
      <c r="D23" s="40">
        <v>21</v>
      </c>
      <c r="E23" s="20" t="str">
        <f>'df_sin_0.info()'!C27</f>
        <v>assigned_room_type</v>
      </c>
      <c r="F23" s="13" t="s">
        <v>24</v>
      </c>
      <c r="G23" s="7" t="str">
        <f>VLOOKUP($E23,'df_sin_0.info()'!$C$7:$H$38,3,0)</f>
        <v>object</v>
      </c>
      <c r="H23" s="7" t="s">
        <v>1003</v>
      </c>
      <c r="I23" s="7">
        <f>VLOOKUP($E23,'df_sin_0.info()'!$C$7:$H$38,5,0)</f>
        <v>1832</v>
      </c>
      <c r="J23" s="36">
        <f>VLOOKUP($E23,'df_sin_0.info()'!$C$7:$H$38,6,0)</f>
        <v>1.5287432095262732E-2</v>
      </c>
      <c r="L23" s="7" t="s">
        <v>49</v>
      </c>
      <c r="M23" s="7" t="s">
        <v>985</v>
      </c>
      <c r="P23" s="7" t="s">
        <v>50</v>
      </c>
    </row>
    <row r="24" spans="1:19" s="7" customFormat="1" x14ac:dyDescent="0.25">
      <c r="A24" s="7">
        <v>21</v>
      </c>
      <c r="B24" s="7" t="s">
        <v>118</v>
      </c>
      <c r="D24" s="40">
        <v>22</v>
      </c>
      <c r="E24" s="13" t="str">
        <f>'df_sin_0.info()'!C28</f>
        <v>booking_changes</v>
      </c>
      <c r="F24" s="13" t="s">
        <v>25</v>
      </c>
      <c r="G24" s="7" t="str">
        <f>VLOOKUP($E24,'df_sin_0.info()'!$C$7:$H$38,3,0)</f>
        <v>float64</v>
      </c>
      <c r="H24" s="46" t="s">
        <v>1076</v>
      </c>
      <c r="I24" s="7">
        <f>VLOOKUP($E24,'df_sin_0.info()'!$C$7:$H$38,5,0)</f>
        <v>1811</v>
      </c>
      <c r="J24" s="36">
        <f>VLOOKUP($E24,'df_sin_0.info()'!$C$7:$H$38,6,0)</f>
        <v>1.5112194063603061E-2</v>
      </c>
      <c r="L24" s="7" t="s">
        <v>49</v>
      </c>
      <c r="M24" s="7" t="s">
        <v>1041</v>
      </c>
    </row>
    <row r="25" spans="1:19" s="7" customFormat="1" x14ac:dyDescent="0.25">
      <c r="A25" s="7">
        <v>22</v>
      </c>
      <c r="B25" s="7" t="s">
        <v>118</v>
      </c>
      <c r="D25" s="40">
        <v>23</v>
      </c>
      <c r="E25" s="13" t="str">
        <f>'df_sin_0.info()'!C29</f>
        <v>agent</v>
      </c>
      <c r="F25" s="13" t="s">
        <v>26</v>
      </c>
      <c r="G25" s="7" t="str">
        <f>VLOOKUP($E25,'df_sin_0.info()'!$C$7:$H$38,3,0)</f>
        <v>float64</v>
      </c>
      <c r="I25" s="7">
        <f>VLOOKUP($E25,'df_sin_0.info()'!$C$7:$H$38,5,0)</f>
        <v>17982</v>
      </c>
      <c r="J25" s="36">
        <f>VLOOKUP($E25,'df_sin_0.info()'!$C$7:$H$38,6,0)</f>
        <v>0.15005382310972404</v>
      </c>
    </row>
    <row r="26" spans="1:19" s="7" customFormat="1" x14ac:dyDescent="0.25">
      <c r="A26" s="12">
        <v>23</v>
      </c>
      <c r="B26" s="12" t="s">
        <v>118</v>
      </c>
      <c r="C26" s="12"/>
      <c r="D26" s="41">
        <v>24</v>
      </c>
      <c r="E26" s="14" t="str">
        <f>'df_sin_0.info()'!C30</f>
        <v>company</v>
      </c>
      <c r="F26" s="14" t="s">
        <v>27</v>
      </c>
      <c r="G26" s="12" t="str">
        <f>VLOOKUP($E26,'df_sin_0.info()'!$C$7:$H$38,3,0)</f>
        <v>float64</v>
      </c>
      <c r="H26" s="12"/>
      <c r="I26" s="12">
        <f>VLOOKUP($E26,'df_sin_0.info()'!$C$7:$H$38,5,0)</f>
        <v>115988</v>
      </c>
      <c r="J26" s="37">
        <f>VLOOKUP($E26,'df_sin_0.info()'!$C$7:$H$38,6,0)</f>
        <v>0.96788137219723458</v>
      </c>
      <c r="K26" s="12"/>
      <c r="L26" s="12"/>
      <c r="M26" s="12"/>
      <c r="N26" s="12"/>
      <c r="O26" s="12"/>
      <c r="P26" s="12"/>
      <c r="Q26" s="12"/>
      <c r="R26" s="12"/>
      <c r="S26" s="12"/>
    </row>
    <row r="27" spans="1:19" s="7" customFormat="1" x14ac:dyDescent="0.25">
      <c r="A27" s="7">
        <v>24</v>
      </c>
      <c r="B27" s="7" t="s">
        <v>118</v>
      </c>
      <c r="D27" s="40">
        <v>25</v>
      </c>
      <c r="E27" s="13" t="str">
        <f>'df_sin_0.info()'!C31</f>
        <v>days_in_waiting_list</v>
      </c>
      <c r="F27" s="13" t="s">
        <v>28</v>
      </c>
      <c r="G27" s="7" t="str">
        <f>VLOOKUP($E27,'df_sin_0.info()'!$C$7:$H$38,3,0)</f>
        <v>float64</v>
      </c>
      <c r="H27" s="46" t="s">
        <v>1076</v>
      </c>
      <c r="I27" s="7">
        <f>VLOOKUP($E27,'df_sin_0.info()'!$C$7:$H$38,5,0)</f>
        <v>1832</v>
      </c>
      <c r="J27" s="36">
        <f>VLOOKUP($E27,'df_sin_0.info()'!$C$7:$H$38,6,0)</f>
        <v>1.5287432095262732E-2</v>
      </c>
    </row>
    <row r="28" spans="1:19" s="7" customFormat="1" ht="75" x14ac:dyDescent="0.25">
      <c r="A28" s="7">
        <v>25</v>
      </c>
      <c r="B28" s="7" t="s">
        <v>118</v>
      </c>
      <c r="C28" s="7" t="s">
        <v>1003</v>
      </c>
      <c r="D28" s="40">
        <v>26</v>
      </c>
      <c r="E28" s="20" t="str">
        <f>'df_sin_0.info()'!C32</f>
        <v>customer_type</v>
      </c>
      <c r="F28" s="13" t="s">
        <v>1004</v>
      </c>
      <c r="G28" s="7" t="str">
        <f>VLOOKUP($E28,'df_sin_0.info()'!$C$7:$H$38,3,0)</f>
        <v>object</v>
      </c>
      <c r="H28" s="7" t="s">
        <v>1003</v>
      </c>
      <c r="I28" s="7">
        <f>VLOOKUP($E28,'df_sin_0.info()'!$C$7:$H$38,5,0)</f>
        <v>26925</v>
      </c>
      <c r="J28" s="36">
        <f>VLOOKUP($E28,'df_sin_0.info()'!$C$7:$H$38,6,0)</f>
        <v>0.22468019059222111</v>
      </c>
      <c r="L28" s="7" t="s">
        <v>49</v>
      </c>
      <c r="M28" s="9" t="s">
        <v>984</v>
      </c>
    </row>
    <row r="29" spans="1:19" s="7" customFormat="1" x14ac:dyDescent="0.25">
      <c r="A29" s="7">
        <v>26</v>
      </c>
      <c r="B29" s="7" t="s">
        <v>118</v>
      </c>
      <c r="D29" s="40">
        <v>27</v>
      </c>
      <c r="E29" s="13" t="str">
        <f>'df_sin_0.info()'!C33</f>
        <v>adr</v>
      </c>
      <c r="F29" s="13" t="s">
        <v>29</v>
      </c>
      <c r="G29" s="7" t="str">
        <f>VLOOKUP($E29,'df_sin_0.info()'!$C$7:$H$38,3,0)</f>
        <v>float64</v>
      </c>
      <c r="I29" s="7">
        <f>VLOOKUP($E29,'df_sin_0.info()'!$C$7:$H$38,5,0)</f>
        <v>1832</v>
      </c>
      <c r="J29" s="36">
        <f>VLOOKUP($E29,'df_sin_0.info()'!$C$7:$H$38,6,0)</f>
        <v>1.5287432095262732E-2</v>
      </c>
    </row>
    <row r="30" spans="1:19" s="7" customFormat="1" x14ac:dyDescent="0.25">
      <c r="A30" s="7">
        <v>27</v>
      </c>
      <c r="B30" s="7" t="s">
        <v>118</v>
      </c>
      <c r="D30" s="40">
        <v>28</v>
      </c>
      <c r="E30" s="13" t="str">
        <f>'df_sin_0.info()'!C34</f>
        <v>required_car_parking_spaces</v>
      </c>
      <c r="F30" s="13" t="s">
        <v>30</v>
      </c>
      <c r="G30" s="7" t="str">
        <f>VLOOKUP($E30,'df_sin_0.info()'!$C$7:$H$38,3,0)</f>
        <v>float64</v>
      </c>
      <c r="H30" s="46" t="s">
        <v>1076</v>
      </c>
      <c r="I30" s="7">
        <f>VLOOKUP($E30,'df_sin_0.info()'!$C$7:$H$38,5,0)</f>
        <v>1832</v>
      </c>
      <c r="J30" s="36">
        <f>VLOOKUP($E30,'df_sin_0.info()'!$C$7:$H$38,6,0)</f>
        <v>1.5287432095262732E-2</v>
      </c>
    </row>
    <row r="31" spans="1:19" s="7" customFormat="1" x14ac:dyDescent="0.25">
      <c r="A31" s="7">
        <v>28</v>
      </c>
      <c r="B31" s="7" t="s">
        <v>118</v>
      </c>
      <c r="D31" s="40">
        <v>29</v>
      </c>
      <c r="E31" s="13" t="str">
        <f>'df_sin_0.info()'!C35</f>
        <v>total_of_special_requests</v>
      </c>
      <c r="F31" s="13" t="s">
        <v>31</v>
      </c>
      <c r="G31" s="7" t="str">
        <f>VLOOKUP($E31,'df_sin_0.info()'!$C$7:$H$38,3,0)</f>
        <v>float64</v>
      </c>
      <c r="H31" s="46" t="s">
        <v>1076</v>
      </c>
      <c r="I31" s="7">
        <f>VLOOKUP($E31,'df_sin_0.info()'!$C$7:$H$38,5,0)</f>
        <v>1832</v>
      </c>
      <c r="J31" s="36">
        <f>VLOOKUP($E31,'df_sin_0.info()'!$C$7:$H$38,6,0)</f>
        <v>1.5287432095262732E-2</v>
      </c>
    </row>
    <row r="32" spans="1:19" s="7" customFormat="1" ht="45" x14ac:dyDescent="0.25">
      <c r="A32" s="7">
        <v>29</v>
      </c>
      <c r="B32" s="7" t="s">
        <v>118</v>
      </c>
      <c r="C32" s="7" t="s">
        <v>1003</v>
      </c>
      <c r="D32" s="40">
        <v>30</v>
      </c>
      <c r="E32" s="20" t="str">
        <f>'df_sin_0.info()'!C36</f>
        <v>reservation_status</v>
      </c>
      <c r="F32" s="13" t="s">
        <v>1005</v>
      </c>
      <c r="G32" s="7" t="str">
        <f>VLOOKUP($E32,'df_sin_0.info()'!$C$7:$H$38,3,0)</f>
        <v>object</v>
      </c>
      <c r="I32" s="7">
        <f>VLOOKUP($E32,'df_sin_0.info()'!$C$7:$H$38,5,0)</f>
        <v>1832</v>
      </c>
      <c r="J32" s="36">
        <f>VLOOKUP($E32,'df_sin_0.info()'!$C$7:$H$38,6,0)</f>
        <v>1.5287432095262732E-2</v>
      </c>
      <c r="L32" s="7" t="s">
        <v>49</v>
      </c>
      <c r="M32" s="9" t="s">
        <v>458</v>
      </c>
      <c r="N32" s="17" t="s">
        <v>459</v>
      </c>
    </row>
    <row r="33" spans="1:19" s="7" customFormat="1" x14ac:dyDescent="0.25">
      <c r="A33" s="7">
        <v>30</v>
      </c>
      <c r="B33" s="7" t="s">
        <v>118</v>
      </c>
      <c r="C33" s="7" t="s">
        <v>1074</v>
      </c>
      <c r="D33" s="40">
        <v>31</v>
      </c>
      <c r="E33" s="13" t="str">
        <f>'df_sin_0.info()'!C37</f>
        <v>reservation_status_date</v>
      </c>
      <c r="F33" s="13" t="s">
        <v>32</v>
      </c>
      <c r="G33" s="7" t="str">
        <f>VLOOKUP($E33,'df_sin_0.info()'!$C$7:$H$38,3,0)</f>
        <v>object</v>
      </c>
      <c r="H33" s="8" t="s">
        <v>1073</v>
      </c>
      <c r="I33" s="7">
        <f>VLOOKUP($E33,'df_sin_0.info()'!$C$7:$H$38,5,0)</f>
        <v>14685</v>
      </c>
      <c r="J33" s="36">
        <f>VLOOKUP($E33,'df_sin_0.info()'!$C$7:$H$38,6,0)</f>
        <v>0.12254145213915568</v>
      </c>
      <c r="N33" s="7" t="s">
        <v>1072</v>
      </c>
    </row>
    <row r="34" spans="1:19" s="7" customFormat="1" ht="30" x14ac:dyDescent="0.25">
      <c r="A34" s="12">
        <v>31</v>
      </c>
      <c r="B34" s="12" t="s">
        <v>118</v>
      </c>
      <c r="C34" s="12" t="s">
        <v>1066</v>
      </c>
      <c r="D34" s="41">
        <v>32</v>
      </c>
      <c r="E34" s="38">
        <f>'df_sin_0.info()'!C38</f>
        <v>0</v>
      </c>
      <c r="F34" s="14" t="s">
        <v>53</v>
      </c>
      <c r="G34" s="12" t="e">
        <f>VLOOKUP($E34,'df_sin_0.info()'!$C$7:$H$38,3,0)</f>
        <v>#N/A</v>
      </c>
      <c r="H34" s="12"/>
      <c r="I34" s="12" t="e">
        <f>VLOOKUP($E34,'df_sin_0.info()'!$C$7:$H$38,5,0)</f>
        <v>#N/A</v>
      </c>
      <c r="J34" s="37" t="e">
        <f>VLOOKUP($E34,'df_sin_0.info()'!$C$7:$H$38,6,0)</f>
        <v>#N/A</v>
      </c>
      <c r="K34" s="12" t="s">
        <v>50</v>
      </c>
      <c r="L34" s="12" t="s">
        <v>50</v>
      </c>
      <c r="M34" s="12"/>
      <c r="N34" s="12"/>
      <c r="O34" s="12"/>
      <c r="P34" s="12"/>
      <c r="Q34" s="12"/>
      <c r="R34" s="12"/>
      <c r="S34" s="39" t="s">
        <v>1043</v>
      </c>
    </row>
  </sheetData>
  <autoFilter ref="A2:S34" xr:uid="{7C5ED313-7644-439F-AC50-1A3B713E15F1}"/>
  <conditionalFormatting sqref="J3:J34">
    <cfRule type="colorScale" priority="1">
      <colorScale>
        <cfvo type="num" val="0"/>
        <cfvo type="num" val="0.15"/>
        <cfvo type="num" val="1"/>
        <color theme="9" tint="0.79998168889431442"/>
        <color theme="7" tint="0.79998168889431442"/>
        <color rgb="FFFBB3B5"/>
      </colorScale>
    </cfRule>
  </conditionalFormatting>
  <dataValidations count="1">
    <dataValidation type="list" allowBlank="1" showInputMessage="1" showErrorMessage="1" sqref="B3:B34" xr:uid="{1D438F80-12AE-42BE-BB06-CF4FE38E2EE8}">
      <formula1>"Miriam,Rocio,Patri"</formula1>
    </dataValidation>
  </dataValidations>
  <hyperlinks>
    <hyperlink ref="E16" location="country!A1" display="country!A1" xr:uid="{4CDC7D55-ACC3-4642-8220-997758505ED2}"/>
    <hyperlink ref="E17" location="market_segment!A1" display="market_segment!A1" xr:uid="{38E43D5D-64E3-4DB5-AB62-84E23F027E00}"/>
    <hyperlink ref="E15" location="meal!A1" display="meal!A1" xr:uid="{BFAC6453-DBA7-4BDE-9C2E-B81184BACEBD}"/>
    <hyperlink ref="E18" location="distribution_channel!A1" display="distribution_channel!A1" xr:uid="{36A6CD89-938F-4A53-8B93-2D1B5F40034D}"/>
    <hyperlink ref="E22:E23" location="room_type!A1" display="room_type!A1" xr:uid="{447DBE3B-B87B-4D91-85B2-22094DCA87AE}"/>
    <hyperlink ref="E28" location="customer_type!A1" display="customer_type!A1" xr:uid="{3A5A9397-D2EE-4ABB-B0B8-1BD7C9B0B229}"/>
    <hyperlink ref="E32" location="reservation_status!A1" display="reservation_status!A1" xr:uid="{21A667EB-2BBA-4A59-9BA8-A586A6F000CD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A524-A77B-4536-8073-7CD00BA68ECB}">
  <dimension ref="A1:AG1726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F4" sqref="AF4"/>
    </sheetView>
  </sheetViews>
  <sheetFormatPr defaultRowHeight="15" x14ac:dyDescent="0.25"/>
  <cols>
    <col min="2" max="2" width="5.7109375" bestFit="1" customWidth="1"/>
    <col min="3" max="3" width="11.28515625" bestFit="1" customWidth="1"/>
    <col min="4" max="4" width="12" bestFit="1" customWidth="1"/>
    <col min="5" max="5" width="18.85546875" customWidth="1"/>
    <col min="6" max="6" width="18.7109375" bestFit="1" customWidth="1"/>
    <col min="7" max="8" width="26" bestFit="1" customWidth="1"/>
    <col min="9" max="9" width="24.28515625" bestFit="1" customWidth="1"/>
    <col min="10" max="10" width="20.7109375" bestFit="1" customWidth="1"/>
    <col min="11" max="11" width="6.42578125" bestFit="1" customWidth="1"/>
    <col min="12" max="12" width="8.28515625" bestFit="1" customWidth="1"/>
    <col min="13" max="13" width="6.85546875" bestFit="1" customWidth="1"/>
    <col min="14" max="14" width="5.42578125" bestFit="1" customWidth="1"/>
    <col min="15" max="15" width="7.7109375" bestFit="1" customWidth="1"/>
    <col min="16" max="16" width="16.140625" bestFit="1" customWidth="1"/>
    <col min="17" max="17" width="19.7109375" bestFit="1" customWidth="1"/>
    <col min="18" max="18" width="17.7109375" bestFit="1" customWidth="1"/>
    <col min="19" max="19" width="21.7109375" bestFit="1" customWidth="1"/>
    <col min="20" max="20" width="31.28515625" bestFit="1" customWidth="1"/>
    <col min="21" max="21" width="19.85546875" bestFit="1" customWidth="1"/>
    <col min="22" max="22" width="19.7109375" bestFit="1" customWidth="1"/>
    <col min="23" max="23" width="18.7109375" bestFit="1" customWidth="1"/>
    <col min="24" max="24" width="6" bestFit="1" customWidth="1"/>
    <col min="25" max="25" width="9" bestFit="1" customWidth="1"/>
    <col min="26" max="26" width="19.28515625" bestFit="1" customWidth="1"/>
    <col min="27" max="27" width="14.42578125" bestFit="1" customWidth="1"/>
    <col min="28" max="28" width="3.85546875" bestFit="1" customWidth="1"/>
    <col min="29" max="29" width="27.28515625" bestFit="1" customWidth="1"/>
    <col min="30" max="30" width="24.28515625" bestFit="1" customWidth="1"/>
    <col min="31" max="31" width="17.7109375" bestFit="1" customWidth="1"/>
    <col min="32" max="32" width="22.85546875" bestFit="1" customWidth="1"/>
    <col min="33" max="33" width="15.42578125" bestFit="1" customWidth="1"/>
  </cols>
  <sheetData>
    <row r="1" spans="1:33" x14ac:dyDescent="0.25">
      <c r="E1" s="16"/>
    </row>
    <row r="2" spans="1:33" x14ac:dyDescent="0.25">
      <c r="E2" s="16"/>
    </row>
    <row r="3" spans="1:33" x14ac:dyDescent="0.25">
      <c r="B3">
        <f>COUNTA(B5:B6706)</f>
        <v>0</v>
      </c>
      <c r="C3">
        <f t="shared" ref="C3:AF3" si="0">COUNTA(C5:C6706)</f>
        <v>0</v>
      </c>
      <c r="D3">
        <f t="shared" si="0"/>
        <v>28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28</v>
      </c>
      <c r="J3">
        <f t="shared" si="0"/>
        <v>28</v>
      </c>
      <c r="K3">
        <f t="shared" si="0"/>
        <v>18</v>
      </c>
      <c r="L3">
        <f t="shared" si="0"/>
        <v>23</v>
      </c>
      <c r="M3">
        <f t="shared" si="0"/>
        <v>24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17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16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10</v>
      </c>
    </row>
    <row r="4" spans="1:33" x14ac:dyDescent="0.25">
      <c r="B4" t="s">
        <v>465</v>
      </c>
      <c r="C4" t="s">
        <v>463</v>
      </c>
      <c r="D4" s="24" t="s">
        <v>1009</v>
      </c>
      <c r="E4" s="24" t="s">
        <v>460</v>
      </c>
      <c r="F4" s="24" t="s">
        <v>461</v>
      </c>
      <c r="G4" s="24" t="s">
        <v>1010</v>
      </c>
      <c r="H4" s="24" t="s">
        <v>1011</v>
      </c>
      <c r="I4" s="24" t="s">
        <v>1012</v>
      </c>
      <c r="J4" s="24" t="s">
        <v>1013</v>
      </c>
      <c r="K4" s="24" t="s">
        <v>1014</v>
      </c>
      <c r="L4" s="24" t="s">
        <v>1015</v>
      </c>
      <c r="M4" s="24" t="s">
        <v>1016</v>
      </c>
      <c r="N4" t="s">
        <v>462</v>
      </c>
      <c r="O4" t="s">
        <v>455</v>
      </c>
      <c r="P4" t="s">
        <v>943</v>
      </c>
      <c r="Q4" t="s">
        <v>942</v>
      </c>
      <c r="R4" t="s">
        <v>1017</v>
      </c>
      <c r="S4" t="s">
        <v>1018</v>
      </c>
      <c r="T4" t="s">
        <v>1019</v>
      </c>
      <c r="U4" t="s">
        <v>1020</v>
      </c>
      <c r="V4" t="s">
        <v>1021</v>
      </c>
      <c r="W4" t="s">
        <v>1022</v>
      </c>
      <c r="X4" t="s">
        <v>1023</v>
      </c>
      <c r="Y4" t="s">
        <v>1024</v>
      </c>
      <c r="Z4" t="s">
        <v>1025</v>
      </c>
      <c r="AA4" t="s">
        <v>1026</v>
      </c>
      <c r="AB4" t="s">
        <v>1027</v>
      </c>
      <c r="AC4" t="s">
        <v>1028</v>
      </c>
      <c r="AD4" t="s">
        <v>1029</v>
      </c>
      <c r="AE4" t="s">
        <v>464</v>
      </c>
      <c r="AF4" t="s">
        <v>1030</v>
      </c>
      <c r="AG4">
        <v>0</v>
      </c>
    </row>
    <row r="5" spans="1:33" x14ac:dyDescent="0.25">
      <c r="A5">
        <v>119390</v>
      </c>
      <c r="AG5" t="s">
        <v>470</v>
      </c>
    </row>
    <row r="6" spans="1:33" x14ac:dyDescent="0.25">
      <c r="A6">
        <v>119391</v>
      </c>
      <c r="AG6" t="b">
        <v>1</v>
      </c>
    </row>
    <row r="7" spans="1:33" x14ac:dyDescent="0.25">
      <c r="A7">
        <v>119392</v>
      </c>
      <c r="AG7">
        <v>226</v>
      </c>
    </row>
    <row r="8" spans="1:33" x14ac:dyDescent="0.25">
      <c r="A8">
        <v>119394</v>
      </c>
      <c r="AG8" t="s">
        <v>467</v>
      </c>
    </row>
    <row r="9" spans="1:33" x14ac:dyDescent="0.25">
      <c r="A9">
        <v>119395</v>
      </c>
      <c r="AG9">
        <v>24</v>
      </c>
    </row>
    <row r="10" spans="1:33" x14ac:dyDescent="0.25">
      <c r="A10">
        <v>119396</v>
      </c>
      <c r="AG10">
        <v>16</v>
      </c>
    </row>
    <row r="11" spans="1:33" x14ac:dyDescent="0.25">
      <c r="A11">
        <v>119397</v>
      </c>
      <c r="AG11">
        <v>1</v>
      </c>
    </row>
    <row r="12" spans="1:33" x14ac:dyDescent="0.25">
      <c r="A12">
        <v>119398</v>
      </c>
      <c r="AG12">
        <v>2</v>
      </c>
    </row>
    <row r="13" spans="1:33" x14ac:dyDescent="0.25">
      <c r="A13">
        <v>119401</v>
      </c>
      <c r="AG13">
        <v>0</v>
      </c>
    </row>
    <row r="14" spans="1:33" x14ac:dyDescent="0.25">
      <c r="A14">
        <v>119402</v>
      </c>
      <c r="AG14" t="s">
        <v>468</v>
      </c>
    </row>
    <row r="15" spans="1:33" x14ac:dyDescent="0.25">
      <c r="A15">
        <v>119405</v>
      </c>
      <c r="AG15" t="s">
        <v>477</v>
      </c>
    </row>
    <row r="16" spans="1:33" x14ac:dyDescent="0.25">
      <c r="A16">
        <v>119409</v>
      </c>
      <c r="AG16" t="s">
        <v>480</v>
      </c>
    </row>
    <row r="17" spans="1:33" x14ac:dyDescent="0.25">
      <c r="A17">
        <v>119412</v>
      </c>
      <c r="AG17">
        <v>20</v>
      </c>
    </row>
    <row r="18" spans="1:33" x14ac:dyDescent="0.25">
      <c r="A18">
        <v>119415</v>
      </c>
      <c r="AG18" t="s">
        <v>484</v>
      </c>
    </row>
    <row r="19" spans="1:33" x14ac:dyDescent="0.25">
      <c r="A19">
        <v>119416</v>
      </c>
      <c r="AG19">
        <v>105</v>
      </c>
    </row>
    <row r="20" spans="1:33" x14ac:dyDescent="0.25">
      <c r="A20">
        <v>119419</v>
      </c>
      <c r="AG20" t="s">
        <v>469</v>
      </c>
    </row>
    <row r="21" spans="1:33" x14ac:dyDescent="0.25">
      <c r="A21">
        <v>119420</v>
      </c>
      <c r="AG21" t="s">
        <v>774</v>
      </c>
    </row>
    <row r="22" spans="1:33" x14ac:dyDescent="0.25">
      <c r="A22">
        <v>119422</v>
      </c>
      <c r="AG22" t="b">
        <v>0</v>
      </c>
    </row>
    <row r="23" spans="1:33" x14ac:dyDescent="0.25">
      <c r="A23">
        <v>119423</v>
      </c>
      <c r="AG23">
        <v>64</v>
      </c>
    </row>
    <row r="24" spans="1:33" x14ac:dyDescent="0.25">
      <c r="A24">
        <v>119425</v>
      </c>
      <c r="AG24" t="s">
        <v>472</v>
      </c>
    </row>
    <row r="25" spans="1:33" x14ac:dyDescent="0.25">
      <c r="A25">
        <v>119426</v>
      </c>
      <c r="AG25">
        <v>53</v>
      </c>
    </row>
    <row r="26" spans="1:33" x14ac:dyDescent="0.25">
      <c r="A26">
        <v>119427</v>
      </c>
      <c r="AG26">
        <v>25</v>
      </c>
    </row>
    <row r="27" spans="1:33" x14ac:dyDescent="0.25">
      <c r="A27">
        <v>119428</v>
      </c>
      <c r="AG27">
        <v>2</v>
      </c>
    </row>
    <row r="28" spans="1:33" x14ac:dyDescent="0.25">
      <c r="A28">
        <v>119431</v>
      </c>
      <c r="AG28">
        <v>0</v>
      </c>
    </row>
    <row r="29" spans="1:33" x14ac:dyDescent="0.25">
      <c r="A29">
        <v>119434</v>
      </c>
      <c r="AG29" t="s">
        <v>171</v>
      </c>
    </row>
    <row r="30" spans="1:33" x14ac:dyDescent="0.25">
      <c r="A30">
        <v>119435</v>
      </c>
      <c r="AG30" t="s">
        <v>495</v>
      </c>
    </row>
    <row r="31" spans="1:33" x14ac:dyDescent="0.25">
      <c r="A31">
        <v>119440</v>
      </c>
      <c r="AG31" t="s">
        <v>496</v>
      </c>
    </row>
    <row r="32" spans="1:33" x14ac:dyDescent="0.25">
      <c r="A32">
        <v>119442</v>
      </c>
      <c r="AG32">
        <v>1</v>
      </c>
    </row>
    <row r="33" spans="1:33" x14ac:dyDescent="0.25">
      <c r="A33">
        <v>119443</v>
      </c>
      <c r="AG33">
        <v>7</v>
      </c>
    </row>
    <row r="34" spans="1:33" x14ac:dyDescent="0.25">
      <c r="A34">
        <v>119447</v>
      </c>
      <c r="AG34">
        <v>74.61</v>
      </c>
    </row>
    <row r="35" spans="1:33" x14ac:dyDescent="0.25">
      <c r="A35">
        <v>119450</v>
      </c>
      <c r="AG35" t="s">
        <v>473</v>
      </c>
    </row>
    <row r="36" spans="1:33" x14ac:dyDescent="0.25">
      <c r="A36">
        <v>119451</v>
      </c>
      <c r="AG36" t="s">
        <v>581</v>
      </c>
    </row>
    <row r="37" spans="1:33" x14ac:dyDescent="0.25">
      <c r="A37">
        <v>119453</v>
      </c>
      <c r="AG37" t="s">
        <v>476</v>
      </c>
    </row>
    <row r="38" spans="1:33" x14ac:dyDescent="0.25">
      <c r="A38">
        <v>119455</v>
      </c>
      <c r="AG38">
        <v>4</v>
      </c>
    </row>
    <row r="39" spans="1:33" x14ac:dyDescent="0.25">
      <c r="A39">
        <v>119456</v>
      </c>
      <c r="AG39">
        <v>2016</v>
      </c>
    </row>
    <row r="40" spans="1:33" x14ac:dyDescent="0.25">
      <c r="A40">
        <v>119457</v>
      </c>
      <c r="AG40" t="s">
        <v>475</v>
      </c>
    </row>
    <row r="41" spans="1:33" x14ac:dyDescent="0.25">
      <c r="A41">
        <v>119458</v>
      </c>
      <c r="AG41">
        <v>15</v>
      </c>
    </row>
    <row r="42" spans="1:33" x14ac:dyDescent="0.25">
      <c r="A42">
        <v>119466</v>
      </c>
      <c r="AG42" t="s">
        <v>131</v>
      </c>
    </row>
    <row r="43" spans="1:33" x14ac:dyDescent="0.25">
      <c r="A43">
        <v>119467</v>
      </c>
      <c r="AG43" t="s">
        <v>504</v>
      </c>
    </row>
    <row r="44" spans="1:33" x14ac:dyDescent="0.25">
      <c r="A44">
        <v>119476</v>
      </c>
      <c r="AG44">
        <v>207</v>
      </c>
    </row>
    <row r="45" spans="1:33" x14ac:dyDescent="0.25">
      <c r="A45">
        <v>119479</v>
      </c>
      <c r="AG45">
        <v>45</v>
      </c>
    </row>
    <row r="46" spans="1:33" x14ac:dyDescent="0.25">
      <c r="A46">
        <v>119483</v>
      </c>
      <c r="AG46" s="16">
        <v>42555</v>
      </c>
    </row>
    <row r="47" spans="1:33" x14ac:dyDescent="0.25">
      <c r="A47">
        <v>119488</v>
      </c>
      <c r="AG47">
        <v>2015</v>
      </c>
    </row>
    <row r="48" spans="1:33" x14ac:dyDescent="0.25">
      <c r="A48">
        <v>119489</v>
      </c>
      <c r="AG48" t="s">
        <v>479</v>
      </c>
    </row>
    <row r="49" spans="1:33" x14ac:dyDescent="0.25">
      <c r="A49">
        <v>119490</v>
      </c>
      <c r="AG49">
        <v>36</v>
      </c>
    </row>
    <row r="50" spans="1:33" x14ac:dyDescent="0.25">
      <c r="A50">
        <v>119491</v>
      </c>
      <c r="AG50">
        <v>30</v>
      </c>
    </row>
    <row r="51" spans="1:33" x14ac:dyDescent="0.25">
      <c r="A51">
        <v>119507</v>
      </c>
      <c r="AG51">
        <v>8</v>
      </c>
    </row>
    <row r="52" spans="1:33" x14ac:dyDescent="0.25">
      <c r="A52">
        <v>119511</v>
      </c>
      <c r="AG52">
        <v>96</v>
      </c>
    </row>
    <row r="53" spans="1:33" x14ac:dyDescent="0.25">
      <c r="A53">
        <v>119515</v>
      </c>
      <c r="AG53" t="s">
        <v>471</v>
      </c>
    </row>
    <row r="54" spans="1:33" x14ac:dyDescent="0.25">
      <c r="A54">
        <v>119519</v>
      </c>
      <c r="AG54">
        <v>164</v>
      </c>
    </row>
    <row r="55" spans="1:33" x14ac:dyDescent="0.25">
      <c r="A55">
        <v>119523</v>
      </c>
      <c r="AG55">
        <v>14</v>
      </c>
    </row>
    <row r="56" spans="1:33" x14ac:dyDescent="0.25">
      <c r="A56">
        <v>119531</v>
      </c>
      <c r="AG56" t="s">
        <v>519</v>
      </c>
    </row>
    <row r="57" spans="1:33" x14ac:dyDescent="0.25">
      <c r="A57">
        <v>119543</v>
      </c>
      <c r="AG57">
        <v>60</v>
      </c>
    </row>
    <row r="58" spans="1:33" x14ac:dyDescent="0.25">
      <c r="A58">
        <v>119585</v>
      </c>
      <c r="AG58" t="s">
        <v>483</v>
      </c>
    </row>
    <row r="59" spans="1:33" x14ac:dyDescent="0.25">
      <c r="A59">
        <v>119586</v>
      </c>
      <c r="AG59">
        <v>28</v>
      </c>
    </row>
    <row r="60" spans="1:33" x14ac:dyDescent="0.25">
      <c r="A60">
        <v>119587</v>
      </c>
      <c r="AG60">
        <v>5</v>
      </c>
    </row>
    <row r="61" spans="1:33" x14ac:dyDescent="0.25">
      <c r="A61">
        <v>119601</v>
      </c>
      <c r="AG61" t="s">
        <v>527</v>
      </c>
    </row>
    <row r="62" spans="1:33" x14ac:dyDescent="0.25">
      <c r="A62">
        <v>119603</v>
      </c>
      <c r="AG62">
        <v>9</v>
      </c>
    </row>
    <row r="63" spans="1:33" x14ac:dyDescent="0.25">
      <c r="A63">
        <v>119607</v>
      </c>
      <c r="AG63">
        <v>134.1</v>
      </c>
    </row>
    <row r="64" spans="1:33" x14ac:dyDescent="0.25">
      <c r="A64">
        <v>119611</v>
      </c>
      <c r="AG64" s="16">
        <v>42528</v>
      </c>
    </row>
    <row r="65" spans="1:33" x14ac:dyDescent="0.25">
      <c r="A65">
        <v>119615</v>
      </c>
      <c r="AG65">
        <v>3</v>
      </c>
    </row>
    <row r="66" spans="1:33" x14ac:dyDescent="0.25">
      <c r="A66">
        <v>119617</v>
      </c>
      <c r="AG66" t="s">
        <v>486</v>
      </c>
    </row>
    <row r="67" spans="1:33" x14ac:dyDescent="0.25">
      <c r="A67">
        <v>119627</v>
      </c>
      <c r="AG67" t="s">
        <v>533</v>
      </c>
    </row>
    <row r="68" spans="1:33" x14ac:dyDescent="0.25">
      <c r="A68">
        <v>119636</v>
      </c>
      <c r="AG68">
        <v>368</v>
      </c>
    </row>
    <row r="69" spans="1:33" x14ac:dyDescent="0.25">
      <c r="A69">
        <v>119639</v>
      </c>
      <c r="AG69">
        <v>93</v>
      </c>
    </row>
    <row r="70" spans="1:33" x14ac:dyDescent="0.25">
      <c r="A70">
        <v>119643</v>
      </c>
      <c r="AG70" t="s">
        <v>582</v>
      </c>
    </row>
    <row r="71" spans="1:33" x14ac:dyDescent="0.25">
      <c r="A71">
        <v>119649</v>
      </c>
      <c r="AG71" t="s">
        <v>488</v>
      </c>
    </row>
    <row r="72" spans="1:33" x14ac:dyDescent="0.25">
      <c r="A72">
        <v>119657</v>
      </c>
      <c r="AG72" t="s">
        <v>489</v>
      </c>
    </row>
    <row r="73" spans="1:33" x14ac:dyDescent="0.25">
      <c r="A73">
        <v>119664</v>
      </c>
      <c r="AG73" t="s">
        <v>536</v>
      </c>
    </row>
    <row r="74" spans="1:33" x14ac:dyDescent="0.25">
      <c r="A74">
        <v>119675</v>
      </c>
      <c r="AG74" t="s">
        <v>583</v>
      </c>
    </row>
    <row r="75" spans="1:33" x14ac:dyDescent="0.25">
      <c r="A75">
        <v>119679</v>
      </c>
      <c r="AG75">
        <v>184</v>
      </c>
    </row>
    <row r="76" spans="1:33" x14ac:dyDescent="0.25">
      <c r="A76">
        <v>119682</v>
      </c>
      <c r="AG76">
        <v>29</v>
      </c>
    </row>
    <row r="77" spans="1:33" x14ac:dyDescent="0.25">
      <c r="A77">
        <v>119690</v>
      </c>
      <c r="AG77" t="s">
        <v>151</v>
      </c>
    </row>
    <row r="78" spans="1:33" x14ac:dyDescent="0.25">
      <c r="A78">
        <v>119703</v>
      </c>
      <c r="AG78">
        <v>114.9</v>
      </c>
    </row>
    <row r="79" spans="1:33" x14ac:dyDescent="0.25">
      <c r="A79">
        <v>119707</v>
      </c>
      <c r="AG79" t="s">
        <v>775</v>
      </c>
    </row>
    <row r="80" spans="1:33" x14ac:dyDescent="0.25">
      <c r="A80">
        <v>119713</v>
      </c>
      <c r="AG80" t="s">
        <v>491</v>
      </c>
    </row>
    <row r="81" spans="1:33" x14ac:dyDescent="0.25">
      <c r="A81">
        <v>119715</v>
      </c>
      <c r="AG81">
        <v>26</v>
      </c>
    </row>
    <row r="82" spans="1:33" x14ac:dyDescent="0.25">
      <c r="A82">
        <v>119731</v>
      </c>
      <c r="AG82">
        <v>240</v>
      </c>
    </row>
    <row r="83" spans="1:33" x14ac:dyDescent="0.25">
      <c r="A83">
        <v>119735</v>
      </c>
      <c r="AG83">
        <v>54</v>
      </c>
    </row>
    <row r="84" spans="1:33" x14ac:dyDescent="0.25">
      <c r="A84">
        <v>119739</v>
      </c>
      <c r="AG84" t="s">
        <v>584</v>
      </c>
    </row>
    <row r="85" spans="1:33" x14ac:dyDescent="0.25">
      <c r="A85">
        <v>119743</v>
      </c>
      <c r="AG85">
        <v>92</v>
      </c>
    </row>
    <row r="86" spans="1:33" x14ac:dyDescent="0.25">
      <c r="A86">
        <v>119745</v>
      </c>
      <c r="AG86" t="s">
        <v>493</v>
      </c>
    </row>
    <row r="87" spans="1:33" x14ac:dyDescent="0.25">
      <c r="A87">
        <v>119748</v>
      </c>
      <c r="AG87">
        <v>10</v>
      </c>
    </row>
    <row r="88" spans="1:33" x14ac:dyDescent="0.25">
      <c r="A88">
        <v>119753</v>
      </c>
      <c r="AG88" t="s">
        <v>494</v>
      </c>
    </row>
    <row r="89" spans="1:33" x14ac:dyDescent="0.25">
      <c r="A89">
        <v>119754</v>
      </c>
      <c r="AG89" t="s">
        <v>133</v>
      </c>
    </row>
    <row r="90" spans="1:33" x14ac:dyDescent="0.25">
      <c r="A90">
        <v>119755</v>
      </c>
      <c r="AG90" t="s">
        <v>547</v>
      </c>
    </row>
    <row r="91" spans="1:33" x14ac:dyDescent="0.25">
      <c r="A91">
        <v>119766</v>
      </c>
      <c r="AG91" t="s">
        <v>550</v>
      </c>
    </row>
    <row r="92" spans="1:33" x14ac:dyDescent="0.25">
      <c r="A92">
        <v>119767</v>
      </c>
      <c r="AG92">
        <v>36.93</v>
      </c>
    </row>
    <row r="93" spans="1:33" x14ac:dyDescent="0.25">
      <c r="A93">
        <v>119771</v>
      </c>
      <c r="AG93" s="16">
        <v>42676</v>
      </c>
    </row>
    <row r="94" spans="1:33" x14ac:dyDescent="0.25">
      <c r="A94">
        <v>119778</v>
      </c>
      <c r="AG94">
        <v>18</v>
      </c>
    </row>
    <row r="95" spans="1:33" x14ac:dyDescent="0.25">
      <c r="A95">
        <v>119799</v>
      </c>
      <c r="AG95">
        <v>42</v>
      </c>
    </row>
    <row r="96" spans="1:33" x14ac:dyDescent="0.25">
      <c r="A96">
        <v>119803</v>
      </c>
      <c r="AG96" t="s">
        <v>585</v>
      </c>
    </row>
    <row r="97" spans="1:33" x14ac:dyDescent="0.25">
      <c r="A97">
        <v>119807</v>
      </c>
      <c r="AG97">
        <v>313</v>
      </c>
    </row>
    <row r="98" spans="1:33" x14ac:dyDescent="0.25">
      <c r="A98">
        <v>119808</v>
      </c>
      <c r="AG98">
        <v>2017</v>
      </c>
    </row>
    <row r="99" spans="1:33" x14ac:dyDescent="0.25">
      <c r="A99">
        <v>119809</v>
      </c>
      <c r="AG99" t="s">
        <v>498</v>
      </c>
    </row>
    <row r="100" spans="1:33" x14ac:dyDescent="0.25">
      <c r="A100">
        <v>119810</v>
      </c>
      <c r="AG100">
        <v>21</v>
      </c>
    </row>
    <row r="101" spans="1:33" x14ac:dyDescent="0.25">
      <c r="A101">
        <v>119811</v>
      </c>
      <c r="AG101">
        <v>27</v>
      </c>
    </row>
    <row r="102" spans="1:33" x14ac:dyDescent="0.25">
      <c r="A102">
        <v>119827</v>
      </c>
      <c r="AG102">
        <v>250</v>
      </c>
    </row>
    <row r="103" spans="1:33" x14ac:dyDescent="0.25">
      <c r="A103">
        <v>119831</v>
      </c>
      <c r="AG103">
        <v>73.41</v>
      </c>
    </row>
    <row r="104" spans="1:33" x14ac:dyDescent="0.25">
      <c r="A104">
        <v>119835</v>
      </c>
      <c r="AG104" s="16">
        <v>42887</v>
      </c>
    </row>
    <row r="105" spans="1:33" x14ac:dyDescent="0.25">
      <c r="A105">
        <v>119839</v>
      </c>
      <c r="AG105">
        <v>31</v>
      </c>
    </row>
    <row r="106" spans="1:33" x14ac:dyDescent="0.25">
      <c r="A106">
        <v>119842</v>
      </c>
      <c r="AG106">
        <v>12</v>
      </c>
    </row>
    <row r="107" spans="1:33" x14ac:dyDescent="0.25">
      <c r="A107">
        <v>119843</v>
      </c>
      <c r="AG107">
        <v>19</v>
      </c>
    </row>
    <row r="108" spans="1:33" x14ac:dyDescent="0.25">
      <c r="A108">
        <v>119850</v>
      </c>
      <c r="AG108" t="s">
        <v>175</v>
      </c>
    </row>
    <row r="109" spans="1:33" x14ac:dyDescent="0.25">
      <c r="A109">
        <v>119863</v>
      </c>
      <c r="AG109">
        <v>113</v>
      </c>
    </row>
    <row r="110" spans="1:33" x14ac:dyDescent="0.25">
      <c r="A110">
        <v>119867</v>
      </c>
      <c r="AG110" t="s">
        <v>776</v>
      </c>
    </row>
    <row r="111" spans="1:33" x14ac:dyDescent="0.25">
      <c r="A111">
        <v>119871</v>
      </c>
      <c r="AG111">
        <v>62</v>
      </c>
    </row>
    <row r="112" spans="1:33" x14ac:dyDescent="0.25">
      <c r="A112">
        <v>119875</v>
      </c>
      <c r="AG112">
        <v>6</v>
      </c>
    </row>
    <row r="113" spans="1:33" x14ac:dyDescent="0.25">
      <c r="A113">
        <v>119895</v>
      </c>
      <c r="AG113">
        <v>135</v>
      </c>
    </row>
    <row r="114" spans="1:33" x14ac:dyDescent="0.25">
      <c r="A114">
        <v>119899</v>
      </c>
      <c r="AG114" s="16">
        <v>42796</v>
      </c>
    </row>
    <row r="115" spans="1:33" x14ac:dyDescent="0.25">
      <c r="A115">
        <v>119903</v>
      </c>
      <c r="AG115">
        <v>116</v>
      </c>
    </row>
    <row r="116" spans="1:33" x14ac:dyDescent="0.25">
      <c r="A116">
        <v>119914</v>
      </c>
      <c r="AG116" t="s">
        <v>179</v>
      </c>
    </row>
    <row r="117" spans="1:33" x14ac:dyDescent="0.25">
      <c r="A117">
        <v>119920</v>
      </c>
      <c r="S117">
        <v>12</v>
      </c>
      <c r="AG117" t="s">
        <v>568</v>
      </c>
    </row>
    <row r="118" spans="1:33" x14ac:dyDescent="0.25">
      <c r="A118">
        <v>119921</v>
      </c>
      <c r="AG118" t="s">
        <v>568</v>
      </c>
    </row>
    <row r="119" spans="1:33" x14ac:dyDescent="0.25">
      <c r="A119">
        <v>119927</v>
      </c>
      <c r="AG119">
        <v>230</v>
      </c>
    </row>
    <row r="120" spans="1:33" x14ac:dyDescent="0.25">
      <c r="A120">
        <v>119931</v>
      </c>
      <c r="AG120" t="s">
        <v>777</v>
      </c>
    </row>
    <row r="121" spans="1:33" x14ac:dyDescent="0.25">
      <c r="A121">
        <v>119935</v>
      </c>
      <c r="AG121">
        <v>61</v>
      </c>
    </row>
    <row r="122" spans="1:33" x14ac:dyDescent="0.25">
      <c r="A122">
        <v>119937</v>
      </c>
      <c r="AG122" t="s">
        <v>502</v>
      </c>
    </row>
    <row r="123" spans="1:33" x14ac:dyDescent="0.25">
      <c r="A123">
        <v>119946</v>
      </c>
      <c r="AG123" t="s">
        <v>137</v>
      </c>
    </row>
    <row r="124" spans="1:33" x14ac:dyDescent="0.25">
      <c r="A124">
        <v>119958</v>
      </c>
      <c r="AG124" t="s">
        <v>573</v>
      </c>
    </row>
    <row r="125" spans="1:33" x14ac:dyDescent="0.25">
      <c r="A125">
        <v>119963</v>
      </c>
      <c r="AG125" s="16">
        <v>42256</v>
      </c>
    </row>
    <row r="126" spans="1:33" x14ac:dyDescent="0.25">
      <c r="A126">
        <v>119967</v>
      </c>
      <c r="AG126">
        <v>137</v>
      </c>
    </row>
    <row r="127" spans="1:33" x14ac:dyDescent="0.25">
      <c r="A127">
        <v>119991</v>
      </c>
      <c r="AG127">
        <v>70</v>
      </c>
    </row>
    <row r="128" spans="1:33" x14ac:dyDescent="0.25">
      <c r="A128">
        <v>119995</v>
      </c>
      <c r="AG128" t="s">
        <v>474</v>
      </c>
    </row>
    <row r="129" spans="1:33" x14ac:dyDescent="0.25">
      <c r="A129">
        <v>119999</v>
      </c>
      <c r="AG129">
        <v>13</v>
      </c>
    </row>
    <row r="130" spans="1:33" x14ac:dyDescent="0.25">
      <c r="A130">
        <v>120002</v>
      </c>
      <c r="AG130">
        <v>34</v>
      </c>
    </row>
    <row r="131" spans="1:33" x14ac:dyDescent="0.25">
      <c r="A131">
        <v>120023</v>
      </c>
      <c r="AG131">
        <v>172</v>
      </c>
    </row>
    <row r="132" spans="1:33" x14ac:dyDescent="0.25">
      <c r="A132">
        <v>120027</v>
      </c>
      <c r="AG132" t="s">
        <v>478</v>
      </c>
    </row>
    <row r="133" spans="1:33" x14ac:dyDescent="0.25">
      <c r="A133">
        <v>120049</v>
      </c>
      <c r="AG133" t="s">
        <v>576</v>
      </c>
    </row>
    <row r="134" spans="1:33" x14ac:dyDescent="0.25">
      <c r="A134">
        <v>120055</v>
      </c>
      <c r="AG134">
        <v>83.16</v>
      </c>
    </row>
    <row r="135" spans="1:33" x14ac:dyDescent="0.25">
      <c r="A135">
        <v>120059</v>
      </c>
      <c r="AG135" t="s">
        <v>778</v>
      </c>
    </row>
    <row r="136" spans="1:33" x14ac:dyDescent="0.25">
      <c r="A136">
        <v>120063</v>
      </c>
      <c r="AG136">
        <v>195</v>
      </c>
    </row>
    <row r="137" spans="1:33" x14ac:dyDescent="0.25">
      <c r="A137">
        <v>120087</v>
      </c>
      <c r="AG137">
        <v>99</v>
      </c>
    </row>
    <row r="138" spans="1:33" x14ac:dyDescent="0.25">
      <c r="A138">
        <v>120091</v>
      </c>
      <c r="AG138" s="16">
        <v>42495</v>
      </c>
    </row>
    <row r="139" spans="1:33" x14ac:dyDescent="0.25">
      <c r="A139">
        <v>120095</v>
      </c>
      <c r="AG139">
        <v>120</v>
      </c>
    </row>
    <row r="140" spans="1:33" x14ac:dyDescent="0.25">
      <c r="A140">
        <v>120097</v>
      </c>
      <c r="AG140" t="s">
        <v>509</v>
      </c>
    </row>
    <row r="141" spans="1:33" x14ac:dyDescent="0.25">
      <c r="A141">
        <v>120098</v>
      </c>
      <c r="AG141">
        <v>44</v>
      </c>
    </row>
    <row r="142" spans="1:33" x14ac:dyDescent="0.25">
      <c r="A142">
        <v>120106</v>
      </c>
      <c r="AG142" t="s">
        <v>141</v>
      </c>
    </row>
    <row r="143" spans="1:33" x14ac:dyDescent="0.25">
      <c r="A143">
        <v>120119</v>
      </c>
      <c r="AG143">
        <v>104.4</v>
      </c>
    </row>
    <row r="144" spans="1:33" x14ac:dyDescent="0.25">
      <c r="A144">
        <v>120123</v>
      </c>
      <c r="AG144" t="s">
        <v>586</v>
      </c>
    </row>
    <row r="145" spans="1:33" x14ac:dyDescent="0.25">
      <c r="A145">
        <v>120127</v>
      </c>
      <c r="AG145">
        <v>51</v>
      </c>
    </row>
    <row r="146" spans="1:33" x14ac:dyDescent="0.25">
      <c r="A146">
        <v>120130</v>
      </c>
      <c r="AG146">
        <v>50</v>
      </c>
    </row>
    <row r="147" spans="1:33" x14ac:dyDescent="0.25">
      <c r="A147">
        <v>120147</v>
      </c>
      <c r="AG147">
        <v>155</v>
      </c>
    </row>
    <row r="148" spans="1:33" x14ac:dyDescent="0.25">
      <c r="A148">
        <v>120151</v>
      </c>
      <c r="AG148">
        <v>108</v>
      </c>
    </row>
    <row r="149" spans="1:33" x14ac:dyDescent="0.25">
      <c r="A149">
        <v>120155</v>
      </c>
      <c r="AG149" s="16">
        <v>42594</v>
      </c>
    </row>
    <row r="150" spans="1:33" x14ac:dyDescent="0.25">
      <c r="A150">
        <v>120159</v>
      </c>
      <c r="AG150">
        <v>236</v>
      </c>
    </row>
    <row r="151" spans="1:33" x14ac:dyDescent="0.25">
      <c r="A151">
        <v>120179</v>
      </c>
      <c r="AG151">
        <v>315</v>
      </c>
    </row>
    <row r="152" spans="1:33" x14ac:dyDescent="0.25">
      <c r="A152">
        <v>120183</v>
      </c>
      <c r="AG152">
        <v>43.33</v>
      </c>
    </row>
    <row r="153" spans="1:33" x14ac:dyDescent="0.25">
      <c r="A153">
        <v>120187</v>
      </c>
      <c r="AG153" t="s">
        <v>587</v>
      </c>
    </row>
    <row r="154" spans="1:33" x14ac:dyDescent="0.25">
      <c r="A154">
        <v>120191</v>
      </c>
      <c r="AG154">
        <v>252</v>
      </c>
    </row>
    <row r="155" spans="1:33" x14ac:dyDescent="0.25">
      <c r="A155">
        <v>120215</v>
      </c>
      <c r="AG155">
        <v>106.3</v>
      </c>
    </row>
    <row r="156" spans="1:33" x14ac:dyDescent="0.25">
      <c r="A156">
        <v>120219</v>
      </c>
      <c r="AG156" t="s">
        <v>588</v>
      </c>
    </row>
    <row r="157" spans="1:33" x14ac:dyDescent="0.25">
      <c r="A157">
        <v>120251</v>
      </c>
      <c r="AG157" t="s">
        <v>589</v>
      </c>
    </row>
    <row r="158" spans="1:33" x14ac:dyDescent="0.25">
      <c r="A158">
        <v>120255</v>
      </c>
      <c r="AG158">
        <v>32</v>
      </c>
    </row>
    <row r="159" spans="1:33" x14ac:dyDescent="0.25">
      <c r="A159">
        <v>120258</v>
      </c>
      <c r="AG159">
        <v>37</v>
      </c>
    </row>
    <row r="160" spans="1:33" x14ac:dyDescent="0.25">
      <c r="A160">
        <v>120283</v>
      </c>
      <c r="AG160" s="16">
        <v>42347</v>
      </c>
    </row>
    <row r="161" spans="1:33" x14ac:dyDescent="0.25">
      <c r="A161">
        <v>120287</v>
      </c>
      <c r="AG161">
        <v>198</v>
      </c>
    </row>
    <row r="162" spans="1:33" x14ac:dyDescent="0.25">
      <c r="A162">
        <v>120311</v>
      </c>
      <c r="AG162">
        <v>90</v>
      </c>
    </row>
    <row r="163" spans="1:33" x14ac:dyDescent="0.25">
      <c r="A163">
        <v>120315</v>
      </c>
      <c r="AG163" s="16">
        <v>42711</v>
      </c>
    </row>
    <row r="164" spans="1:33" x14ac:dyDescent="0.25">
      <c r="A164">
        <v>120329</v>
      </c>
      <c r="AG164" t="s">
        <v>516</v>
      </c>
    </row>
    <row r="165" spans="1:33" x14ac:dyDescent="0.25">
      <c r="A165">
        <v>120343</v>
      </c>
      <c r="AG165">
        <v>69.7</v>
      </c>
    </row>
    <row r="166" spans="1:33" x14ac:dyDescent="0.25">
      <c r="A166">
        <v>120351</v>
      </c>
      <c r="AG166">
        <v>98</v>
      </c>
    </row>
    <row r="167" spans="1:33" x14ac:dyDescent="0.25">
      <c r="A167">
        <v>120362</v>
      </c>
      <c r="AG167" t="s">
        <v>135</v>
      </c>
    </row>
    <row r="168" spans="1:33" x14ac:dyDescent="0.25">
      <c r="A168">
        <v>120379</v>
      </c>
      <c r="AG168" s="16">
        <v>42714</v>
      </c>
    </row>
    <row r="169" spans="1:33" x14ac:dyDescent="0.25">
      <c r="A169">
        <v>120383</v>
      </c>
      <c r="AG169">
        <v>38</v>
      </c>
    </row>
    <row r="170" spans="1:33" x14ac:dyDescent="0.25">
      <c r="A170">
        <v>120407</v>
      </c>
      <c r="AG170">
        <v>67.5</v>
      </c>
    </row>
    <row r="171" spans="1:33" x14ac:dyDescent="0.25">
      <c r="A171">
        <v>120411</v>
      </c>
      <c r="AG171" t="s">
        <v>590</v>
      </c>
    </row>
    <row r="172" spans="1:33" x14ac:dyDescent="0.25">
      <c r="A172">
        <v>120415</v>
      </c>
      <c r="AG172">
        <v>129</v>
      </c>
    </row>
    <row r="173" spans="1:33" x14ac:dyDescent="0.25">
      <c r="A173">
        <v>120422</v>
      </c>
      <c r="AG173">
        <v>58</v>
      </c>
    </row>
    <row r="174" spans="1:33" x14ac:dyDescent="0.25">
      <c r="A174">
        <v>120439</v>
      </c>
      <c r="AG174">
        <v>67</v>
      </c>
    </row>
    <row r="175" spans="1:33" x14ac:dyDescent="0.25">
      <c r="A175">
        <v>120443</v>
      </c>
      <c r="AG175" t="s">
        <v>591</v>
      </c>
    </row>
    <row r="176" spans="1:33" x14ac:dyDescent="0.25">
      <c r="A176">
        <v>120447</v>
      </c>
      <c r="AG176">
        <v>35</v>
      </c>
    </row>
    <row r="177" spans="1:33" x14ac:dyDescent="0.25">
      <c r="A177">
        <v>120467</v>
      </c>
      <c r="AG177">
        <v>196</v>
      </c>
    </row>
    <row r="178" spans="1:33" x14ac:dyDescent="0.25">
      <c r="A178">
        <v>120471</v>
      </c>
      <c r="AG178">
        <v>149</v>
      </c>
    </row>
    <row r="179" spans="1:33" x14ac:dyDescent="0.25">
      <c r="A179">
        <v>120475</v>
      </c>
      <c r="AG179" t="s">
        <v>481</v>
      </c>
    </row>
    <row r="180" spans="1:33" x14ac:dyDescent="0.25">
      <c r="A180">
        <v>120479</v>
      </c>
      <c r="AG180">
        <v>233</v>
      </c>
    </row>
    <row r="181" spans="1:33" x14ac:dyDescent="0.25">
      <c r="A181">
        <v>120507</v>
      </c>
      <c r="AG181" s="16">
        <v>42499</v>
      </c>
    </row>
    <row r="182" spans="1:33" x14ac:dyDescent="0.25">
      <c r="A182">
        <v>120515</v>
      </c>
      <c r="S182">
        <v>18</v>
      </c>
      <c r="AG182">
        <v>21</v>
      </c>
    </row>
    <row r="183" spans="1:33" x14ac:dyDescent="0.25">
      <c r="A183">
        <v>120531</v>
      </c>
      <c r="AG183">
        <v>215</v>
      </c>
    </row>
    <row r="184" spans="1:33" x14ac:dyDescent="0.25">
      <c r="A184">
        <v>120539</v>
      </c>
      <c r="AG184" t="s">
        <v>592</v>
      </c>
    </row>
    <row r="185" spans="1:33" x14ac:dyDescent="0.25">
      <c r="A185">
        <v>120543</v>
      </c>
      <c r="AG185">
        <v>238</v>
      </c>
    </row>
    <row r="186" spans="1:33" x14ac:dyDescent="0.25">
      <c r="A186">
        <v>120563</v>
      </c>
      <c r="AG186">
        <v>314</v>
      </c>
    </row>
    <row r="187" spans="1:33" x14ac:dyDescent="0.25">
      <c r="A187">
        <v>120567</v>
      </c>
      <c r="AG187">
        <v>74.06</v>
      </c>
    </row>
    <row r="188" spans="1:33" x14ac:dyDescent="0.25">
      <c r="A188">
        <v>120571</v>
      </c>
      <c r="AG188" t="s">
        <v>593</v>
      </c>
    </row>
    <row r="189" spans="1:33" x14ac:dyDescent="0.25">
      <c r="A189">
        <v>120575</v>
      </c>
      <c r="AG189">
        <v>73</v>
      </c>
    </row>
    <row r="190" spans="1:33" x14ac:dyDescent="0.25">
      <c r="A190">
        <v>120579</v>
      </c>
      <c r="AG190">
        <v>22</v>
      </c>
    </row>
    <row r="191" spans="1:33" x14ac:dyDescent="0.25">
      <c r="A191">
        <v>120586</v>
      </c>
      <c r="AG191" t="s">
        <v>139</v>
      </c>
    </row>
    <row r="192" spans="1:33" x14ac:dyDescent="0.25">
      <c r="A192">
        <v>120599</v>
      </c>
      <c r="AG192">
        <v>66</v>
      </c>
    </row>
    <row r="193" spans="1:33" x14ac:dyDescent="0.25">
      <c r="A193">
        <v>120603</v>
      </c>
      <c r="AG193" t="s">
        <v>594</v>
      </c>
    </row>
    <row r="194" spans="1:33" x14ac:dyDescent="0.25">
      <c r="A194">
        <v>120607</v>
      </c>
      <c r="AG194">
        <v>174</v>
      </c>
    </row>
    <row r="195" spans="1:33" x14ac:dyDescent="0.25">
      <c r="A195">
        <v>120609</v>
      </c>
      <c r="AG195">
        <v>3</v>
      </c>
    </row>
    <row r="196" spans="1:33" x14ac:dyDescent="0.25">
      <c r="A196">
        <v>120635</v>
      </c>
      <c r="AG196" s="16">
        <v>42981</v>
      </c>
    </row>
    <row r="197" spans="1:33" x14ac:dyDescent="0.25">
      <c r="A197">
        <v>120667</v>
      </c>
      <c r="AG197" t="s">
        <v>482</v>
      </c>
    </row>
    <row r="198" spans="1:33" x14ac:dyDescent="0.25">
      <c r="A198">
        <v>120671</v>
      </c>
      <c r="AG198">
        <v>605</v>
      </c>
    </row>
    <row r="199" spans="1:33" x14ac:dyDescent="0.25">
      <c r="A199">
        <v>120674</v>
      </c>
      <c r="AG199">
        <v>43</v>
      </c>
    </row>
    <row r="200" spans="1:33" x14ac:dyDescent="0.25">
      <c r="A200">
        <v>120675</v>
      </c>
      <c r="AG200">
        <v>17</v>
      </c>
    </row>
    <row r="201" spans="1:33" x14ac:dyDescent="0.25">
      <c r="A201">
        <v>120699</v>
      </c>
      <c r="AG201" t="s">
        <v>595</v>
      </c>
    </row>
    <row r="202" spans="1:33" x14ac:dyDescent="0.25">
      <c r="A202">
        <v>120721</v>
      </c>
      <c r="AG202" t="s">
        <v>683</v>
      </c>
    </row>
    <row r="203" spans="1:33" x14ac:dyDescent="0.25">
      <c r="A203">
        <v>120727</v>
      </c>
      <c r="AG203">
        <v>109.83</v>
      </c>
    </row>
    <row r="204" spans="1:33" x14ac:dyDescent="0.25">
      <c r="A204">
        <v>120735</v>
      </c>
      <c r="AG204">
        <v>288</v>
      </c>
    </row>
    <row r="205" spans="1:33" x14ac:dyDescent="0.25">
      <c r="A205">
        <v>120759</v>
      </c>
      <c r="AG205">
        <v>65</v>
      </c>
    </row>
    <row r="206" spans="1:33" x14ac:dyDescent="0.25">
      <c r="A206">
        <v>120763</v>
      </c>
      <c r="AG206" t="s">
        <v>596</v>
      </c>
    </row>
    <row r="207" spans="1:33" x14ac:dyDescent="0.25">
      <c r="A207">
        <v>120767</v>
      </c>
      <c r="AG207">
        <v>356</v>
      </c>
    </row>
    <row r="208" spans="1:33" x14ac:dyDescent="0.25">
      <c r="A208">
        <v>120791</v>
      </c>
      <c r="AG208">
        <v>77.349999999999994</v>
      </c>
    </row>
    <row r="209" spans="1:33" x14ac:dyDescent="0.25">
      <c r="A209">
        <v>120795</v>
      </c>
      <c r="AG209" t="s">
        <v>597</v>
      </c>
    </row>
    <row r="210" spans="1:33" x14ac:dyDescent="0.25">
      <c r="A210">
        <v>120799</v>
      </c>
      <c r="AG210">
        <v>71</v>
      </c>
    </row>
    <row r="211" spans="1:33" x14ac:dyDescent="0.25">
      <c r="A211">
        <v>120823</v>
      </c>
      <c r="AG211">
        <v>105.4</v>
      </c>
    </row>
    <row r="212" spans="1:33" x14ac:dyDescent="0.25">
      <c r="A212">
        <v>120827</v>
      </c>
      <c r="AG212" s="16">
        <v>42679</v>
      </c>
    </row>
    <row r="213" spans="1:33" x14ac:dyDescent="0.25">
      <c r="A213">
        <v>120831</v>
      </c>
      <c r="AG213">
        <v>208</v>
      </c>
    </row>
    <row r="214" spans="1:33" x14ac:dyDescent="0.25">
      <c r="A214">
        <v>120838</v>
      </c>
      <c r="AG214">
        <v>57</v>
      </c>
    </row>
    <row r="215" spans="1:33" x14ac:dyDescent="0.25">
      <c r="A215">
        <v>120863</v>
      </c>
      <c r="AG215">
        <v>11</v>
      </c>
    </row>
    <row r="216" spans="1:33" x14ac:dyDescent="0.25">
      <c r="A216">
        <v>120891</v>
      </c>
      <c r="AG216" t="s">
        <v>598</v>
      </c>
    </row>
    <row r="217" spans="1:33" x14ac:dyDescent="0.25">
      <c r="A217">
        <v>120895</v>
      </c>
      <c r="AG217">
        <v>115</v>
      </c>
    </row>
    <row r="218" spans="1:33" x14ac:dyDescent="0.25">
      <c r="A218">
        <v>120919</v>
      </c>
      <c r="AG218">
        <v>231.6</v>
      </c>
    </row>
    <row r="219" spans="1:33" x14ac:dyDescent="0.25">
      <c r="A219">
        <v>120923</v>
      </c>
      <c r="AG219" t="s">
        <v>599</v>
      </c>
    </row>
    <row r="220" spans="1:33" x14ac:dyDescent="0.25">
      <c r="A220">
        <v>120938</v>
      </c>
      <c r="AG220" t="s">
        <v>183</v>
      </c>
    </row>
    <row r="221" spans="1:33" x14ac:dyDescent="0.25">
      <c r="A221">
        <v>120955</v>
      </c>
      <c r="AG221" t="s">
        <v>600</v>
      </c>
    </row>
    <row r="222" spans="1:33" x14ac:dyDescent="0.25">
      <c r="A222">
        <v>120959</v>
      </c>
      <c r="AG222">
        <v>295</v>
      </c>
    </row>
    <row r="223" spans="1:33" x14ac:dyDescent="0.25">
      <c r="A223">
        <v>120987</v>
      </c>
      <c r="AG223" s="16">
        <v>42162</v>
      </c>
    </row>
    <row r="224" spans="1:33" x14ac:dyDescent="0.25">
      <c r="A224">
        <v>120991</v>
      </c>
      <c r="AG224">
        <v>626</v>
      </c>
    </row>
    <row r="225" spans="1:33" x14ac:dyDescent="0.25">
      <c r="A225">
        <v>120998</v>
      </c>
      <c r="AG225">
        <v>56</v>
      </c>
    </row>
    <row r="226" spans="1:33" x14ac:dyDescent="0.25">
      <c r="A226">
        <v>121013</v>
      </c>
      <c r="AF226" t="s">
        <v>1031</v>
      </c>
      <c r="AG226">
        <v>0</v>
      </c>
    </row>
    <row r="227" spans="1:33" x14ac:dyDescent="0.25">
      <c r="A227">
        <v>121015</v>
      </c>
      <c r="AG227">
        <v>62.8</v>
      </c>
    </row>
    <row r="228" spans="1:33" x14ac:dyDescent="0.25">
      <c r="A228">
        <v>121019</v>
      </c>
      <c r="AG228" t="s">
        <v>601</v>
      </c>
    </row>
    <row r="229" spans="1:33" x14ac:dyDescent="0.25">
      <c r="A229">
        <v>121047</v>
      </c>
      <c r="AG229">
        <v>129.5</v>
      </c>
    </row>
    <row r="230" spans="1:33" x14ac:dyDescent="0.25">
      <c r="A230">
        <v>121051</v>
      </c>
      <c r="AG230" t="s">
        <v>602</v>
      </c>
    </row>
    <row r="231" spans="1:33" x14ac:dyDescent="0.25">
      <c r="A231">
        <v>121055</v>
      </c>
      <c r="AG231">
        <v>157</v>
      </c>
    </row>
    <row r="232" spans="1:33" x14ac:dyDescent="0.25">
      <c r="A232">
        <v>121079</v>
      </c>
      <c r="AG232">
        <v>130</v>
      </c>
    </row>
    <row r="233" spans="1:33" x14ac:dyDescent="0.25">
      <c r="A233">
        <v>121083</v>
      </c>
      <c r="AG233" t="s">
        <v>603</v>
      </c>
    </row>
    <row r="234" spans="1:33" x14ac:dyDescent="0.25">
      <c r="A234">
        <v>121087</v>
      </c>
      <c r="AG234">
        <v>142</v>
      </c>
    </row>
    <row r="235" spans="1:33" x14ac:dyDescent="0.25">
      <c r="A235">
        <v>121107</v>
      </c>
      <c r="AG235">
        <v>156</v>
      </c>
    </row>
    <row r="236" spans="1:33" x14ac:dyDescent="0.25">
      <c r="A236">
        <v>121111</v>
      </c>
      <c r="AG236">
        <v>96.3</v>
      </c>
    </row>
    <row r="237" spans="1:33" x14ac:dyDescent="0.25">
      <c r="A237">
        <v>121115</v>
      </c>
      <c r="AG237" s="16">
        <v>42193</v>
      </c>
    </row>
    <row r="238" spans="1:33" x14ac:dyDescent="0.25">
      <c r="A238">
        <v>121143</v>
      </c>
      <c r="AG238">
        <v>190</v>
      </c>
    </row>
    <row r="239" spans="1:33" x14ac:dyDescent="0.25">
      <c r="A239">
        <v>121147</v>
      </c>
      <c r="AG239" t="s">
        <v>779</v>
      </c>
    </row>
    <row r="240" spans="1:33" x14ac:dyDescent="0.25">
      <c r="A240">
        <v>121151</v>
      </c>
      <c r="AG240">
        <v>178</v>
      </c>
    </row>
    <row r="241" spans="1:33" x14ac:dyDescent="0.25">
      <c r="A241">
        <v>121162</v>
      </c>
      <c r="AG241" t="s">
        <v>177</v>
      </c>
    </row>
    <row r="242" spans="1:33" x14ac:dyDescent="0.25">
      <c r="A242">
        <v>121175</v>
      </c>
      <c r="AG242">
        <v>70.75</v>
      </c>
    </row>
    <row r="243" spans="1:33" x14ac:dyDescent="0.25">
      <c r="A243">
        <v>121179</v>
      </c>
      <c r="AG243" t="s">
        <v>604</v>
      </c>
    </row>
    <row r="244" spans="1:33" x14ac:dyDescent="0.25">
      <c r="A244">
        <v>121239</v>
      </c>
      <c r="AG244">
        <v>98.6</v>
      </c>
    </row>
    <row r="245" spans="1:33" x14ac:dyDescent="0.25">
      <c r="A245">
        <v>121243</v>
      </c>
      <c r="AG245" s="16">
        <v>42404</v>
      </c>
    </row>
    <row r="246" spans="1:33" x14ac:dyDescent="0.25">
      <c r="A246">
        <v>121267</v>
      </c>
      <c r="AG246">
        <v>40</v>
      </c>
    </row>
    <row r="247" spans="1:33" x14ac:dyDescent="0.25">
      <c r="A247">
        <v>121271</v>
      </c>
      <c r="AG247">
        <v>71.55</v>
      </c>
    </row>
    <row r="248" spans="1:33" x14ac:dyDescent="0.25">
      <c r="A248">
        <v>121275</v>
      </c>
      <c r="AG248" t="s">
        <v>485</v>
      </c>
    </row>
    <row r="249" spans="1:33" x14ac:dyDescent="0.25">
      <c r="A249">
        <v>121279</v>
      </c>
      <c r="AG249">
        <v>68</v>
      </c>
    </row>
    <row r="250" spans="1:33" x14ac:dyDescent="0.25">
      <c r="A250">
        <v>121303</v>
      </c>
      <c r="AG250">
        <v>75</v>
      </c>
    </row>
    <row r="251" spans="1:33" x14ac:dyDescent="0.25">
      <c r="A251">
        <v>121307</v>
      </c>
      <c r="AG251" s="16">
        <v>42522</v>
      </c>
    </row>
    <row r="252" spans="1:33" x14ac:dyDescent="0.25">
      <c r="A252">
        <v>121335</v>
      </c>
      <c r="AG252">
        <v>221.1</v>
      </c>
    </row>
    <row r="253" spans="1:33" x14ac:dyDescent="0.25">
      <c r="A253">
        <v>121343</v>
      </c>
      <c r="AG253">
        <v>185</v>
      </c>
    </row>
    <row r="254" spans="1:33" x14ac:dyDescent="0.25">
      <c r="A254">
        <v>121367</v>
      </c>
      <c r="AG254">
        <v>79.2</v>
      </c>
    </row>
    <row r="255" spans="1:33" x14ac:dyDescent="0.25">
      <c r="A255">
        <v>121371</v>
      </c>
      <c r="AG255" t="s">
        <v>605</v>
      </c>
    </row>
    <row r="256" spans="1:33" x14ac:dyDescent="0.25">
      <c r="A256">
        <v>121375</v>
      </c>
      <c r="AG256">
        <v>80</v>
      </c>
    </row>
    <row r="257" spans="1:33" x14ac:dyDescent="0.25">
      <c r="A257">
        <v>121389</v>
      </c>
      <c r="W257">
        <v>19</v>
      </c>
      <c r="AG257">
        <v>0</v>
      </c>
    </row>
    <row r="258" spans="1:33" x14ac:dyDescent="0.25">
      <c r="A258">
        <v>121399</v>
      </c>
      <c r="AG258">
        <v>74.8</v>
      </c>
    </row>
    <row r="259" spans="1:33" x14ac:dyDescent="0.25">
      <c r="A259">
        <v>121403</v>
      </c>
      <c r="AG259" t="s">
        <v>780</v>
      </c>
    </row>
    <row r="260" spans="1:33" x14ac:dyDescent="0.25">
      <c r="A260">
        <v>121427</v>
      </c>
      <c r="AG260">
        <v>170</v>
      </c>
    </row>
    <row r="261" spans="1:33" x14ac:dyDescent="0.25">
      <c r="A261">
        <v>121431</v>
      </c>
      <c r="AG261">
        <v>100</v>
      </c>
    </row>
    <row r="262" spans="1:33" x14ac:dyDescent="0.25">
      <c r="A262">
        <v>121435</v>
      </c>
      <c r="AG262" t="s">
        <v>606</v>
      </c>
    </row>
    <row r="263" spans="1:33" x14ac:dyDescent="0.25">
      <c r="A263">
        <v>121439</v>
      </c>
      <c r="AG263">
        <v>154</v>
      </c>
    </row>
    <row r="264" spans="1:33" x14ac:dyDescent="0.25">
      <c r="A264">
        <v>121450</v>
      </c>
      <c r="AG264" t="s">
        <v>155</v>
      </c>
    </row>
    <row r="265" spans="1:33" x14ac:dyDescent="0.25">
      <c r="A265">
        <v>121463</v>
      </c>
      <c r="AG265">
        <v>88.4</v>
      </c>
    </row>
    <row r="266" spans="1:33" x14ac:dyDescent="0.25">
      <c r="A266">
        <v>121467</v>
      </c>
      <c r="AG266" s="16">
        <v>43070</v>
      </c>
    </row>
    <row r="267" spans="1:33" x14ac:dyDescent="0.25">
      <c r="A267">
        <v>121495</v>
      </c>
      <c r="AG267">
        <v>90.95</v>
      </c>
    </row>
    <row r="268" spans="1:33" x14ac:dyDescent="0.25">
      <c r="A268">
        <v>121499</v>
      </c>
      <c r="AG268" t="s">
        <v>607</v>
      </c>
    </row>
    <row r="269" spans="1:33" x14ac:dyDescent="0.25">
      <c r="A269">
        <v>121503</v>
      </c>
      <c r="AG269">
        <v>84</v>
      </c>
    </row>
    <row r="270" spans="1:33" x14ac:dyDescent="0.25">
      <c r="A270">
        <v>121506</v>
      </c>
      <c r="AG270">
        <v>52</v>
      </c>
    </row>
    <row r="271" spans="1:33" x14ac:dyDescent="0.25">
      <c r="A271">
        <v>121535</v>
      </c>
      <c r="AG271">
        <v>205</v>
      </c>
    </row>
    <row r="272" spans="1:33" x14ac:dyDescent="0.25">
      <c r="A272">
        <v>121563</v>
      </c>
      <c r="AG272" t="s">
        <v>608</v>
      </c>
    </row>
    <row r="273" spans="1:33" x14ac:dyDescent="0.25">
      <c r="A273">
        <v>121599</v>
      </c>
      <c r="AG273">
        <v>23</v>
      </c>
    </row>
    <row r="274" spans="1:33" x14ac:dyDescent="0.25">
      <c r="A274">
        <v>121627</v>
      </c>
      <c r="AG274" s="16">
        <v>42135</v>
      </c>
    </row>
    <row r="275" spans="1:33" x14ac:dyDescent="0.25">
      <c r="A275">
        <v>121631</v>
      </c>
      <c r="AG275">
        <v>412</v>
      </c>
    </row>
    <row r="276" spans="1:33" x14ac:dyDescent="0.25">
      <c r="A276">
        <v>121659</v>
      </c>
      <c r="AG276" t="s">
        <v>487</v>
      </c>
    </row>
    <row r="277" spans="1:33" x14ac:dyDescent="0.25">
      <c r="A277">
        <v>121719</v>
      </c>
      <c r="AG277">
        <v>89.1</v>
      </c>
    </row>
    <row r="278" spans="1:33" x14ac:dyDescent="0.25">
      <c r="A278">
        <v>121751</v>
      </c>
      <c r="AG278">
        <v>94.67</v>
      </c>
    </row>
    <row r="279" spans="1:33" x14ac:dyDescent="0.25">
      <c r="A279">
        <v>121755</v>
      </c>
      <c r="AG279" t="s">
        <v>609</v>
      </c>
    </row>
    <row r="280" spans="1:33" x14ac:dyDescent="0.25">
      <c r="A280">
        <v>121783</v>
      </c>
      <c r="AG280">
        <v>134.30000000000001</v>
      </c>
    </row>
    <row r="281" spans="1:33" x14ac:dyDescent="0.25">
      <c r="A281">
        <v>121787</v>
      </c>
      <c r="AG281" t="s">
        <v>611</v>
      </c>
    </row>
    <row r="282" spans="1:33" x14ac:dyDescent="0.25">
      <c r="A282">
        <v>121791</v>
      </c>
      <c r="AG282">
        <v>601</v>
      </c>
    </row>
    <row r="283" spans="1:33" x14ac:dyDescent="0.25">
      <c r="A283">
        <v>121823</v>
      </c>
      <c r="AG283">
        <v>372</v>
      </c>
    </row>
    <row r="284" spans="1:33" x14ac:dyDescent="0.25">
      <c r="A284">
        <v>121843</v>
      </c>
      <c r="AG284">
        <v>229</v>
      </c>
    </row>
    <row r="285" spans="1:33" x14ac:dyDescent="0.25">
      <c r="A285">
        <v>121851</v>
      </c>
      <c r="AG285" t="s">
        <v>612</v>
      </c>
    </row>
    <row r="286" spans="1:33" x14ac:dyDescent="0.25">
      <c r="A286">
        <v>121911</v>
      </c>
      <c r="AG286">
        <v>107.1</v>
      </c>
    </row>
    <row r="287" spans="1:33" x14ac:dyDescent="0.25">
      <c r="A287">
        <v>121915</v>
      </c>
      <c r="AG287" t="s">
        <v>781</v>
      </c>
    </row>
    <row r="288" spans="1:33" x14ac:dyDescent="0.25">
      <c r="A288">
        <v>121919</v>
      </c>
      <c r="AG288">
        <v>213</v>
      </c>
    </row>
    <row r="289" spans="1:33" x14ac:dyDescent="0.25">
      <c r="A289">
        <v>121922</v>
      </c>
      <c r="AG289">
        <v>33</v>
      </c>
    </row>
    <row r="290" spans="1:33" x14ac:dyDescent="0.25">
      <c r="A290">
        <v>121943</v>
      </c>
      <c r="AG290">
        <v>109.66</v>
      </c>
    </row>
    <row r="291" spans="1:33" x14ac:dyDescent="0.25">
      <c r="A291">
        <v>121951</v>
      </c>
      <c r="AG291">
        <v>102</v>
      </c>
    </row>
    <row r="292" spans="1:33" x14ac:dyDescent="0.25">
      <c r="A292">
        <v>122011</v>
      </c>
      <c r="AG292" t="s">
        <v>782</v>
      </c>
    </row>
    <row r="293" spans="1:33" x14ac:dyDescent="0.25">
      <c r="A293">
        <v>122026</v>
      </c>
      <c r="AG293" t="s">
        <v>338</v>
      </c>
    </row>
    <row r="294" spans="1:33" x14ac:dyDescent="0.25">
      <c r="A294">
        <v>122039</v>
      </c>
      <c r="AG294">
        <v>187</v>
      </c>
    </row>
    <row r="295" spans="1:33" x14ac:dyDescent="0.25">
      <c r="A295">
        <v>122043</v>
      </c>
      <c r="AG295" t="s">
        <v>613</v>
      </c>
    </row>
    <row r="296" spans="1:33" x14ac:dyDescent="0.25">
      <c r="A296">
        <v>122047</v>
      </c>
      <c r="AG296">
        <v>259</v>
      </c>
    </row>
    <row r="297" spans="1:33" x14ac:dyDescent="0.25">
      <c r="A297">
        <v>122050</v>
      </c>
      <c r="AG297">
        <v>41</v>
      </c>
    </row>
    <row r="298" spans="1:33" x14ac:dyDescent="0.25">
      <c r="A298">
        <v>122071</v>
      </c>
      <c r="AG298">
        <v>89</v>
      </c>
    </row>
    <row r="299" spans="1:33" x14ac:dyDescent="0.25">
      <c r="A299">
        <v>122075</v>
      </c>
      <c r="AG299" s="16">
        <v>42371</v>
      </c>
    </row>
    <row r="300" spans="1:33" x14ac:dyDescent="0.25">
      <c r="A300">
        <v>122103</v>
      </c>
      <c r="AG300">
        <v>118.8</v>
      </c>
    </row>
    <row r="301" spans="1:33" x14ac:dyDescent="0.25">
      <c r="A301">
        <v>122107</v>
      </c>
      <c r="AG301" s="16">
        <v>42500</v>
      </c>
    </row>
    <row r="302" spans="1:33" x14ac:dyDescent="0.25">
      <c r="A302">
        <v>122111</v>
      </c>
      <c r="AG302">
        <v>160</v>
      </c>
    </row>
    <row r="303" spans="1:33" x14ac:dyDescent="0.25">
      <c r="A303">
        <v>122131</v>
      </c>
      <c r="AG303">
        <v>168</v>
      </c>
    </row>
    <row r="304" spans="1:33" x14ac:dyDescent="0.25">
      <c r="A304">
        <v>122135</v>
      </c>
      <c r="AG304">
        <v>80.099999999999994</v>
      </c>
    </row>
    <row r="305" spans="1:33" x14ac:dyDescent="0.25">
      <c r="A305">
        <v>122139</v>
      </c>
      <c r="AG305" t="s">
        <v>783</v>
      </c>
    </row>
    <row r="306" spans="1:33" x14ac:dyDescent="0.25">
      <c r="A306">
        <v>122143</v>
      </c>
      <c r="AG306">
        <v>79</v>
      </c>
    </row>
    <row r="307" spans="1:33" x14ac:dyDescent="0.25">
      <c r="A307">
        <v>122163</v>
      </c>
      <c r="AG307">
        <v>171</v>
      </c>
    </row>
    <row r="308" spans="1:33" x14ac:dyDescent="0.25">
      <c r="A308">
        <v>122167</v>
      </c>
      <c r="AG308">
        <v>52.2</v>
      </c>
    </row>
    <row r="309" spans="1:33" x14ac:dyDescent="0.25">
      <c r="A309">
        <v>122171</v>
      </c>
      <c r="AG309" s="16">
        <v>42525</v>
      </c>
    </row>
    <row r="310" spans="1:33" x14ac:dyDescent="0.25">
      <c r="A310">
        <v>122195</v>
      </c>
      <c r="AG310">
        <v>273</v>
      </c>
    </row>
    <row r="311" spans="1:33" x14ac:dyDescent="0.25">
      <c r="A311">
        <v>122199</v>
      </c>
      <c r="AG311">
        <v>50.85</v>
      </c>
    </row>
    <row r="312" spans="1:33" x14ac:dyDescent="0.25">
      <c r="A312">
        <v>122235</v>
      </c>
      <c r="AG312" t="s">
        <v>614</v>
      </c>
    </row>
    <row r="313" spans="1:33" x14ac:dyDescent="0.25">
      <c r="A313">
        <v>122242</v>
      </c>
      <c r="AG313">
        <v>39</v>
      </c>
    </row>
    <row r="314" spans="1:33" x14ac:dyDescent="0.25">
      <c r="A314">
        <v>122257</v>
      </c>
      <c r="AG314" t="s">
        <v>772</v>
      </c>
    </row>
    <row r="315" spans="1:33" x14ac:dyDescent="0.25">
      <c r="A315">
        <v>122274</v>
      </c>
      <c r="AG315">
        <v>46</v>
      </c>
    </row>
    <row r="316" spans="1:33" x14ac:dyDescent="0.25">
      <c r="A316">
        <v>122331</v>
      </c>
      <c r="AG316" s="16">
        <v>43012</v>
      </c>
    </row>
    <row r="317" spans="1:33" x14ac:dyDescent="0.25">
      <c r="A317">
        <v>122378</v>
      </c>
      <c r="AG317" t="s">
        <v>173</v>
      </c>
    </row>
    <row r="318" spans="1:33" x14ac:dyDescent="0.25">
      <c r="A318">
        <v>122391</v>
      </c>
      <c r="AG318">
        <v>150.30000000000001</v>
      </c>
    </row>
    <row r="319" spans="1:33" x14ac:dyDescent="0.25">
      <c r="A319">
        <v>122395</v>
      </c>
      <c r="AG319" t="s">
        <v>615</v>
      </c>
    </row>
    <row r="320" spans="1:33" x14ac:dyDescent="0.25">
      <c r="A320">
        <v>122399</v>
      </c>
      <c r="AG320">
        <v>82</v>
      </c>
    </row>
    <row r="321" spans="1:33" x14ac:dyDescent="0.25">
      <c r="A321">
        <v>122423</v>
      </c>
      <c r="AG321">
        <v>189</v>
      </c>
    </row>
    <row r="322" spans="1:33" x14ac:dyDescent="0.25">
      <c r="A322">
        <v>122427</v>
      </c>
      <c r="AG322" s="16">
        <v>43045</v>
      </c>
    </row>
    <row r="323" spans="1:33" x14ac:dyDescent="0.25">
      <c r="A323">
        <v>122451</v>
      </c>
      <c r="AG323">
        <v>241</v>
      </c>
    </row>
    <row r="324" spans="1:33" x14ac:dyDescent="0.25">
      <c r="A324">
        <v>122455</v>
      </c>
      <c r="AG324">
        <v>33.26</v>
      </c>
    </row>
    <row r="325" spans="1:33" x14ac:dyDescent="0.25">
      <c r="A325">
        <v>122459</v>
      </c>
      <c r="AG325" t="s">
        <v>490</v>
      </c>
    </row>
    <row r="326" spans="1:33" x14ac:dyDescent="0.25">
      <c r="A326">
        <v>122463</v>
      </c>
      <c r="AG326">
        <v>287</v>
      </c>
    </row>
    <row r="327" spans="1:33" x14ac:dyDescent="0.25">
      <c r="A327">
        <v>122487</v>
      </c>
      <c r="AG327">
        <v>154.38</v>
      </c>
    </row>
    <row r="328" spans="1:33" x14ac:dyDescent="0.25">
      <c r="A328">
        <v>122491</v>
      </c>
      <c r="AG328" s="16">
        <v>42802</v>
      </c>
    </row>
    <row r="329" spans="1:33" x14ac:dyDescent="0.25">
      <c r="A329">
        <v>122518</v>
      </c>
      <c r="AG329" t="s">
        <v>820</v>
      </c>
    </row>
    <row r="330" spans="1:33" x14ac:dyDescent="0.25">
      <c r="A330">
        <v>122519</v>
      </c>
      <c r="AG330">
        <v>78.03</v>
      </c>
    </row>
    <row r="331" spans="1:33" x14ac:dyDescent="0.25">
      <c r="A331">
        <v>122523</v>
      </c>
      <c r="AG331" s="16">
        <v>42073</v>
      </c>
    </row>
    <row r="332" spans="1:33" x14ac:dyDescent="0.25">
      <c r="A332">
        <v>122530</v>
      </c>
      <c r="AG332">
        <v>47</v>
      </c>
    </row>
    <row r="333" spans="1:33" x14ac:dyDescent="0.25">
      <c r="A333">
        <v>122538</v>
      </c>
      <c r="AG333" t="s">
        <v>159</v>
      </c>
    </row>
    <row r="334" spans="1:33" x14ac:dyDescent="0.25">
      <c r="A334">
        <v>122551</v>
      </c>
      <c r="AG334">
        <v>99.48</v>
      </c>
    </row>
    <row r="335" spans="1:33" x14ac:dyDescent="0.25">
      <c r="A335">
        <v>122555</v>
      </c>
      <c r="AG335" t="s">
        <v>616</v>
      </c>
    </row>
    <row r="336" spans="1:33" x14ac:dyDescent="0.25">
      <c r="A336">
        <v>122559</v>
      </c>
      <c r="AG336">
        <v>304</v>
      </c>
    </row>
    <row r="337" spans="1:33" x14ac:dyDescent="0.25">
      <c r="A337">
        <v>122587</v>
      </c>
      <c r="AG337" s="16">
        <v>42042</v>
      </c>
    </row>
    <row r="338" spans="1:33" x14ac:dyDescent="0.25">
      <c r="A338">
        <v>122615</v>
      </c>
      <c r="AG338">
        <v>95</v>
      </c>
    </row>
    <row r="339" spans="1:33" x14ac:dyDescent="0.25">
      <c r="A339">
        <v>122619</v>
      </c>
      <c r="AG339" s="16">
        <v>42953</v>
      </c>
    </row>
    <row r="340" spans="1:33" x14ac:dyDescent="0.25">
      <c r="A340">
        <v>122623</v>
      </c>
      <c r="AG340">
        <v>451</v>
      </c>
    </row>
    <row r="341" spans="1:33" x14ac:dyDescent="0.25">
      <c r="A341">
        <v>122655</v>
      </c>
      <c r="AG341">
        <v>192</v>
      </c>
    </row>
    <row r="342" spans="1:33" x14ac:dyDescent="0.25">
      <c r="A342">
        <v>122679</v>
      </c>
      <c r="AG342">
        <v>211.2</v>
      </c>
    </row>
    <row r="343" spans="1:33" x14ac:dyDescent="0.25">
      <c r="A343">
        <v>122683</v>
      </c>
      <c r="AG343" t="s">
        <v>784</v>
      </c>
    </row>
    <row r="344" spans="1:33" x14ac:dyDescent="0.25">
      <c r="A344">
        <v>122715</v>
      </c>
      <c r="AG344" t="s">
        <v>617</v>
      </c>
    </row>
    <row r="345" spans="1:33" x14ac:dyDescent="0.25">
      <c r="A345">
        <v>122739</v>
      </c>
      <c r="AG345">
        <v>411</v>
      </c>
    </row>
    <row r="346" spans="1:33" x14ac:dyDescent="0.25">
      <c r="A346">
        <v>122747</v>
      </c>
      <c r="AG346" t="s">
        <v>618</v>
      </c>
    </row>
    <row r="347" spans="1:33" x14ac:dyDescent="0.25">
      <c r="A347">
        <v>122779</v>
      </c>
      <c r="AG347" t="s">
        <v>619</v>
      </c>
    </row>
    <row r="348" spans="1:33" x14ac:dyDescent="0.25">
      <c r="A348">
        <v>122783</v>
      </c>
      <c r="AG348">
        <v>336</v>
      </c>
    </row>
    <row r="349" spans="1:33" x14ac:dyDescent="0.25">
      <c r="A349">
        <v>122807</v>
      </c>
      <c r="AG349">
        <v>78</v>
      </c>
    </row>
    <row r="350" spans="1:33" x14ac:dyDescent="0.25">
      <c r="A350">
        <v>122815</v>
      </c>
      <c r="AG350">
        <v>74</v>
      </c>
    </row>
    <row r="351" spans="1:33" x14ac:dyDescent="0.25">
      <c r="A351">
        <v>122822</v>
      </c>
      <c r="AG351">
        <v>59</v>
      </c>
    </row>
    <row r="352" spans="1:33" x14ac:dyDescent="0.25">
      <c r="A352">
        <v>122839</v>
      </c>
      <c r="AG352">
        <v>109</v>
      </c>
    </row>
    <row r="353" spans="1:33" x14ac:dyDescent="0.25">
      <c r="A353">
        <v>122843</v>
      </c>
      <c r="AG353" t="s">
        <v>492</v>
      </c>
    </row>
    <row r="354" spans="1:33" x14ac:dyDescent="0.25">
      <c r="A354">
        <v>122871</v>
      </c>
      <c r="AG354">
        <v>86</v>
      </c>
    </row>
    <row r="355" spans="1:33" x14ac:dyDescent="0.25">
      <c r="A355">
        <v>122879</v>
      </c>
      <c r="AG355">
        <v>158</v>
      </c>
    </row>
    <row r="356" spans="1:33" x14ac:dyDescent="0.25">
      <c r="A356">
        <v>122907</v>
      </c>
      <c r="AG356" t="s">
        <v>620</v>
      </c>
    </row>
    <row r="357" spans="1:33" x14ac:dyDescent="0.25">
      <c r="A357">
        <v>122911</v>
      </c>
      <c r="AG357">
        <v>270</v>
      </c>
    </row>
    <row r="358" spans="1:33" x14ac:dyDescent="0.25">
      <c r="A358">
        <v>122953</v>
      </c>
      <c r="AG358" t="s">
        <v>867</v>
      </c>
    </row>
    <row r="359" spans="1:33" x14ac:dyDescent="0.25">
      <c r="A359">
        <v>122971</v>
      </c>
      <c r="AG359" t="s">
        <v>621</v>
      </c>
    </row>
    <row r="360" spans="1:33" x14ac:dyDescent="0.25">
      <c r="A360">
        <v>122986</v>
      </c>
      <c r="AG360" t="s">
        <v>157</v>
      </c>
    </row>
    <row r="361" spans="1:33" x14ac:dyDescent="0.25">
      <c r="A361">
        <v>122999</v>
      </c>
      <c r="AG361">
        <v>91.6</v>
      </c>
    </row>
    <row r="362" spans="1:33" x14ac:dyDescent="0.25">
      <c r="A362">
        <v>123063</v>
      </c>
      <c r="AG362">
        <v>73.8</v>
      </c>
    </row>
    <row r="363" spans="1:33" x14ac:dyDescent="0.25">
      <c r="A363">
        <v>123067</v>
      </c>
      <c r="AG363" t="s">
        <v>622</v>
      </c>
    </row>
    <row r="364" spans="1:33" x14ac:dyDescent="0.25">
      <c r="A364">
        <v>123071</v>
      </c>
      <c r="AG364">
        <v>224</v>
      </c>
    </row>
    <row r="365" spans="1:33" x14ac:dyDescent="0.25">
      <c r="A365">
        <v>123095</v>
      </c>
      <c r="AG365">
        <v>114.55</v>
      </c>
    </row>
    <row r="366" spans="1:33" x14ac:dyDescent="0.25">
      <c r="A366">
        <v>123099</v>
      </c>
      <c r="AG366" t="s">
        <v>623</v>
      </c>
    </row>
    <row r="367" spans="1:33" x14ac:dyDescent="0.25">
      <c r="A367">
        <v>123103</v>
      </c>
      <c r="AG367">
        <v>127</v>
      </c>
    </row>
    <row r="368" spans="1:33" x14ac:dyDescent="0.25">
      <c r="A368">
        <v>123131</v>
      </c>
      <c r="AG368" s="16">
        <v>43009</v>
      </c>
    </row>
    <row r="369" spans="1:33" x14ac:dyDescent="0.25">
      <c r="A369">
        <v>123159</v>
      </c>
      <c r="AG369">
        <v>84.15</v>
      </c>
    </row>
    <row r="370" spans="1:33" x14ac:dyDescent="0.25">
      <c r="A370">
        <v>123163</v>
      </c>
      <c r="AG370" s="16">
        <v>42648</v>
      </c>
    </row>
    <row r="371" spans="1:33" x14ac:dyDescent="0.25">
      <c r="A371">
        <v>123191</v>
      </c>
      <c r="AG371">
        <v>121.33</v>
      </c>
    </row>
    <row r="372" spans="1:33" x14ac:dyDescent="0.25">
      <c r="A372">
        <v>123195</v>
      </c>
      <c r="AG372" s="16">
        <v>42164</v>
      </c>
    </row>
    <row r="373" spans="1:33" x14ac:dyDescent="0.25">
      <c r="A373">
        <v>123223</v>
      </c>
      <c r="AG373">
        <v>87.01</v>
      </c>
    </row>
    <row r="374" spans="1:33" x14ac:dyDescent="0.25">
      <c r="A374">
        <v>123227</v>
      </c>
      <c r="AG374" t="s">
        <v>624</v>
      </c>
    </row>
    <row r="375" spans="1:33" x14ac:dyDescent="0.25">
      <c r="A375">
        <v>123255</v>
      </c>
      <c r="AG375">
        <v>72.069999999999993</v>
      </c>
    </row>
    <row r="376" spans="1:33" x14ac:dyDescent="0.25">
      <c r="A376">
        <v>123287</v>
      </c>
      <c r="AG376">
        <v>64.05</v>
      </c>
    </row>
    <row r="377" spans="1:33" x14ac:dyDescent="0.25">
      <c r="A377">
        <v>123295</v>
      </c>
      <c r="AG377">
        <v>245</v>
      </c>
    </row>
    <row r="378" spans="1:33" x14ac:dyDescent="0.25">
      <c r="A378">
        <v>123319</v>
      </c>
      <c r="AG378">
        <v>110</v>
      </c>
    </row>
    <row r="379" spans="1:33" x14ac:dyDescent="0.25">
      <c r="A379">
        <v>123323</v>
      </c>
      <c r="AG379" t="s">
        <v>625</v>
      </c>
    </row>
    <row r="380" spans="1:33" x14ac:dyDescent="0.25">
      <c r="A380">
        <v>123327</v>
      </c>
      <c r="AG380">
        <v>87</v>
      </c>
    </row>
    <row r="381" spans="1:33" x14ac:dyDescent="0.25">
      <c r="A381">
        <v>123338</v>
      </c>
      <c r="AG381" t="s">
        <v>306</v>
      </c>
    </row>
    <row r="382" spans="1:33" x14ac:dyDescent="0.25">
      <c r="A382">
        <v>123351</v>
      </c>
      <c r="AG382">
        <v>109.65</v>
      </c>
    </row>
    <row r="383" spans="1:33" x14ac:dyDescent="0.25">
      <c r="A383">
        <v>123355</v>
      </c>
      <c r="AG383" s="16">
        <v>42431</v>
      </c>
    </row>
    <row r="384" spans="1:33" x14ac:dyDescent="0.25">
      <c r="A384">
        <v>123379</v>
      </c>
      <c r="AG384">
        <v>152</v>
      </c>
    </row>
    <row r="385" spans="1:33" x14ac:dyDescent="0.25">
      <c r="A385">
        <v>123383</v>
      </c>
      <c r="AG385">
        <v>98.4</v>
      </c>
    </row>
    <row r="386" spans="1:33" x14ac:dyDescent="0.25">
      <c r="A386">
        <v>123387</v>
      </c>
      <c r="AG386" t="s">
        <v>785</v>
      </c>
    </row>
    <row r="387" spans="1:33" x14ac:dyDescent="0.25">
      <c r="A387">
        <v>123391</v>
      </c>
      <c r="AG387">
        <v>72</v>
      </c>
    </row>
    <row r="388" spans="1:33" x14ac:dyDescent="0.25">
      <c r="A388">
        <v>123419</v>
      </c>
      <c r="AG388" t="s">
        <v>497</v>
      </c>
    </row>
    <row r="389" spans="1:33" x14ac:dyDescent="0.25">
      <c r="A389">
        <v>123447</v>
      </c>
      <c r="AG389">
        <v>54.9</v>
      </c>
    </row>
    <row r="390" spans="1:33" x14ac:dyDescent="0.25">
      <c r="A390">
        <v>123451</v>
      </c>
      <c r="AG390" t="s">
        <v>626</v>
      </c>
    </row>
    <row r="391" spans="1:33" x14ac:dyDescent="0.25">
      <c r="A391">
        <v>123455</v>
      </c>
      <c r="AG391">
        <v>186</v>
      </c>
    </row>
    <row r="392" spans="1:33" x14ac:dyDescent="0.25">
      <c r="A392">
        <v>123483</v>
      </c>
      <c r="AG392" t="s">
        <v>786</v>
      </c>
    </row>
    <row r="393" spans="1:33" x14ac:dyDescent="0.25">
      <c r="A393">
        <v>123511</v>
      </c>
      <c r="AG393">
        <v>153</v>
      </c>
    </row>
    <row r="394" spans="1:33" x14ac:dyDescent="0.25">
      <c r="A394">
        <v>123515</v>
      </c>
      <c r="AG394" t="s">
        <v>499</v>
      </c>
    </row>
    <row r="395" spans="1:33" x14ac:dyDescent="0.25">
      <c r="A395">
        <v>123575</v>
      </c>
      <c r="AG395">
        <v>144</v>
      </c>
    </row>
    <row r="396" spans="1:33" x14ac:dyDescent="0.25">
      <c r="A396">
        <v>123579</v>
      </c>
      <c r="AG396" t="s">
        <v>787</v>
      </c>
    </row>
    <row r="397" spans="1:33" x14ac:dyDescent="0.25">
      <c r="A397">
        <v>123607</v>
      </c>
      <c r="AG397">
        <v>139</v>
      </c>
    </row>
    <row r="398" spans="1:33" x14ac:dyDescent="0.25">
      <c r="A398">
        <v>123611</v>
      </c>
      <c r="AG398" s="16">
        <v>42589</v>
      </c>
    </row>
    <row r="399" spans="1:33" x14ac:dyDescent="0.25">
      <c r="A399">
        <v>123615</v>
      </c>
      <c r="AG399">
        <v>81</v>
      </c>
    </row>
    <row r="400" spans="1:33" x14ac:dyDescent="0.25">
      <c r="A400">
        <v>123639</v>
      </c>
      <c r="AG400">
        <v>108.75</v>
      </c>
    </row>
    <row r="401" spans="1:33" x14ac:dyDescent="0.25">
      <c r="A401">
        <v>123643</v>
      </c>
      <c r="AG401" t="s">
        <v>788</v>
      </c>
    </row>
    <row r="402" spans="1:33" x14ac:dyDescent="0.25">
      <c r="A402">
        <v>123671</v>
      </c>
      <c r="AG402">
        <v>30.6</v>
      </c>
    </row>
    <row r="403" spans="1:33" x14ac:dyDescent="0.25">
      <c r="A403">
        <v>123679</v>
      </c>
      <c r="AG403">
        <v>128</v>
      </c>
    </row>
    <row r="404" spans="1:33" x14ac:dyDescent="0.25">
      <c r="A404">
        <v>123682</v>
      </c>
      <c r="AG404">
        <v>48</v>
      </c>
    </row>
    <row r="405" spans="1:33" x14ac:dyDescent="0.25">
      <c r="A405">
        <v>123707</v>
      </c>
      <c r="AG405" t="s">
        <v>627</v>
      </c>
    </row>
    <row r="406" spans="1:33" x14ac:dyDescent="0.25">
      <c r="A406">
        <v>123711</v>
      </c>
      <c r="AG406">
        <v>132</v>
      </c>
    </row>
    <row r="407" spans="1:33" x14ac:dyDescent="0.25">
      <c r="A407">
        <v>123718</v>
      </c>
      <c r="AG407">
        <v>55</v>
      </c>
    </row>
    <row r="408" spans="1:33" x14ac:dyDescent="0.25">
      <c r="A408">
        <v>123771</v>
      </c>
      <c r="AG408" t="s">
        <v>789</v>
      </c>
    </row>
    <row r="409" spans="1:33" x14ac:dyDescent="0.25">
      <c r="A409">
        <v>123780</v>
      </c>
      <c r="W409">
        <v>16</v>
      </c>
      <c r="AG409">
        <v>2</v>
      </c>
    </row>
    <row r="410" spans="1:33" x14ac:dyDescent="0.25">
      <c r="A410">
        <v>123799</v>
      </c>
      <c r="AG410">
        <v>59.71</v>
      </c>
    </row>
    <row r="411" spans="1:33" x14ac:dyDescent="0.25">
      <c r="A411">
        <v>123803</v>
      </c>
      <c r="AG411" t="s">
        <v>790</v>
      </c>
    </row>
    <row r="412" spans="1:33" x14ac:dyDescent="0.25">
      <c r="A412">
        <v>123867</v>
      </c>
      <c r="AG412" t="s">
        <v>791</v>
      </c>
    </row>
    <row r="413" spans="1:33" x14ac:dyDescent="0.25">
      <c r="A413">
        <v>123899</v>
      </c>
      <c r="AG413" s="16">
        <v>42530</v>
      </c>
    </row>
    <row r="414" spans="1:33" x14ac:dyDescent="0.25">
      <c r="A414">
        <v>123927</v>
      </c>
      <c r="AG414">
        <v>204.5</v>
      </c>
    </row>
    <row r="415" spans="1:33" x14ac:dyDescent="0.25">
      <c r="A415">
        <v>123963</v>
      </c>
      <c r="AG415" t="s">
        <v>500</v>
      </c>
    </row>
    <row r="416" spans="1:33" x14ac:dyDescent="0.25">
      <c r="A416">
        <v>123999</v>
      </c>
      <c r="AG416">
        <v>169</v>
      </c>
    </row>
    <row r="417" spans="1:33" x14ac:dyDescent="0.25">
      <c r="A417">
        <v>124027</v>
      </c>
      <c r="AG417" t="s">
        <v>628</v>
      </c>
    </row>
    <row r="418" spans="1:33" x14ac:dyDescent="0.25">
      <c r="A418">
        <v>124058</v>
      </c>
      <c r="AF418" t="s">
        <v>1032</v>
      </c>
      <c r="AG418" t="s">
        <v>473</v>
      </c>
    </row>
    <row r="419" spans="1:33" x14ac:dyDescent="0.25">
      <c r="A419">
        <v>124059</v>
      </c>
      <c r="AG419" s="16">
        <v>42465</v>
      </c>
    </row>
    <row r="420" spans="1:33" x14ac:dyDescent="0.25">
      <c r="A420">
        <v>124063</v>
      </c>
      <c r="AG420">
        <v>166</v>
      </c>
    </row>
    <row r="421" spans="1:33" x14ac:dyDescent="0.25">
      <c r="A421">
        <v>124087</v>
      </c>
      <c r="AG421">
        <v>83.8</v>
      </c>
    </row>
    <row r="422" spans="1:33" x14ac:dyDescent="0.25">
      <c r="A422">
        <v>124095</v>
      </c>
      <c r="AG422">
        <v>118</v>
      </c>
    </row>
    <row r="423" spans="1:33" x14ac:dyDescent="0.25">
      <c r="A423">
        <v>124123</v>
      </c>
      <c r="AG423" t="s">
        <v>792</v>
      </c>
    </row>
    <row r="424" spans="1:33" x14ac:dyDescent="0.25">
      <c r="A424">
        <v>124155</v>
      </c>
      <c r="AG424" t="s">
        <v>501</v>
      </c>
    </row>
    <row r="425" spans="1:33" x14ac:dyDescent="0.25">
      <c r="A425">
        <v>124179</v>
      </c>
      <c r="AG425">
        <v>138</v>
      </c>
    </row>
    <row r="426" spans="1:33" x14ac:dyDescent="0.25">
      <c r="A426">
        <v>124183</v>
      </c>
      <c r="AG426">
        <v>85</v>
      </c>
    </row>
    <row r="427" spans="1:33" x14ac:dyDescent="0.25">
      <c r="A427">
        <v>124187</v>
      </c>
      <c r="AG427" s="16">
        <v>42620</v>
      </c>
    </row>
    <row r="428" spans="1:33" x14ac:dyDescent="0.25">
      <c r="A428">
        <v>124205</v>
      </c>
      <c r="W428">
        <v>15</v>
      </c>
      <c r="AG428">
        <v>0</v>
      </c>
    </row>
    <row r="429" spans="1:33" x14ac:dyDescent="0.25">
      <c r="A429">
        <v>124211</v>
      </c>
      <c r="AG429">
        <v>337</v>
      </c>
    </row>
    <row r="430" spans="1:33" x14ac:dyDescent="0.25">
      <c r="A430">
        <v>124247</v>
      </c>
      <c r="AG430">
        <v>94.5</v>
      </c>
    </row>
    <row r="431" spans="1:33" x14ac:dyDescent="0.25">
      <c r="A431">
        <v>124251</v>
      </c>
      <c r="AG431" t="s">
        <v>629</v>
      </c>
    </row>
    <row r="432" spans="1:33" x14ac:dyDescent="0.25">
      <c r="A432">
        <v>124279</v>
      </c>
      <c r="AG432">
        <v>104</v>
      </c>
    </row>
    <row r="433" spans="1:33" x14ac:dyDescent="0.25">
      <c r="A433">
        <v>124283</v>
      </c>
      <c r="AG433" t="s">
        <v>503</v>
      </c>
    </row>
    <row r="434" spans="1:33" x14ac:dyDescent="0.25">
      <c r="A434">
        <v>124311</v>
      </c>
      <c r="AG434">
        <v>215.33</v>
      </c>
    </row>
    <row r="435" spans="1:33" x14ac:dyDescent="0.25">
      <c r="A435">
        <v>124315</v>
      </c>
      <c r="AG435" t="s">
        <v>793</v>
      </c>
    </row>
    <row r="436" spans="1:33" x14ac:dyDescent="0.25">
      <c r="A436">
        <v>124383</v>
      </c>
      <c r="AG436">
        <v>193</v>
      </c>
    </row>
    <row r="437" spans="1:33" x14ac:dyDescent="0.25">
      <c r="A437">
        <v>124407</v>
      </c>
      <c r="AG437">
        <v>153.75</v>
      </c>
    </row>
    <row r="438" spans="1:33" x14ac:dyDescent="0.25">
      <c r="A438">
        <v>124411</v>
      </c>
      <c r="AG438" s="16">
        <v>42948</v>
      </c>
    </row>
    <row r="439" spans="1:33" x14ac:dyDescent="0.25">
      <c r="A439">
        <v>124439</v>
      </c>
      <c r="AG439">
        <v>91.2</v>
      </c>
    </row>
    <row r="440" spans="1:33" x14ac:dyDescent="0.25">
      <c r="A440">
        <v>124443</v>
      </c>
      <c r="AG440" t="s">
        <v>630</v>
      </c>
    </row>
    <row r="441" spans="1:33" x14ac:dyDescent="0.25">
      <c r="A441">
        <v>124475</v>
      </c>
      <c r="AG441" t="s">
        <v>505</v>
      </c>
    </row>
    <row r="442" spans="1:33" x14ac:dyDescent="0.25">
      <c r="A442">
        <v>124503</v>
      </c>
      <c r="AG442">
        <v>93.6</v>
      </c>
    </row>
    <row r="443" spans="1:33" x14ac:dyDescent="0.25">
      <c r="A443">
        <v>124507</v>
      </c>
      <c r="AG443" s="16">
        <v>42623</v>
      </c>
    </row>
    <row r="444" spans="1:33" x14ac:dyDescent="0.25">
      <c r="A444">
        <v>124531</v>
      </c>
      <c r="AG444">
        <v>440</v>
      </c>
    </row>
    <row r="445" spans="1:33" x14ac:dyDescent="0.25">
      <c r="A445">
        <v>124535</v>
      </c>
      <c r="AG445">
        <v>55.8</v>
      </c>
    </row>
    <row r="446" spans="1:33" x14ac:dyDescent="0.25">
      <c r="A446">
        <v>124539</v>
      </c>
      <c r="AG446" s="16">
        <v>43010</v>
      </c>
    </row>
    <row r="447" spans="1:33" x14ac:dyDescent="0.25">
      <c r="A447">
        <v>124571</v>
      </c>
      <c r="AG447" t="s">
        <v>631</v>
      </c>
    </row>
    <row r="448" spans="1:33" x14ac:dyDescent="0.25">
      <c r="A448">
        <v>124575</v>
      </c>
      <c r="AG448">
        <v>297</v>
      </c>
    </row>
    <row r="449" spans="1:33" x14ac:dyDescent="0.25">
      <c r="A449">
        <v>124603</v>
      </c>
      <c r="AG449" s="16">
        <v>42005</v>
      </c>
    </row>
    <row r="450" spans="1:33" x14ac:dyDescent="0.25">
      <c r="A450">
        <v>124618</v>
      </c>
      <c r="AG450" t="s">
        <v>165</v>
      </c>
    </row>
    <row r="451" spans="1:33" x14ac:dyDescent="0.25">
      <c r="A451">
        <v>124631</v>
      </c>
      <c r="AG451">
        <v>223.2</v>
      </c>
    </row>
    <row r="452" spans="1:33" x14ac:dyDescent="0.25">
      <c r="A452">
        <v>124639</v>
      </c>
      <c r="AG452">
        <v>101</v>
      </c>
    </row>
    <row r="453" spans="1:33" x14ac:dyDescent="0.25">
      <c r="A453">
        <v>124663</v>
      </c>
      <c r="AG453">
        <v>90.3</v>
      </c>
    </row>
    <row r="454" spans="1:33" x14ac:dyDescent="0.25">
      <c r="A454">
        <v>124667</v>
      </c>
      <c r="AG454" s="16">
        <v>42617</v>
      </c>
    </row>
    <row r="455" spans="1:33" x14ac:dyDescent="0.25">
      <c r="A455">
        <v>124703</v>
      </c>
      <c r="AG455">
        <v>247</v>
      </c>
    </row>
    <row r="456" spans="1:33" x14ac:dyDescent="0.25">
      <c r="A456">
        <v>124731</v>
      </c>
      <c r="AG456" t="s">
        <v>632</v>
      </c>
    </row>
    <row r="457" spans="1:33" x14ac:dyDescent="0.25">
      <c r="A457">
        <v>124759</v>
      </c>
      <c r="AG457">
        <v>114.3</v>
      </c>
    </row>
    <row r="458" spans="1:33" x14ac:dyDescent="0.25">
      <c r="A458">
        <v>124763</v>
      </c>
      <c r="AG458" t="s">
        <v>633</v>
      </c>
    </row>
    <row r="459" spans="1:33" x14ac:dyDescent="0.25">
      <c r="A459">
        <v>124788</v>
      </c>
      <c r="AG459">
        <v>202</v>
      </c>
    </row>
    <row r="460" spans="1:33" x14ac:dyDescent="0.25">
      <c r="A460">
        <v>124795</v>
      </c>
      <c r="AG460" s="16">
        <v>42678</v>
      </c>
    </row>
    <row r="461" spans="1:33" x14ac:dyDescent="0.25">
      <c r="A461">
        <v>124799</v>
      </c>
      <c r="AG461">
        <v>276</v>
      </c>
    </row>
    <row r="462" spans="1:33" x14ac:dyDescent="0.25">
      <c r="A462">
        <v>124823</v>
      </c>
      <c r="AG462">
        <v>100.3</v>
      </c>
    </row>
    <row r="463" spans="1:33" x14ac:dyDescent="0.25">
      <c r="A463">
        <v>124827</v>
      </c>
      <c r="AG463" t="s">
        <v>634</v>
      </c>
    </row>
    <row r="464" spans="1:33" x14ac:dyDescent="0.25">
      <c r="A464">
        <v>124887</v>
      </c>
      <c r="AG464">
        <v>135.9</v>
      </c>
    </row>
    <row r="465" spans="1:33" x14ac:dyDescent="0.25">
      <c r="A465">
        <v>124891</v>
      </c>
      <c r="AG465" t="s">
        <v>635</v>
      </c>
    </row>
    <row r="466" spans="1:33" x14ac:dyDescent="0.25">
      <c r="A466">
        <v>124938</v>
      </c>
      <c r="AG466" t="s">
        <v>230</v>
      </c>
    </row>
    <row r="467" spans="1:33" x14ac:dyDescent="0.25">
      <c r="A467">
        <v>124947</v>
      </c>
      <c r="AG467">
        <v>191</v>
      </c>
    </row>
    <row r="468" spans="1:33" x14ac:dyDescent="0.25">
      <c r="A468">
        <v>124955</v>
      </c>
      <c r="AG468" s="16">
        <v>42619</v>
      </c>
    </row>
    <row r="469" spans="1:33" x14ac:dyDescent="0.25">
      <c r="A469">
        <v>124959</v>
      </c>
      <c r="AG469">
        <v>125</v>
      </c>
    </row>
    <row r="470" spans="1:33" x14ac:dyDescent="0.25">
      <c r="A470">
        <v>124980</v>
      </c>
      <c r="AG470">
        <v>477</v>
      </c>
    </row>
    <row r="471" spans="1:33" x14ac:dyDescent="0.25">
      <c r="A471">
        <v>124987</v>
      </c>
      <c r="AG471" t="s">
        <v>794</v>
      </c>
    </row>
    <row r="472" spans="1:33" x14ac:dyDescent="0.25">
      <c r="A472">
        <v>125015</v>
      </c>
      <c r="AG472">
        <v>43.89</v>
      </c>
    </row>
    <row r="473" spans="1:33" x14ac:dyDescent="0.25">
      <c r="A473">
        <v>125019</v>
      </c>
      <c r="AG473" t="s">
        <v>636</v>
      </c>
    </row>
    <row r="474" spans="1:33" x14ac:dyDescent="0.25">
      <c r="A474">
        <v>125023</v>
      </c>
      <c r="AG474">
        <v>338</v>
      </c>
    </row>
    <row r="475" spans="1:33" x14ac:dyDescent="0.25">
      <c r="A475">
        <v>125079</v>
      </c>
      <c r="AG475">
        <v>95.2</v>
      </c>
    </row>
    <row r="476" spans="1:33" x14ac:dyDescent="0.25">
      <c r="A476">
        <v>125115</v>
      </c>
      <c r="AG476" t="s">
        <v>795</v>
      </c>
    </row>
    <row r="477" spans="1:33" x14ac:dyDescent="0.25">
      <c r="A477">
        <v>125143</v>
      </c>
      <c r="AG477">
        <v>149.81</v>
      </c>
    </row>
    <row r="478" spans="1:33" x14ac:dyDescent="0.25">
      <c r="A478">
        <v>125147</v>
      </c>
      <c r="AG478" s="16">
        <v>42045</v>
      </c>
    </row>
    <row r="479" spans="1:33" x14ac:dyDescent="0.25">
      <c r="A479">
        <v>125151</v>
      </c>
      <c r="AG479">
        <v>162</v>
      </c>
    </row>
    <row r="480" spans="1:33" x14ac:dyDescent="0.25">
      <c r="A480">
        <v>125179</v>
      </c>
      <c r="AG480" s="16">
        <v>42980</v>
      </c>
    </row>
    <row r="481" spans="1:33" x14ac:dyDescent="0.25">
      <c r="A481">
        <v>125183</v>
      </c>
      <c r="AG481">
        <v>181</v>
      </c>
    </row>
    <row r="482" spans="1:33" x14ac:dyDescent="0.25">
      <c r="A482">
        <v>125207</v>
      </c>
      <c r="AG482">
        <v>58.6</v>
      </c>
    </row>
    <row r="483" spans="1:33" x14ac:dyDescent="0.25">
      <c r="A483">
        <v>125211</v>
      </c>
      <c r="AG483" s="16">
        <v>42563</v>
      </c>
    </row>
    <row r="484" spans="1:33" x14ac:dyDescent="0.25">
      <c r="A484">
        <v>125239</v>
      </c>
      <c r="AG484">
        <v>36.96</v>
      </c>
    </row>
    <row r="485" spans="1:33" x14ac:dyDescent="0.25">
      <c r="A485">
        <v>125243</v>
      </c>
      <c r="AG485" t="s">
        <v>506</v>
      </c>
    </row>
    <row r="486" spans="1:33" x14ac:dyDescent="0.25">
      <c r="A486">
        <v>125303</v>
      </c>
      <c r="AG486">
        <v>108.9</v>
      </c>
    </row>
    <row r="487" spans="1:33" x14ac:dyDescent="0.25">
      <c r="A487">
        <v>125307</v>
      </c>
      <c r="AG487" t="s">
        <v>637</v>
      </c>
    </row>
    <row r="488" spans="1:33" x14ac:dyDescent="0.25">
      <c r="A488">
        <v>125339</v>
      </c>
      <c r="AG488" t="s">
        <v>507</v>
      </c>
    </row>
    <row r="489" spans="1:33" x14ac:dyDescent="0.25">
      <c r="A489">
        <v>125343</v>
      </c>
      <c r="AG489">
        <v>323</v>
      </c>
    </row>
    <row r="490" spans="1:33" x14ac:dyDescent="0.25">
      <c r="A490">
        <v>125367</v>
      </c>
      <c r="AG490">
        <v>78.5</v>
      </c>
    </row>
    <row r="491" spans="1:33" x14ac:dyDescent="0.25">
      <c r="A491">
        <v>125375</v>
      </c>
      <c r="AG491">
        <v>134</v>
      </c>
    </row>
    <row r="492" spans="1:33" x14ac:dyDescent="0.25">
      <c r="A492">
        <v>125399</v>
      </c>
      <c r="AG492">
        <v>191.25</v>
      </c>
    </row>
    <row r="493" spans="1:33" x14ac:dyDescent="0.25">
      <c r="A493">
        <v>125407</v>
      </c>
      <c r="AG493">
        <v>183</v>
      </c>
    </row>
    <row r="494" spans="1:33" x14ac:dyDescent="0.25">
      <c r="A494">
        <v>125439</v>
      </c>
      <c r="AG494">
        <v>305</v>
      </c>
    </row>
    <row r="495" spans="1:33" x14ac:dyDescent="0.25">
      <c r="A495">
        <v>125495</v>
      </c>
      <c r="AG495">
        <v>97.75</v>
      </c>
    </row>
    <row r="496" spans="1:33" x14ac:dyDescent="0.25">
      <c r="A496">
        <v>125499</v>
      </c>
      <c r="AG496" s="16">
        <v>42434</v>
      </c>
    </row>
    <row r="497" spans="1:33" x14ac:dyDescent="0.25">
      <c r="A497">
        <v>125546</v>
      </c>
      <c r="K497">
        <v>15</v>
      </c>
      <c r="AG497" t="s">
        <v>141</v>
      </c>
    </row>
    <row r="498" spans="1:33" x14ac:dyDescent="0.25">
      <c r="A498">
        <v>125563</v>
      </c>
      <c r="AG498" t="s">
        <v>508</v>
      </c>
    </row>
    <row r="499" spans="1:33" x14ac:dyDescent="0.25">
      <c r="A499">
        <v>125591</v>
      </c>
      <c r="AG499">
        <v>106</v>
      </c>
    </row>
    <row r="500" spans="1:33" x14ac:dyDescent="0.25">
      <c r="A500">
        <v>125599</v>
      </c>
      <c r="AG500">
        <v>176</v>
      </c>
    </row>
    <row r="501" spans="1:33" x14ac:dyDescent="0.25">
      <c r="A501">
        <v>125627</v>
      </c>
      <c r="AG501" t="s">
        <v>796</v>
      </c>
    </row>
    <row r="502" spans="1:33" x14ac:dyDescent="0.25">
      <c r="A502">
        <v>125631</v>
      </c>
      <c r="AG502">
        <v>119</v>
      </c>
    </row>
    <row r="503" spans="1:33" x14ac:dyDescent="0.25">
      <c r="A503">
        <v>125655</v>
      </c>
      <c r="AG503">
        <v>175</v>
      </c>
    </row>
    <row r="504" spans="1:33" x14ac:dyDescent="0.25">
      <c r="A504">
        <v>125659</v>
      </c>
      <c r="AG504" s="16">
        <v>42984</v>
      </c>
    </row>
    <row r="505" spans="1:33" x14ac:dyDescent="0.25">
      <c r="A505">
        <v>125691</v>
      </c>
      <c r="AG505" s="16">
        <v>42228</v>
      </c>
    </row>
    <row r="506" spans="1:33" x14ac:dyDescent="0.25">
      <c r="A506">
        <v>125695</v>
      </c>
      <c r="AG506">
        <v>126</v>
      </c>
    </row>
    <row r="507" spans="1:33" x14ac:dyDescent="0.25">
      <c r="A507">
        <v>125755</v>
      </c>
      <c r="AG507" t="s">
        <v>510</v>
      </c>
    </row>
    <row r="508" spans="1:33" x14ac:dyDescent="0.25">
      <c r="A508">
        <v>125758</v>
      </c>
      <c r="L508">
        <v>18</v>
      </c>
      <c r="AG508" t="b">
        <v>1</v>
      </c>
    </row>
    <row r="509" spans="1:33" x14ac:dyDescent="0.25">
      <c r="A509">
        <v>125759</v>
      </c>
      <c r="AG509">
        <v>91</v>
      </c>
    </row>
    <row r="510" spans="1:33" x14ac:dyDescent="0.25">
      <c r="A510">
        <v>125791</v>
      </c>
      <c r="AG510">
        <v>151</v>
      </c>
    </row>
    <row r="511" spans="1:33" x14ac:dyDescent="0.25">
      <c r="A511">
        <v>125815</v>
      </c>
      <c r="AG511">
        <v>217.6</v>
      </c>
    </row>
    <row r="512" spans="1:33" x14ac:dyDescent="0.25">
      <c r="A512">
        <v>125823</v>
      </c>
      <c r="AG512">
        <v>114</v>
      </c>
    </row>
    <row r="513" spans="1:33" x14ac:dyDescent="0.25">
      <c r="A513">
        <v>125847</v>
      </c>
      <c r="AG513">
        <v>184.57</v>
      </c>
    </row>
    <row r="514" spans="1:33" x14ac:dyDescent="0.25">
      <c r="A514">
        <v>125883</v>
      </c>
      <c r="AG514" s="16">
        <v>42319</v>
      </c>
    </row>
    <row r="515" spans="1:33" x14ac:dyDescent="0.25">
      <c r="A515">
        <v>125887</v>
      </c>
      <c r="AG515">
        <v>88</v>
      </c>
    </row>
    <row r="516" spans="1:33" x14ac:dyDescent="0.25">
      <c r="A516">
        <v>125928</v>
      </c>
      <c r="W516">
        <v>14</v>
      </c>
      <c r="AG516">
        <v>0</v>
      </c>
    </row>
    <row r="517" spans="1:33" x14ac:dyDescent="0.25">
      <c r="A517">
        <v>125943</v>
      </c>
      <c r="AG517">
        <v>97</v>
      </c>
    </row>
    <row r="518" spans="1:33" x14ac:dyDescent="0.25">
      <c r="A518">
        <v>125947</v>
      </c>
      <c r="AG518" t="s">
        <v>797</v>
      </c>
    </row>
    <row r="519" spans="1:33" x14ac:dyDescent="0.25">
      <c r="A519">
        <v>125975</v>
      </c>
      <c r="AG519">
        <v>123</v>
      </c>
    </row>
    <row r="520" spans="1:33" x14ac:dyDescent="0.25">
      <c r="A520">
        <v>125979</v>
      </c>
      <c r="AG520" s="16">
        <v>42103</v>
      </c>
    </row>
    <row r="521" spans="1:33" x14ac:dyDescent="0.25">
      <c r="A521">
        <v>125983</v>
      </c>
      <c r="AG521">
        <v>111</v>
      </c>
    </row>
    <row r="522" spans="1:33" x14ac:dyDescent="0.25">
      <c r="A522">
        <v>126007</v>
      </c>
      <c r="AG522">
        <v>155.69999999999999</v>
      </c>
    </row>
    <row r="523" spans="1:33" x14ac:dyDescent="0.25">
      <c r="A523">
        <v>126011</v>
      </c>
      <c r="AG523" t="s">
        <v>638</v>
      </c>
    </row>
    <row r="524" spans="1:33" x14ac:dyDescent="0.25">
      <c r="A524">
        <v>126026</v>
      </c>
      <c r="AG524" t="s">
        <v>187</v>
      </c>
    </row>
    <row r="525" spans="1:33" x14ac:dyDescent="0.25">
      <c r="A525">
        <v>126039</v>
      </c>
      <c r="AG525">
        <v>151.19999999999999</v>
      </c>
    </row>
    <row r="526" spans="1:33" x14ac:dyDescent="0.25">
      <c r="A526">
        <v>126042</v>
      </c>
      <c r="AG526" t="s">
        <v>610</v>
      </c>
    </row>
    <row r="527" spans="1:33" x14ac:dyDescent="0.25">
      <c r="A527">
        <v>126043</v>
      </c>
      <c r="AG527" s="16">
        <v>42470</v>
      </c>
    </row>
    <row r="528" spans="1:33" x14ac:dyDescent="0.25">
      <c r="A528">
        <v>126071</v>
      </c>
      <c r="AG528">
        <v>113.05</v>
      </c>
    </row>
    <row r="529" spans="1:33" x14ac:dyDescent="0.25">
      <c r="A529">
        <v>126103</v>
      </c>
      <c r="AG529">
        <v>115.6</v>
      </c>
    </row>
    <row r="530" spans="1:33" x14ac:dyDescent="0.25">
      <c r="A530">
        <v>126107</v>
      </c>
      <c r="AG530" t="s">
        <v>639</v>
      </c>
    </row>
    <row r="531" spans="1:33" x14ac:dyDescent="0.25">
      <c r="A531">
        <v>126167</v>
      </c>
      <c r="AG531">
        <v>200.29</v>
      </c>
    </row>
    <row r="532" spans="1:33" x14ac:dyDescent="0.25">
      <c r="A532">
        <v>126171</v>
      </c>
      <c r="AG532" s="16">
        <v>42437</v>
      </c>
    </row>
    <row r="533" spans="1:33" x14ac:dyDescent="0.25">
      <c r="A533">
        <v>126199</v>
      </c>
      <c r="AG533">
        <v>77.849999999999994</v>
      </c>
    </row>
    <row r="534" spans="1:33" x14ac:dyDescent="0.25">
      <c r="A534">
        <v>126203</v>
      </c>
      <c r="AG534" s="16">
        <v>42588</v>
      </c>
    </row>
    <row r="535" spans="1:33" x14ac:dyDescent="0.25">
      <c r="A535">
        <v>126235</v>
      </c>
      <c r="AG535" s="16">
        <v>42559</v>
      </c>
    </row>
    <row r="536" spans="1:33" x14ac:dyDescent="0.25">
      <c r="A536">
        <v>126267</v>
      </c>
      <c r="AG536" t="s">
        <v>798</v>
      </c>
    </row>
    <row r="537" spans="1:33" x14ac:dyDescent="0.25">
      <c r="A537">
        <v>126295</v>
      </c>
      <c r="M537">
        <v>11</v>
      </c>
      <c r="AG537">
        <v>75</v>
      </c>
    </row>
    <row r="538" spans="1:33" x14ac:dyDescent="0.25">
      <c r="A538">
        <v>126327</v>
      </c>
      <c r="AG538">
        <v>67.22</v>
      </c>
    </row>
    <row r="539" spans="1:33" x14ac:dyDescent="0.25">
      <c r="A539">
        <v>126331</v>
      </c>
      <c r="AG539" s="16">
        <v>42106</v>
      </c>
    </row>
    <row r="540" spans="1:33" x14ac:dyDescent="0.25">
      <c r="A540">
        <v>126359</v>
      </c>
      <c r="AG540">
        <v>243.81</v>
      </c>
    </row>
    <row r="541" spans="1:33" x14ac:dyDescent="0.25">
      <c r="A541">
        <v>126363</v>
      </c>
      <c r="AG541" t="s">
        <v>799</v>
      </c>
    </row>
    <row r="542" spans="1:33" x14ac:dyDescent="0.25">
      <c r="A542">
        <v>126379</v>
      </c>
      <c r="AF542" t="s">
        <v>1033</v>
      </c>
      <c r="AG542" t="s">
        <v>533</v>
      </c>
    </row>
    <row r="543" spans="1:33" x14ac:dyDescent="0.25">
      <c r="A543">
        <v>126388</v>
      </c>
      <c r="AG543">
        <v>209</v>
      </c>
    </row>
    <row r="544" spans="1:33" x14ac:dyDescent="0.25">
      <c r="A544">
        <v>126395</v>
      </c>
      <c r="AG544" s="16">
        <v>42646</v>
      </c>
    </row>
    <row r="545" spans="1:33" x14ac:dyDescent="0.25">
      <c r="A545">
        <v>126399</v>
      </c>
      <c r="AG545">
        <v>237</v>
      </c>
    </row>
    <row r="546" spans="1:33" x14ac:dyDescent="0.25">
      <c r="A546">
        <v>126459</v>
      </c>
      <c r="AG546" t="s">
        <v>640</v>
      </c>
    </row>
    <row r="547" spans="1:33" x14ac:dyDescent="0.25">
      <c r="A547">
        <v>126491</v>
      </c>
      <c r="AG547" t="s">
        <v>800</v>
      </c>
    </row>
    <row r="548" spans="1:33" x14ac:dyDescent="0.25">
      <c r="A548">
        <v>126551</v>
      </c>
      <c r="AG548">
        <v>106.36</v>
      </c>
    </row>
    <row r="549" spans="1:33" x14ac:dyDescent="0.25">
      <c r="A549">
        <v>126555</v>
      </c>
      <c r="AG549" t="s">
        <v>641</v>
      </c>
    </row>
    <row r="550" spans="1:33" x14ac:dyDescent="0.25">
      <c r="A550">
        <v>126583</v>
      </c>
      <c r="AG550">
        <v>31.12</v>
      </c>
    </row>
    <row r="551" spans="1:33" x14ac:dyDescent="0.25">
      <c r="A551">
        <v>126587</v>
      </c>
      <c r="AG551" t="s">
        <v>511</v>
      </c>
    </row>
    <row r="552" spans="1:33" x14ac:dyDescent="0.25">
      <c r="A552">
        <v>126615</v>
      </c>
      <c r="AG552">
        <v>168.3</v>
      </c>
    </row>
    <row r="553" spans="1:33" x14ac:dyDescent="0.25">
      <c r="A553">
        <v>126619</v>
      </c>
      <c r="AG553" t="s">
        <v>642</v>
      </c>
    </row>
    <row r="554" spans="1:33" x14ac:dyDescent="0.25">
      <c r="A554">
        <v>126647</v>
      </c>
      <c r="AG554">
        <v>179</v>
      </c>
    </row>
    <row r="555" spans="1:33" x14ac:dyDescent="0.25">
      <c r="A555">
        <v>126675</v>
      </c>
      <c r="M555">
        <v>10</v>
      </c>
      <c r="AG555">
        <v>5</v>
      </c>
    </row>
    <row r="556" spans="1:33" x14ac:dyDescent="0.25">
      <c r="A556">
        <v>126683</v>
      </c>
      <c r="AG556" s="16">
        <v>42767</v>
      </c>
    </row>
    <row r="557" spans="1:33" x14ac:dyDescent="0.25">
      <c r="A557">
        <v>126698</v>
      </c>
      <c r="AG557" t="s">
        <v>206</v>
      </c>
    </row>
    <row r="558" spans="1:33" x14ac:dyDescent="0.25">
      <c r="A558">
        <v>126702</v>
      </c>
      <c r="M558">
        <v>13</v>
      </c>
      <c r="AG558">
        <v>0</v>
      </c>
    </row>
    <row r="559" spans="1:33" x14ac:dyDescent="0.25">
      <c r="A559">
        <v>126715</v>
      </c>
      <c r="AG559" t="s">
        <v>643</v>
      </c>
    </row>
    <row r="560" spans="1:33" x14ac:dyDescent="0.25">
      <c r="A560">
        <v>126747</v>
      </c>
      <c r="AG560" t="s">
        <v>512</v>
      </c>
    </row>
    <row r="561" spans="1:33" x14ac:dyDescent="0.25">
      <c r="A561">
        <v>126775</v>
      </c>
      <c r="AG561">
        <v>60.98</v>
      </c>
    </row>
    <row r="562" spans="1:33" x14ac:dyDescent="0.25">
      <c r="A562">
        <v>126779</v>
      </c>
      <c r="AG562" t="s">
        <v>801</v>
      </c>
    </row>
    <row r="563" spans="1:33" x14ac:dyDescent="0.25">
      <c r="A563">
        <v>126839</v>
      </c>
      <c r="AG563">
        <v>139.5</v>
      </c>
    </row>
    <row r="564" spans="1:33" x14ac:dyDescent="0.25">
      <c r="A564">
        <v>126843</v>
      </c>
      <c r="AG564" t="s">
        <v>802</v>
      </c>
    </row>
    <row r="565" spans="1:33" x14ac:dyDescent="0.25">
      <c r="A565">
        <v>126847</v>
      </c>
      <c r="AG565">
        <v>292</v>
      </c>
    </row>
    <row r="566" spans="1:33" x14ac:dyDescent="0.25">
      <c r="A566">
        <v>126871</v>
      </c>
      <c r="AG566">
        <v>72.95</v>
      </c>
    </row>
    <row r="567" spans="1:33" x14ac:dyDescent="0.25">
      <c r="A567">
        <v>126875</v>
      </c>
      <c r="AG567" t="s">
        <v>803</v>
      </c>
    </row>
    <row r="568" spans="1:33" x14ac:dyDescent="0.25">
      <c r="A568">
        <v>126903</v>
      </c>
      <c r="AG568">
        <v>83.5</v>
      </c>
    </row>
    <row r="569" spans="1:33" x14ac:dyDescent="0.25">
      <c r="A569">
        <v>126907</v>
      </c>
      <c r="AG569" t="s">
        <v>644</v>
      </c>
    </row>
    <row r="570" spans="1:33" x14ac:dyDescent="0.25">
      <c r="A570">
        <v>126935</v>
      </c>
      <c r="AG570">
        <v>52.46</v>
      </c>
    </row>
    <row r="571" spans="1:33" x14ac:dyDescent="0.25">
      <c r="A571">
        <v>126971</v>
      </c>
      <c r="AG571" s="16">
        <v>42892</v>
      </c>
    </row>
    <row r="572" spans="1:33" x14ac:dyDescent="0.25">
      <c r="A572">
        <v>127003</v>
      </c>
      <c r="AG572" t="s">
        <v>513</v>
      </c>
    </row>
    <row r="573" spans="1:33" x14ac:dyDescent="0.25">
      <c r="A573">
        <v>127018</v>
      </c>
      <c r="AG573" t="s">
        <v>163</v>
      </c>
    </row>
    <row r="574" spans="1:33" x14ac:dyDescent="0.25">
      <c r="A574">
        <v>127031</v>
      </c>
      <c r="AG574">
        <v>179.1</v>
      </c>
    </row>
    <row r="575" spans="1:33" x14ac:dyDescent="0.25">
      <c r="A575">
        <v>127071</v>
      </c>
      <c r="AG575">
        <v>253</v>
      </c>
    </row>
    <row r="576" spans="1:33" x14ac:dyDescent="0.25">
      <c r="A576">
        <v>127095</v>
      </c>
      <c r="AG576">
        <v>51.37</v>
      </c>
    </row>
    <row r="577" spans="1:33" x14ac:dyDescent="0.25">
      <c r="A577">
        <v>127099</v>
      </c>
      <c r="AG577" t="s">
        <v>804</v>
      </c>
    </row>
    <row r="578" spans="1:33" x14ac:dyDescent="0.25">
      <c r="A578">
        <v>127127</v>
      </c>
      <c r="AG578">
        <v>140.4</v>
      </c>
    </row>
    <row r="579" spans="1:33" x14ac:dyDescent="0.25">
      <c r="A579">
        <v>127129</v>
      </c>
      <c r="M579">
        <v>11</v>
      </c>
      <c r="AG579">
        <v>0</v>
      </c>
    </row>
    <row r="580" spans="1:33" x14ac:dyDescent="0.25">
      <c r="A580">
        <v>127146</v>
      </c>
      <c r="AG580" t="s">
        <v>161</v>
      </c>
    </row>
    <row r="581" spans="1:33" x14ac:dyDescent="0.25">
      <c r="A581">
        <v>127191</v>
      </c>
      <c r="AG581">
        <v>110.7</v>
      </c>
    </row>
    <row r="582" spans="1:33" x14ac:dyDescent="0.25">
      <c r="A582">
        <v>127291</v>
      </c>
      <c r="AG582" t="s">
        <v>514</v>
      </c>
    </row>
    <row r="583" spans="1:33" x14ac:dyDescent="0.25">
      <c r="A583">
        <v>127323</v>
      </c>
      <c r="AG583" t="s">
        <v>515</v>
      </c>
    </row>
    <row r="584" spans="1:33" x14ac:dyDescent="0.25">
      <c r="A584">
        <v>127383</v>
      </c>
      <c r="AG584">
        <v>56.25</v>
      </c>
    </row>
    <row r="585" spans="1:33" x14ac:dyDescent="0.25">
      <c r="A585">
        <v>127451</v>
      </c>
      <c r="AG585" t="s">
        <v>805</v>
      </c>
    </row>
    <row r="586" spans="1:33" x14ac:dyDescent="0.25">
      <c r="A586">
        <v>127472</v>
      </c>
      <c r="AG586" t="s">
        <v>891</v>
      </c>
    </row>
    <row r="587" spans="1:33" x14ac:dyDescent="0.25">
      <c r="A587">
        <v>127479</v>
      </c>
      <c r="AG587">
        <v>194</v>
      </c>
    </row>
    <row r="588" spans="1:33" x14ac:dyDescent="0.25">
      <c r="A588">
        <v>127483</v>
      </c>
      <c r="AG588" s="16">
        <v>42680</v>
      </c>
    </row>
    <row r="589" spans="1:33" x14ac:dyDescent="0.25">
      <c r="A589">
        <v>127508</v>
      </c>
      <c r="AG589">
        <v>459</v>
      </c>
    </row>
    <row r="590" spans="1:33" x14ac:dyDescent="0.25">
      <c r="A590">
        <v>127519</v>
      </c>
      <c r="AG590">
        <v>212</v>
      </c>
    </row>
    <row r="591" spans="1:33" x14ac:dyDescent="0.25">
      <c r="A591">
        <v>127543</v>
      </c>
      <c r="AG591">
        <v>138.6</v>
      </c>
    </row>
    <row r="592" spans="1:33" x14ac:dyDescent="0.25">
      <c r="A592">
        <v>127579</v>
      </c>
      <c r="AG592" t="s">
        <v>806</v>
      </c>
    </row>
    <row r="593" spans="1:33" x14ac:dyDescent="0.25">
      <c r="A593">
        <v>127607</v>
      </c>
      <c r="AG593">
        <v>122.65</v>
      </c>
    </row>
    <row r="594" spans="1:33" x14ac:dyDescent="0.25">
      <c r="A594">
        <v>127611</v>
      </c>
      <c r="AG594" t="s">
        <v>645</v>
      </c>
    </row>
    <row r="595" spans="1:33" x14ac:dyDescent="0.25">
      <c r="A595">
        <v>127668</v>
      </c>
      <c r="AG595">
        <v>380</v>
      </c>
    </row>
    <row r="596" spans="1:33" x14ac:dyDescent="0.25">
      <c r="A596">
        <v>127675</v>
      </c>
      <c r="AG596" t="s">
        <v>646</v>
      </c>
    </row>
    <row r="597" spans="1:33" x14ac:dyDescent="0.25">
      <c r="A597">
        <v>127707</v>
      </c>
      <c r="AG597" s="16">
        <v>42225</v>
      </c>
    </row>
    <row r="598" spans="1:33" x14ac:dyDescent="0.25">
      <c r="A598">
        <v>127771</v>
      </c>
      <c r="AG598" s="16">
        <v>42616</v>
      </c>
    </row>
    <row r="599" spans="1:33" x14ac:dyDescent="0.25">
      <c r="A599">
        <v>127796</v>
      </c>
      <c r="AG599">
        <v>405</v>
      </c>
    </row>
    <row r="600" spans="1:33" x14ac:dyDescent="0.25">
      <c r="A600">
        <v>127803</v>
      </c>
      <c r="AG600" t="s">
        <v>807</v>
      </c>
    </row>
    <row r="601" spans="1:33" x14ac:dyDescent="0.25">
      <c r="A601">
        <v>127831</v>
      </c>
      <c r="AG601">
        <v>111.6</v>
      </c>
    </row>
    <row r="602" spans="1:33" x14ac:dyDescent="0.25">
      <c r="A602">
        <v>127835</v>
      </c>
      <c r="AG602" s="16">
        <v>42165</v>
      </c>
    </row>
    <row r="603" spans="1:33" x14ac:dyDescent="0.25">
      <c r="A603">
        <v>127863</v>
      </c>
      <c r="AG603">
        <v>111.35</v>
      </c>
    </row>
    <row r="604" spans="1:33" x14ac:dyDescent="0.25">
      <c r="A604">
        <v>127895</v>
      </c>
      <c r="AG604">
        <v>76</v>
      </c>
    </row>
    <row r="605" spans="1:33" x14ac:dyDescent="0.25">
      <c r="A605">
        <v>127899</v>
      </c>
      <c r="AG605" s="16">
        <v>42403</v>
      </c>
    </row>
    <row r="606" spans="1:33" x14ac:dyDescent="0.25">
      <c r="A606">
        <v>127927</v>
      </c>
      <c r="AG606">
        <v>86.82</v>
      </c>
    </row>
    <row r="607" spans="1:33" x14ac:dyDescent="0.25">
      <c r="A607">
        <v>127931</v>
      </c>
      <c r="AG607" t="s">
        <v>647</v>
      </c>
    </row>
    <row r="608" spans="1:33" x14ac:dyDescent="0.25">
      <c r="A608">
        <v>127959</v>
      </c>
      <c r="AG608">
        <v>81.760000000000005</v>
      </c>
    </row>
    <row r="609" spans="1:33" x14ac:dyDescent="0.25">
      <c r="A609">
        <v>127963</v>
      </c>
      <c r="AG609" t="s">
        <v>808</v>
      </c>
    </row>
    <row r="610" spans="1:33" x14ac:dyDescent="0.25">
      <c r="A610">
        <v>127991</v>
      </c>
      <c r="AG610">
        <v>242.33</v>
      </c>
    </row>
    <row r="611" spans="1:33" x14ac:dyDescent="0.25">
      <c r="A611">
        <v>128055</v>
      </c>
      <c r="AG611">
        <v>93.17</v>
      </c>
    </row>
    <row r="612" spans="1:33" x14ac:dyDescent="0.25">
      <c r="A612">
        <v>128091</v>
      </c>
      <c r="AG612" t="s">
        <v>648</v>
      </c>
    </row>
    <row r="613" spans="1:33" x14ac:dyDescent="0.25">
      <c r="A613">
        <v>128123</v>
      </c>
      <c r="AG613" s="16">
        <v>43042</v>
      </c>
    </row>
    <row r="614" spans="1:33" x14ac:dyDescent="0.25">
      <c r="A614">
        <v>128127</v>
      </c>
      <c r="AG614">
        <v>379</v>
      </c>
    </row>
    <row r="615" spans="1:33" x14ac:dyDescent="0.25">
      <c r="A615">
        <v>128183</v>
      </c>
      <c r="AG615">
        <v>124</v>
      </c>
    </row>
    <row r="616" spans="1:33" x14ac:dyDescent="0.25">
      <c r="A616">
        <v>128215</v>
      </c>
      <c r="AG616">
        <v>61.2</v>
      </c>
    </row>
    <row r="617" spans="1:33" x14ac:dyDescent="0.25">
      <c r="A617">
        <v>128223</v>
      </c>
      <c r="AG617">
        <v>296</v>
      </c>
    </row>
    <row r="618" spans="1:33" x14ac:dyDescent="0.25">
      <c r="A618">
        <v>128247</v>
      </c>
      <c r="AG618">
        <v>183.08</v>
      </c>
    </row>
    <row r="619" spans="1:33" x14ac:dyDescent="0.25">
      <c r="A619">
        <v>128283</v>
      </c>
      <c r="AG619" s="16">
        <v>42744</v>
      </c>
    </row>
    <row r="620" spans="1:33" x14ac:dyDescent="0.25">
      <c r="A620">
        <v>128315</v>
      </c>
      <c r="AG620" s="16">
        <v>42377</v>
      </c>
    </row>
    <row r="621" spans="1:33" x14ac:dyDescent="0.25">
      <c r="A621">
        <v>128379</v>
      </c>
      <c r="AG621" t="s">
        <v>517</v>
      </c>
    </row>
    <row r="622" spans="1:33" x14ac:dyDescent="0.25">
      <c r="A622">
        <v>128411</v>
      </c>
      <c r="AG622" t="s">
        <v>809</v>
      </c>
    </row>
    <row r="623" spans="1:33" x14ac:dyDescent="0.25">
      <c r="A623">
        <v>128443</v>
      </c>
      <c r="AG623" s="16">
        <v>42436</v>
      </c>
    </row>
    <row r="624" spans="1:33" x14ac:dyDescent="0.25">
      <c r="A624">
        <v>128507</v>
      </c>
      <c r="AG624" s="16">
        <v>42380</v>
      </c>
    </row>
    <row r="625" spans="1:33" x14ac:dyDescent="0.25">
      <c r="A625">
        <v>128567</v>
      </c>
      <c r="AG625">
        <v>106.2</v>
      </c>
    </row>
    <row r="626" spans="1:33" x14ac:dyDescent="0.25">
      <c r="A626">
        <v>128571</v>
      </c>
      <c r="AG626" t="s">
        <v>810</v>
      </c>
    </row>
    <row r="627" spans="1:33" x14ac:dyDescent="0.25">
      <c r="A627">
        <v>128576</v>
      </c>
      <c r="W627">
        <v>10</v>
      </c>
      <c r="AG627">
        <v>2017</v>
      </c>
    </row>
    <row r="628" spans="1:33" x14ac:dyDescent="0.25">
      <c r="A628">
        <v>128631</v>
      </c>
      <c r="AG628">
        <v>210</v>
      </c>
    </row>
    <row r="629" spans="1:33" x14ac:dyDescent="0.25">
      <c r="A629">
        <v>128635</v>
      </c>
      <c r="AG629" t="s">
        <v>811</v>
      </c>
    </row>
    <row r="630" spans="1:33" x14ac:dyDescent="0.25">
      <c r="A630">
        <v>128639</v>
      </c>
      <c r="AG630">
        <v>316</v>
      </c>
    </row>
    <row r="631" spans="1:33" x14ac:dyDescent="0.25">
      <c r="A631">
        <v>128658</v>
      </c>
      <c r="M631">
        <v>14</v>
      </c>
      <c r="AG631">
        <v>1</v>
      </c>
    </row>
    <row r="632" spans="1:33" x14ac:dyDescent="0.25">
      <c r="A632">
        <v>128667</v>
      </c>
      <c r="AG632" t="s">
        <v>649</v>
      </c>
    </row>
    <row r="633" spans="1:33" x14ac:dyDescent="0.25">
      <c r="A633">
        <v>128671</v>
      </c>
      <c r="AG633">
        <v>165</v>
      </c>
    </row>
    <row r="634" spans="1:33" x14ac:dyDescent="0.25">
      <c r="A634">
        <v>128691</v>
      </c>
      <c r="AG634">
        <v>308</v>
      </c>
    </row>
    <row r="635" spans="1:33" x14ac:dyDescent="0.25">
      <c r="A635">
        <v>128693</v>
      </c>
      <c r="AG635">
        <v>122</v>
      </c>
    </row>
    <row r="636" spans="1:33" x14ac:dyDescent="0.25">
      <c r="A636">
        <v>128695</v>
      </c>
      <c r="AG636">
        <v>94.25</v>
      </c>
    </row>
    <row r="637" spans="1:33" x14ac:dyDescent="0.25">
      <c r="A637">
        <v>128699</v>
      </c>
      <c r="AG637" s="16">
        <v>42430</v>
      </c>
    </row>
    <row r="638" spans="1:33" x14ac:dyDescent="0.25">
      <c r="A638">
        <v>128727</v>
      </c>
      <c r="AG638">
        <v>75.08</v>
      </c>
    </row>
    <row r="639" spans="1:33" x14ac:dyDescent="0.25">
      <c r="A639">
        <v>128731</v>
      </c>
      <c r="AG639" s="16">
        <v>42625</v>
      </c>
    </row>
    <row r="640" spans="1:33" x14ac:dyDescent="0.25">
      <c r="A640">
        <v>128855</v>
      </c>
      <c r="AG640">
        <v>78.3</v>
      </c>
    </row>
    <row r="641" spans="1:33" x14ac:dyDescent="0.25">
      <c r="A641">
        <v>128859</v>
      </c>
      <c r="AG641" t="s">
        <v>650</v>
      </c>
    </row>
    <row r="642" spans="1:33" x14ac:dyDescent="0.25">
      <c r="A642">
        <v>128887</v>
      </c>
      <c r="AG642">
        <v>76.5</v>
      </c>
    </row>
    <row r="643" spans="1:33" x14ac:dyDescent="0.25">
      <c r="A643">
        <v>128891</v>
      </c>
      <c r="AG643" t="s">
        <v>651</v>
      </c>
    </row>
    <row r="644" spans="1:33" x14ac:dyDescent="0.25">
      <c r="A644">
        <v>128895</v>
      </c>
      <c r="AG644">
        <v>94</v>
      </c>
    </row>
    <row r="645" spans="1:33" x14ac:dyDescent="0.25">
      <c r="A645">
        <v>128898</v>
      </c>
      <c r="M645">
        <v>15</v>
      </c>
      <c r="AG645">
        <v>5</v>
      </c>
    </row>
    <row r="646" spans="1:33" x14ac:dyDescent="0.25">
      <c r="A646">
        <v>128923</v>
      </c>
      <c r="AG646" t="s">
        <v>812</v>
      </c>
    </row>
    <row r="647" spans="1:33" x14ac:dyDescent="0.25">
      <c r="A647">
        <v>128948</v>
      </c>
      <c r="AG647">
        <v>221</v>
      </c>
    </row>
    <row r="648" spans="1:33" x14ac:dyDescent="0.25">
      <c r="A648">
        <v>128987</v>
      </c>
      <c r="AG648" t="s">
        <v>813</v>
      </c>
    </row>
    <row r="649" spans="1:33" x14ac:dyDescent="0.25">
      <c r="A649">
        <v>128991</v>
      </c>
      <c r="AG649">
        <v>69</v>
      </c>
    </row>
    <row r="650" spans="1:33" x14ac:dyDescent="0.25">
      <c r="A650">
        <v>129012</v>
      </c>
      <c r="AG650">
        <v>197</v>
      </c>
    </row>
    <row r="651" spans="1:33" x14ac:dyDescent="0.25">
      <c r="A651">
        <v>129026</v>
      </c>
      <c r="AG651">
        <v>49</v>
      </c>
    </row>
    <row r="652" spans="1:33" x14ac:dyDescent="0.25">
      <c r="A652">
        <v>129051</v>
      </c>
      <c r="AG652" s="16">
        <v>42472</v>
      </c>
    </row>
    <row r="653" spans="1:33" x14ac:dyDescent="0.25">
      <c r="A653">
        <v>129073</v>
      </c>
      <c r="S653">
        <v>14</v>
      </c>
      <c r="AG653" t="s">
        <v>480</v>
      </c>
    </row>
    <row r="654" spans="1:33" x14ac:dyDescent="0.25">
      <c r="A654">
        <v>129079</v>
      </c>
      <c r="AG654">
        <v>67.760000000000005</v>
      </c>
    </row>
    <row r="655" spans="1:33" x14ac:dyDescent="0.25">
      <c r="A655">
        <v>129111</v>
      </c>
      <c r="AG655">
        <v>178.33</v>
      </c>
    </row>
    <row r="656" spans="1:33" x14ac:dyDescent="0.25">
      <c r="A656">
        <v>129143</v>
      </c>
      <c r="AG656">
        <v>281.43</v>
      </c>
    </row>
    <row r="657" spans="1:33" x14ac:dyDescent="0.25">
      <c r="A657">
        <v>129175</v>
      </c>
      <c r="AG657">
        <v>66.28</v>
      </c>
    </row>
    <row r="658" spans="1:33" x14ac:dyDescent="0.25">
      <c r="A658">
        <v>129179</v>
      </c>
      <c r="AG658" t="s">
        <v>652</v>
      </c>
    </row>
    <row r="659" spans="1:33" x14ac:dyDescent="0.25">
      <c r="A659">
        <v>129207</v>
      </c>
      <c r="AG659">
        <v>177</v>
      </c>
    </row>
    <row r="660" spans="1:33" x14ac:dyDescent="0.25">
      <c r="A660">
        <v>129211</v>
      </c>
      <c r="AG660" t="s">
        <v>653</v>
      </c>
    </row>
    <row r="661" spans="1:33" x14ac:dyDescent="0.25">
      <c r="A661">
        <v>129271</v>
      </c>
      <c r="AG661">
        <v>180</v>
      </c>
    </row>
    <row r="662" spans="1:33" x14ac:dyDescent="0.25">
      <c r="A662">
        <v>129279</v>
      </c>
      <c r="AG662">
        <v>351</v>
      </c>
    </row>
    <row r="663" spans="1:33" x14ac:dyDescent="0.25">
      <c r="A663">
        <v>129303</v>
      </c>
      <c r="AG663">
        <v>132.30000000000001</v>
      </c>
    </row>
    <row r="664" spans="1:33" x14ac:dyDescent="0.25">
      <c r="A664">
        <v>129307</v>
      </c>
      <c r="AG664" s="16">
        <v>42590</v>
      </c>
    </row>
    <row r="665" spans="1:33" x14ac:dyDescent="0.25">
      <c r="A665">
        <v>129322</v>
      </c>
      <c r="AG665" t="s">
        <v>145</v>
      </c>
    </row>
    <row r="666" spans="1:33" x14ac:dyDescent="0.25">
      <c r="A666">
        <v>129335</v>
      </c>
      <c r="AG666">
        <v>114.41</v>
      </c>
    </row>
    <row r="667" spans="1:33" x14ac:dyDescent="0.25">
      <c r="A667">
        <v>129339</v>
      </c>
      <c r="AG667" t="s">
        <v>654</v>
      </c>
    </row>
    <row r="668" spans="1:33" x14ac:dyDescent="0.25">
      <c r="A668">
        <v>129367</v>
      </c>
      <c r="AG668">
        <v>77.77</v>
      </c>
    </row>
    <row r="669" spans="1:33" x14ac:dyDescent="0.25">
      <c r="A669">
        <v>129371</v>
      </c>
      <c r="AG669" t="s">
        <v>655</v>
      </c>
    </row>
    <row r="670" spans="1:33" x14ac:dyDescent="0.25">
      <c r="A670">
        <v>129403</v>
      </c>
      <c r="AG670" t="s">
        <v>656</v>
      </c>
    </row>
    <row r="671" spans="1:33" x14ac:dyDescent="0.25">
      <c r="A671">
        <v>129439</v>
      </c>
      <c r="AG671">
        <v>268</v>
      </c>
    </row>
    <row r="672" spans="1:33" x14ac:dyDescent="0.25">
      <c r="A672">
        <v>129467</v>
      </c>
      <c r="AG672" t="s">
        <v>518</v>
      </c>
    </row>
    <row r="673" spans="1:33" x14ac:dyDescent="0.25">
      <c r="A673">
        <v>129495</v>
      </c>
      <c r="AG673">
        <v>77</v>
      </c>
    </row>
    <row r="674" spans="1:33" x14ac:dyDescent="0.25">
      <c r="A674">
        <v>129499</v>
      </c>
      <c r="AG674" s="16">
        <v>42492</v>
      </c>
    </row>
    <row r="675" spans="1:33" x14ac:dyDescent="0.25">
      <c r="A675">
        <v>129503</v>
      </c>
      <c r="AG675">
        <v>244</v>
      </c>
    </row>
    <row r="676" spans="1:33" x14ac:dyDescent="0.25">
      <c r="A676">
        <v>129527</v>
      </c>
      <c r="AG676">
        <v>56.7</v>
      </c>
    </row>
    <row r="677" spans="1:33" x14ac:dyDescent="0.25">
      <c r="A677">
        <v>129531</v>
      </c>
      <c r="AG677" s="16">
        <v>42979</v>
      </c>
    </row>
    <row r="678" spans="1:33" x14ac:dyDescent="0.25">
      <c r="A678">
        <v>129559</v>
      </c>
      <c r="AG678">
        <v>201</v>
      </c>
    </row>
    <row r="679" spans="1:33" x14ac:dyDescent="0.25">
      <c r="A679">
        <v>129563</v>
      </c>
      <c r="AG679" t="s">
        <v>657</v>
      </c>
    </row>
    <row r="680" spans="1:33" x14ac:dyDescent="0.25">
      <c r="A680">
        <v>129595</v>
      </c>
      <c r="AG680" s="16">
        <v>42435</v>
      </c>
    </row>
    <row r="681" spans="1:33" x14ac:dyDescent="0.25">
      <c r="A681">
        <v>129627</v>
      </c>
      <c r="AG681" t="s">
        <v>814</v>
      </c>
    </row>
    <row r="682" spans="1:33" x14ac:dyDescent="0.25">
      <c r="A682">
        <v>129655</v>
      </c>
      <c r="AG682">
        <v>109.8</v>
      </c>
    </row>
    <row r="683" spans="1:33" x14ac:dyDescent="0.25">
      <c r="A683">
        <v>129659</v>
      </c>
      <c r="AG683" t="s">
        <v>815</v>
      </c>
    </row>
    <row r="684" spans="1:33" x14ac:dyDescent="0.25">
      <c r="A684">
        <v>129687</v>
      </c>
      <c r="AG684">
        <v>86.4</v>
      </c>
    </row>
    <row r="685" spans="1:33" x14ac:dyDescent="0.25">
      <c r="A685">
        <v>129695</v>
      </c>
      <c r="AG685">
        <v>145</v>
      </c>
    </row>
    <row r="686" spans="1:33" x14ac:dyDescent="0.25">
      <c r="A686">
        <v>129723</v>
      </c>
      <c r="AG686" s="16">
        <v>42105</v>
      </c>
    </row>
    <row r="687" spans="1:33" x14ac:dyDescent="0.25">
      <c r="A687">
        <v>129779</v>
      </c>
      <c r="AG687">
        <v>141</v>
      </c>
    </row>
    <row r="688" spans="1:33" x14ac:dyDescent="0.25">
      <c r="A688">
        <v>129819</v>
      </c>
      <c r="AG688" s="16">
        <v>42163</v>
      </c>
    </row>
    <row r="689" spans="1:33" x14ac:dyDescent="0.25">
      <c r="A689">
        <v>129947</v>
      </c>
      <c r="AG689" t="s">
        <v>658</v>
      </c>
    </row>
    <row r="690" spans="1:33" x14ac:dyDescent="0.25">
      <c r="A690">
        <v>129951</v>
      </c>
      <c r="AG690">
        <v>407</v>
      </c>
    </row>
    <row r="691" spans="1:33" x14ac:dyDescent="0.25">
      <c r="A691">
        <v>129983</v>
      </c>
      <c r="AG691">
        <v>188</v>
      </c>
    </row>
    <row r="692" spans="1:33" x14ac:dyDescent="0.25">
      <c r="A692">
        <v>130007</v>
      </c>
      <c r="AG692">
        <v>105.3</v>
      </c>
    </row>
    <row r="693" spans="1:33" x14ac:dyDescent="0.25">
      <c r="A693">
        <v>130011</v>
      </c>
      <c r="AG693" s="16">
        <v>42529</v>
      </c>
    </row>
    <row r="694" spans="1:33" x14ac:dyDescent="0.25">
      <c r="A694">
        <v>130015</v>
      </c>
      <c r="AG694">
        <v>327</v>
      </c>
    </row>
    <row r="695" spans="1:33" x14ac:dyDescent="0.25">
      <c r="A695">
        <v>130035</v>
      </c>
      <c r="AG695">
        <v>436</v>
      </c>
    </row>
    <row r="696" spans="1:33" x14ac:dyDescent="0.25">
      <c r="A696">
        <v>130039</v>
      </c>
      <c r="AG696">
        <v>68.400000000000006</v>
      </c>
    </row>
    <row r="697" spans="1:33" x14ac:dyDescent="0.25">
      <c r="A697">
        <v>130043</v>
      </c>
      <c r="AG697" t="s">
        <v>659</v>
      </c>
    </row>
    <row r="698" spans="1:33" x14ac:dyDescent="0.25">
      <c r="A698">
        <v>130103</v>
      </c>
      <c r="AG698">
        <v>72.25</v>
      </c>
    </row>
    <row r="699" spans="1:33" x14ac:dyDescent="0.25">
      <c r="A699">
        <v>130107</v>
      </c>
      <c r="AG699" s="16">
        <v>42015</v>
      </c>
    </row>
    <row r="700" spans="1:33" x14ac:dyDescent="0.25">
      <c r="A700">
        <v>130171</v>
      </c>
      <c r="AG700" t="s">
        <v>660</v>
      </c>
    </row>
    <row r="701" spans="1:33" x14ac:dyDescent="0.25">
      <c r="A701">
        <v>130231</v>
      </c>
      <c r="AG701">
        <v>117</v>
      </c>
    </row>
    <row r="702" spans="1:33" x14ac:dyDescent="0.25">
      <c r="A702">
        <v>130235</v>
      </c>
      <c r="AG702" t="s">
        <v>816</v>
      </c>
    </row>
    <row r="703" spans="1:33" x14ac:dyDescent="0.25">
      <c r="A703">
        <v>130263</v>
      </c>
      <c r="AG703">
        <v>146</v>
      </c>
    </row>
    <row r="704" spans="1:33" x14ac:dyDescent="0.25">
      <c r="A704">
        <v>130267</v>
      </c>
      <c r="AG704" s="16">
        <v>42133</v>
      </c>
    </row>
    <row r="705" spans="1:33" x14ac:dyDescent="0.25">
      <c r="A705">
        <v>130331</v>
      </c>
      <c r="AG705" s="16">
        <v>42890</v>
      </c>
    </row>
    <row r="706" spans="1:33" x14ac:dyDescent="0.25">
      <c r="A706">
        <v>130391</v>
      </c>
      <c r="AG706">
        <v>149.4</v>
      </c>
    </row>
    <row r="707" spans="1:33" x14ac:dyDescent="0.25">
      <c r="A707">
        <v>130395</v>
      </c>
      <c r="AG707" s="16">
        <v>43073</v>
      </c>
    </row>
    <row r="708" spans="1:33" x14ac:dyDescent="0.25">
      <c r="A708">
        <v>130455</v>
      </c>
      <c r="AG708">
        <v>107.95</v>
      </c>
    </row>
    <row r="709" spans="1:33" x14ac:dyDescent="0.25">
      <c r="A709">
        <v>130491</v>
      </c>
      <c r="AG709" t="s">
        <v>520</v>
      </c>
    </row>
    <row r="710" spans="1:33" x14ac:dyDescent="0.25">
      <c r="A710">
        <v>130555</v>
      </c>
      <c r="AG710" s="16">
        <v>42523</v>
      </c>
    </row>
    <row r="711" spans="1:33" x14ac:dyDescent="0.25">
      <c r="A711">
        <v>130591</v>
      </c>
      <c r="AG711">
        <v>173</v>
      </c>
    </row>
    <row r="712" spans="1:33" x14ac:dyDescent="0.25">
      <c r="A712">
        <v>130615</v>
      </c>
      <c r="AG712">
        <v>100.8</v>
      </c>
    </row>
    <row r="713" spans="1:33" x14ac:dyDescent="0.25">
      <c r="A713">
        <v>130679</v>
      </c>
      <c r="AG713">
        <v>94.56</v>
      </c>
    </row>
    <row r="714" spans="1:33" x14ac:dyDescent="0.25">
      <c r="A714">
        <v>130711</v>
      </c>
      <c r="AG714">
        <v>80.75</v>
      </c>
    </row>
    <row r="715" spans="1:33" x14ac:dyDescent="0.25">
      <c r="A715">
        <v>130715</v>
      </c>
      <c r="AG715" t="s">
        <v>661</v>
      </c>
    </row>
    <row r="716" spans="1:33" x14ac:dyDescent="0.25">
      <c r="A716">
        <v>130730</v>
      </c>
      <c r="AG716" t="s">
        <v>232</v>
      </c>
    </row>
    <row r="717" spans="1:33" x14ac:dyDescent="0.25">
      <c r="A717">
        <v>130743</v>
      </c>
      <c r="AG717">
        <v>161</v>
      </c>
    </row>
    <row r="718" spans="1:33" x14ac:dyDescent="0.25">
      <c r="A718">
        <v>130779</v>
      </c>
      <c r="AG718" s="16">
        <v>42194</v>
      </c>
    </row>
    <row r="719" spans="1:33" x14ac:dyDescent="0.25">
      <c r="A719">
        <v>130783</v>
      </c>
      <c r="AG719">
        <v>352</v>
      </c>
    </row>
    <row r="720" spans="1:33" x14ac:dyDescent="0.25">
      <c r="A720">
        <v>130811</v>
      </c>
      <c r="AG720" s="16">
        <v>42741</v>
      </c>
    </row>
    <row r="721" spans="1:33" x14ac:dyDescent="0.25">
      <c r="A721">
        <v>130847</v>
      </c>
      <c r="AG721">
        <v>267</v>
      </c>
    </row>
    <row r="722" spans="1:33" x14ac:dyDescent="0.25">
      <c r="A722">
        <v>130871</v>
      </c>
      <c r="AG722">
        <v>57.51</v>
      </c>
    </row>
    <row r="723" spans="1:33" x14ac:dyDescent="0.25">
      <c r="A723">
        <v>130903</v>
      </c>
      <c r="M723">
        <v>13</v>
      </c>
      <c r="AG723">
        <v>85</v>
      </c>
    </row>
    <row r="724" spans="1:33" x14ac:dyDescent="0.25">
      <c r="A724">
        <v>130907</v>
      </c>
      <c r="AG724" t="s">
        <v>662</v>
      </c>
    </row>
    <row r="725" spans="1:33" x14ac:dyDescent="0.25">
      <c r="A725">
        <v>130911</v>
      </c>
      <c r="AG725">
        <v>258</v>
      </c>
    </row>
    <row r="726" spans="1:33" x14ac:dyDescent="0.25">
      <c r="A726">
        <v>130935</v>
      </c>
      <c r="AG726">
        <v>101.7</v>
      </c>
    </row>
    <row r="727" spans="1:33" x14ac:dyDescent="0.25">
      <c r="A727">
        <v>130939</v>
      </c>
      <c r="AG727" s="16">
        <v>42046</v>
      </c>
    </row>
    <row r="728" spans="1:33" x14ac:dyDescent="0.25">
      <c r="A728">
        <v>130967</v>
      </c>
      <c r="AG728">
        <v>127.38</v>
      </c>
    </row>
    <row r="729" spans="1:33" x14ac:dyDescent="0.25">
      <c r="A729">
        <v>130971</v>
      </c>
      <c r="AG729" t="s">
        <v>663</v>
      </c>
    </row>
    <row r="730" spans="1:33" x14ac:dyDescent="0.25">
      <c r="A730">
        <v>131091</v>
      </c>
      <c r="AG730">
        <v>159</v>
      </c>
    </row>
    <row r="731" spans="1:33" x14ac:dyDescent="0.25">
      <c r="A731">
        <v>131099</v>
      </c>
      <c r="AG731" t="s">
        <v>817</v>
      </c>
    </row>
    <row r="732" spans="1:33" x14ac:dyDescent="0.25">
      <c r="A732">
        <v>131127</v>
      </c>
      <c r="AG732">
        <v>54.2</v>
      </c>
    </row>
    <row r="733" spans="1:33" x14ac:dyDescent="0.25">
      <c r="A733">
        <v>131159</v>
      </c>
      <c r="AG733">
        <v>100.5</v>
      </c>
    </row>
    <row r="734" spans="1:33" x14ac:dyDescent="0.25">
      <c r="A734">
        <v>131199</v>
      </c>
      <c r="AG734">
        <v>444</v>
      </c>
    </row>
    <row r="735" spans="1:33" x14ac:dyDescent="0.25">
      <c r="A735">
        <v>131227</v>
      </c>
      <c r="AG735" t="s">
        <v>521</v>
      </c>
    </row>
    <row r="736" spans="1:33" x14ac:dyDescent="0.25">
      <c r="A736">
        <v>131283</v>
      </c>
      <c r="AG736">
        <v>243</v>
      </c>
    </row>
    <row r="737" spans="1:33" x14ac:dyDescent="0.25">
      <c r="A737">
        <v>131287</v>
      </c>
      <c r="AG737">
        <v>110.5</v>
      </c>
    </row>
    <row r="738" spans="1:33" x14ac:dyDescent="0.25">
      <c r="A738">
        <v>131316</v>
      </c>
      <c r="AG738">
        <v>227</v>
      </c>
    </row>
    <row r="739" spans="1:33" x14ac:dyDescent="0.25">
      <c r="A739">
        <v>131319</v>
      </c>
      <c r="AG739">
        <v>150</v>
      </c>
    </row>
    <row r="740" spans="1:33" x14ac:dyDescent="0.25">
      <c r="A740">
        <v>131355</v>
      </c>
      <c r="AG740" t="s">
        <v>818</v>
      </c>
    </row>
    <row r="741" spans="1:33" x14ac:dyDescent="0.25">
      <c r="A741">
        <v>131359</v>
      </c>
      <c r="AG741">
        <v>309</v>
      </c>
    </row>
    <row r="742" spans="1:33" x14ac:dyDescent="0.25">
      <c r="A742">
        <v>131415</v>
      </c>
      <c r="AG742">
        <v>218.5</v>
      </c>
    </row>
    <row r="743" spans="1:33" x14ac:dyDescent="0.25">
      <c r="A743">
        <v>131419</v>
      </c>
      <c r="AG743" t="s">
        <v>522</v>
      </c>
    </row>
    <row r="744" spans="1:33" x14ac:dyDescent="0.25">
      <c r="A744">
        <v>131479</v>
      </c>
      <c r="AG744">
        <v>96.62</v>
      </c>
    </row>
    <row r="745" spans="1:33" x14ac:dyDescent="0.25">
      <c r="A745">
        <v>131483</v>
      </c>
      <c r="AG745" t="s">
        <v>664</v>
      </c>
    </row>
    <row r="746" spans="1:33" x14ac:dyDescent="0.25">
      <c r="A746">
        <v>131511</v>
      </c>
      <c r="AG746">
        <v>147.66999999999999</v>
      </c>
    </row>
    <row r="747" spans="1:33" x14ac:dyDescent="0.25">
      <c r="A747">
        <v>131515</v>
      </c>
      <c r="AG747" t="s">
        <v>819</v>
      </c>
    </row>
    <row r="748" spans="1:33" x14ac:dyDescent="0.25">
      <c r="A748">
        <v>131542</v>
      </c>
      <c r="M748">
        <v>16</v>
      </c>
      <c r="AG748" t="s">
        <v>484</v>
      </c>
    </row>
    <row r="749" spans="1:33" x14ac:dyDescent="0.25">
      <c r="A749">
        <v>131547</v>
      </c>
      <c r="AG749" s="16">
        <v>42675</v>
      </c>
    </row>
    <row r="750" spans="1:33" x14ac:dyDescent="0.25">
      <c r="A750">
        <v>131551</v>
      </c>
      <c r="AG750">
        <v>226</v>
      </c>
    </row>
    <row r="751" spans="1:33" x14ac:dyDescent="0.25">
      <c r="A751">
        <v>131561</v>
      </c>
      <c r="K751">
        <v>10</v>
      </c>
      <c r="AG751" t="s">
        <v>468</v>
      </c>
    </row>
    <row r="752" spans="1:33" x14ac:dyDescent="0.25">
      <c r="A752">
        <v>131579</v>
      </c>
      <c r="AG752" t="s">
        <v>665</v>
      </c>
    </row>
    <row r="753" spans="1:33" x14ac:dyDescent="0.25">
      <c r="A753">
        <v>131611</v>
      </c>
      <c r="AG753" t="s">
        <v>523</v>
      </c>
    </row>
    <row r="754" spans="1:33" x14ac:dyDescent="0.25">
      <c r="A754">
        <v>131643</v>
      </c>
      <c r="AG754" t="s">
        <v>666</v>
      </c>
    </row>
    <row r="755" spans="1:33" x14ac:dyDescent="0.25">
      <c r="A755">
        <v>131671</v>
      </c>
      <c r="AG755">
        <v>70.33</v>
      </c>
    </row>
    <row r="756" spans="1:33" x14ac:dyDescent="0.25">
      <c r="A756">
        <v>131675</v>
      </c>
      <c r="AG756" t="s">
        <v>667</v>
      </c>
    </row>
    <row r="757" spans="1:33" x14ac:dyDescent="0.25">
      <c r="A757">
        <v>131739</v>
      </c>
      <c r="AG757" t="s">
        <v>821</v>
      </c>
    </row>
    <row r="758" spans="1:33" x14ac:dyDescent="0.25">
      <c r="A758">
        <v>131743</v>
      </c>
      <c r="AG758">
        <v>163</v>
      </c>
    </row>
    <row r="759" spans="1:33" x14ac:dyDescent="0.25">
      <c r="A759">
        <v>131767</v>
      </c>
      <c r="AG759">
        <v>102.43</v>
      </c>
    </row>
    <row r="760" spans="1:33" x14ac:dyDescent="0.25">
      <c r="A760">
        <v>131771</v>
      </c>
      <c r="AG760" t="s">
        <v>668</v>
      </c>
    </row>
    <row r="761" spans="1:33" x14ac:dyDescent="0.25">
      <c r="A761">
        <v>131803</v>
      </c>
      <c r="AG761" s="16">
        <v>43074</v>
      </c>
    </row>
    <row r="762" spans="1:33" x14ac:dyDescent="0.25">
      <c r="A762">
        <v>131831</v>
      </c>
      <c r="AG762">
        <v>114.4</v>
      </c>
    </row>
    <row r="763" spans="1:33" x14ac:dyDescent="0.25">
      <c r="A763">
        <v>131867</v>
      </c>
      <c r="AG763" t="s">
        <v>669</v>
      </c>
    </row>
    <row r="764" spans="1:33" x14ac:dyDescent="0.25">
      <c r="A764">
        <v>131895</v>
      </c>
      <c r="AG764">
        <v>107</v>
      </c>
    </row>
    <row r="765" spans="1:33" x14ac:dyDescent="0.25">
      <c r="A765">
        <v>131899</v>
      </c>
      <c r="AG765" t="s">
        <v>524</v>
      </c>
    </row>
    <row r="766" spans="1:33" x14ac:dyDescent="0.25">
      <c r="A766">
        <v>131959</v>
      </c>
      <c r="AG766">
        <v>37.799999999999997</v>
      </c>
    </row>
    <row r="767" spans="1:33" x14ac:dyDescent="0.25">
      <c r="A767">
        <v>131995</v>
      </c>
      <c r="AG767" t="s">
        <v>822</v>
      </c>
    </row>
    <row r="768" spans="1:33" x14ac:dyDescent="0.25">
      <c r="A768">
        <v>132031</v>
      </c>
      <c r="AG768">
        <v>199</v>
      </c>
    </row>
    <row r="769" spans="1:33" x14ac:dyDescent="0.25">
      <c r="A769">
        <v>132319</v>
      </c>
      <c r="AG769">
        <v>300</v>
      </c>
    </row>
    <row r="770" spans="1:33" x14ac:dyDescent="0.25">
      <c r="A770">
        <v>132351</v>
      </c>
      <c r="AG770">
        <v>395</v>
      </c>
    </row>
    <row r="771" spans="1:33" x14ac:dyDescent="0.25">
      <c r="A771">
        <v>132375</v>
      </c>
      <c r="AG771">
        <v>112.67</v>
      </c>
    </row>
    <row r="772" spans="1:33" x14ac:dyDescent="0.25">
      <c r="A772">
        <v>132379</v>
      </c>
      <c r="AG772" t="s">
        <v>823</v>
      </c>
    </row>
    <row r="773" spans="1:33" x14ac:dyDescent="0.25">
      <c r="A773">
        <v>132394</v>
      </c>
      <c r="AG773" t="s">
        <v>199</v>
      </c>
    </row>
    <row r="774" spans="1:33" x14ac:dyDescent="0.25">
      <c r="A774">
        <v>132407</v>
      </c>
      <c r="AG774">
        <v>285</v>
      </c>
    </row>
    <row r="775" spans="1:33" x14ac:dyDescent="0.25">
      <c r="A775">
        <v>132411</v>
      </c>
      <c r="AG775" t="s">
        <v>824</v>
      </c>
    </row>
    <row r="776" spans="1:33" x14ac:dyDescent="0.25">
      <c r="A776">
        <v>132439</v>
      </c>
      <c r="AG776">
        <v>61.7</v>
      </c>
    </row>
    <row r="777" spans="1:33" x14ac:dyDescent="0.25">
      <c r="A777">
        <v>132443</v>
      </c>
      <c r="AG777" s="16">
        <v>42257</v>
      </c>
    </row>
    <row r="778" spans="1:33" x14ac:dyDescent="0.25">
      <c r="A778">
        <v>132471</v>
      </c>
      <c r="AG778">
        <v>51.3</v>
      </c>
    </row>
    <row r="779" spans="1:33" x14ac:dyDescent="0.25">
      <c r="A779">
        <v>132535</v>
      </c>
      <c r="AG779">
        <v>157.25</v>
      </c>
    </row>
    <row r="780" spans="1:33" x14ac:dyDescent="0.25">
      <c r="A780">
        <v>132644</v>
      </c>
      <c r="K780">
        <v>18</v>
      </c>
      <c r="AG780">
        <v>2</v>
      </c>
    </row>
    <row r="781" spans="1:33" x14ac:dyDescent="0.25">
      <c r="A781">
        <v>132667</v>
      </c>
      <c r="AG781" t="s">
        <v>825</v>
      </c>
    </row>
    <row r="782" spans="1:33" x14ac:dyDescent="0.25">
      <c r="A782">
        <v>132695</v>
      </c>
      <c r="AG782">
        <v>106.68</v>
      </c>
    </row>
    <row r="783" spans="1:33" x14ac:dyDescent="0.25">
      <c r="A783">
        <v>132699</v>
      </c>
      <c r="AG783" t="s">
        <v>826</v>
      </c>
    </row>
    <row r="784" spans="1:33" x14ac:dyDescent="0.25">
      <c r="A784">
        <v>132791</v>
      </c>
      <c r="AG784">
        <v>86.25</v>
      </c>
    </row>
    <row r="785" spans="1:33" x14ac:dyDescent="0.25">
      <c r="A785">
        <v>132795</v>
      </c>
      <c r="AG785" t="s">
        <v>827</v>
      </c>
    </row>
    <row r="786" spans="1:33" x14ac:dyDescent="0.25">
      <c r="A786">
        <v>132799</v>
      </c>
      <c r="AG786">
        <v>223</v>
      </c>
    </row>
    <row r="787" spans="1:33" x14ac:dyDescent="0.25">
      <c r="A787">
        <v>132827</v>
      </c>
      <c r="AG787" t="s">
        <v>670</v>
      </c>
    </row>
    <row r="788" spans="1:33" x14ac:dyDescent="0.25">
      <c r="A788">
        <v>132883</v>
      </c>
      <c r="AG788">
        <v>242</v>
      </c>
    </row>
    <row r="789" spans="1:33" x14ac:dyDescent="0.25">
      <c r="A789">
        <v>132887</v>
      </c>
      <c r="AG789">
        <v>88.2</v>
      </c>
    </row>
    <row r="790" spans="1:33" x14ac:dyDescent="0.25">
      <c r="A790">
        <v>132891</v>
      </c>
      <c r="AG790" s="16">
        <v>42047</v>
      </c>
    </row>
    <row r="791" spans="1:33" x14ac:dyDescent="0.25">
      <c r="A791">
        <v>132938</v>
      </c>
      <c r="AG791" t="s">
        <v>216</v>
      </c>
    </row>
    <row r="792" spans="1:33" x14ac:dyDescent="0.25">
      <c r="A792">
        <v>132955</v>
      </c>
      <c r="AG792" t="s">
        <v>671</v>
      </c>
    </row>
    <row r="793" spans="1:33" x14ac:dyDescent="0.25">
      <c r="A793">
        <v>132987</v>
      </c>
      <c r="AG793" t="s">
        <v>525</v>
      </c>
    </row>
    <row r="794" spans="1:33" x14ac:dyDescent="0.25">
      <c r="A794">
        <v>132991</v>
      </c>
      <c r="AG794">
        <v>559</v>
      </c>
    </row>
    <row r="795" spans="1:33" x14ac:dyDescent="0.25">
      <c r="A795">
        <v>133055</v>
      </c>
      <c r="AG795">
        <v>143</v>
      </c>
    </row>
    <row r="796" spans="1:33" x14ac:dyDescent="0.25">
      <c r="A796">
        <v>133083</v>
      </c>
      <c r="AG796" s="16">
        <v>42716</v>
      </c>
    </row>
    <row r="797" spans="1:33" x14ac:dyDescent="0.25">
      <c r="A797">
        <v>133111</v>
      </c>
      <c r="AG797">
        <v>164.9</v>
      </c>
    </row>
    <row r="798" spans="1:33" x14ac:dyDescent="0.25">
      <c r="A798">
        <v>133115</v>
      </c>
      <c r="AG798" t="s">
        <v>672</v>
      </c>
    </row>
    <row r="799" spans="1:33" x14ac:dyDescent="0.25">
      <c r="A799">
        <v>133143</v>
      </c>
      <c r="AG799">
        <v>57.5</v>
      </c>
    </row>
    <row r="800" spans="1:33" x14ac:dyDescent="0.25">
      <c r="A800">
        <v>133147</v>
      </c>
      <c r="AG800" t="s">
        <v>673</v>
      </c>
    </row>
    <row r="801" spans="1:33" x14ac:dyDescent="0.25">
      <c r="A801">
        <v>133171</v>
      </c>
      <c r="AG801">
        <v>468</v>
      </c>
    </row>
    <row r="802" spans="1:33" x14ac:dyDescent="0.25">
      <c r="A802">
        <v>133175</v>
      </c>
      <c r="AG802">
        <v>57.6</v>
      </c>
    </row>
    <row r="803" spans="1:33" x14ac:dyDescent="0.25">
      <c r="A803">
        <v>133179</v>
      </c>
      <c r="AG803" t="s">
        <v>674</v>
      </c>
    </row>
    <row r="804" spans="1:33" x14ac:dyDescent="0.25">
      <c r="A804">
        <v>133207</v>
      </c>
      <c r="AG804">
        <v>219</v>
      </c>
    </row>
    <row r="805" spans="1:33" x14ac:dyDescent="0.25">
      <c r="A805">
        <v>133211</v>
      </c>
      <c r="AG805" t="s">
        <v>675</v>
      </c>
    </row>
    <row r="806" spans="1:33" x14ac:dyDescent="0.25">
      <c r="A806">
        <v>133307</v>
      </c>
      <c r="AG806" s="16">
        <v>42894</v>
      </c>
    </row>
    <row r="807" spans="1:33" x14ac:dyDescent="0.25">
      <c r="A807">
        <v>133331</v>
      </c>
      <c r="AG807">
        <v>326</v>
      </c>
    </row>
    <row r="808" spans="1:33" x14ac:dyDescent="0.25">
      <c r="A808">
        <v>133399</v>
      </c>
      <c r="AG808">
        <v>112.63</v>
      </c>
    </row>
    <row r="809" spans="1:33" x14ac:dyDescent="0.25">
      <c r="A809">
        <v>133403</v>
      </c>
      <c r="AG809" s="16">
        <v>42983</v>
      </c>
    </row>
    <row r="810" spans="1:33" x14ac:dyDescent="0.25">
      <c r="A810">
        <v>133407</v>
      </c>
      <c r="AG810">
        <v>140</v>
      </c>
    </row>
    <row r="811" spans="1:33" x14ac:dyDescent="0.25">
      <c r="A811">
        <v>133418</v>
      </c>
      <c r="AG811" t="s">
        <v>312</v>
      </c>
    </row>
    <row r="812" spans="1:33" x14ac:dyDescent="0.25">
      <c r="A812">
        <v>133431</v>
      </c>
      <c r="AG812">
        <v>125.1</v>
      </c>
    </row>
    <row r="813" spans="1:33" x14ac:dyDescent="0.25">
      <c r="A813">
        <v>133435</v>
      </c>
      <c r="AG813" t="s">
        <v>828</v>
      </c>
    </row>
    <row r="814" spans="1:33" x14ac:dyDescent="0.25">
      <c r="A814">
        <v>133503</v>
      </c>
      <c r="AG814">
        <v>147</v>
      </c>
    </row>
    <row r="815" spans="1:33" x14ac:dyDescent="0.25">
      <c r="A815">
        <v>133527</v>
      </c>
      <c r="AG815">
        <v>146.1</v>
      </c>
    </row>
    <row r="816" spans="1:33" x14ac:dyDescent="0.25">
      <c r="A816">
        <v>133555</v>
      </c>
      <c r="AG816">
        <v>467</v>
      </c>
    </row>
    <row r="817" spans="1:33" x14ac:dyDescent="0.25">
      <c r="A817">
        <v>133559</v>
      </c>
      <c r="AG817">
        <v>38.4</v>
      </c>
    </row>
    <row r="818" spans="1:33" x14ac:dyDescent="0.25">
      <c r="A818">
        <v>133595</v>
      </c>
      <c r="AG818" t="s">
        <v>676</v>
      </c>
    </row>
    <row r="819" spans="1:33" x14ac:dyDescent="0.25">
      <c r="A819">
        <v>133601</v>
      </c>
      <c r="L819">
        <v>13</v>
      </c>
      <c r="AG819" t="s">
        <v>491</v>
      </c>
    </row>
    <row r="820" spans="1:33" x14ac:dyDescent="0.25">
      <c r="A820">
        <v>133623</v>
      </c>
      <c r="AG820">
        <v>72.5</v>
      </c>
    </row>
    <row r="821" spans="1:33" x14ac:dyDescent="0.25">
      <c r="A821">
        <v>133659</v>
      </c>
      <c r="AG821" t="s">
        <v>829</v>
      </c>
    </row>
    <row r="822" spans="1:33" x14ac:dyDescent="0.25">
      <c r="A822">
        <v>133751</v>
      </c>
      <c r="AG822">
        <v>82.45</v>
      </c>
    </row>
    <row r="823" spans="1:33" x14ac:dyDescent="0.25">
      <c r="A823">
        <v>133783</v>
      </c>
      <c r="AG823">
        <v>81.900000000000006</v>
      </c>
    </row>
    <row r="824" spans="1:33" x14ac:dyDescent="0.25">
      <c r="A824">
        <v>133787</v>
      </c>
      <c r="AG824" s="16">
        <v>42497</v>
      </c>
    </row>
    <row r="825" spans="1:33" x14ac:dyDescent="0.25">
      <c r="A825">
        <v>133847</v>
      </c>
      <c r="AG825">
        <v>48.05</v>
      </c>
    </row>
    <row r="826" spans="1:33" x14ac:dyDescent="0.25">
      <c r="A826">
        <v>133851</v>
      </c>
      <c r="AG826" s="16">
        <v>42857</v>
      </c>
    </row>
    <row r="827" spans="1:33" x14ac:dyDescent="0.25">
      <c r="A827">
        <v>133879</v>
      </c>
      <c r="AG827">
        <v>93.09</v>
      </c>
    </row>
    <row r="828" spans="1:33" x14ac:dyDescent="0.25">
      <c r="A828">
        <v>133883</v>
      </c>
      <c r="AG828" s="16">
        <v>42410</v>
      </c>
    </row>
    <row r="829" spans="1:33" x14ac:dyDescent="0.25">
      <c r="A829">
        <v>133915</v>
      </c>
      <c r="AG829" s="16">
        <v>42949</v>
      </c>
    </row>
    <row r="830" spans="1:33" x14ac:dyDescent="0.25">
      <c r="A830">
        <v>134039</v>
      </c>
      <c r="AG830">
        <v>77.25</v>
      </c>
    </row>
    <row r="831" spans="1:33" x14ac:dyDescent="0.25">
      <c r="A831">
        <v>134043</v>
      </c>
      <c r="AG831" t="s">
        <v>526</v>
      </c>
    </row>
    <row r="832" spans="1:33" x14ac:dyDescent="0.25">
      <c r="A832">
        <v>134047</v>
      </c>
      <c r="AG832">
        <v>232</v>
      </c>
    </row>
    <row r="833" spans="1:33" x14ac:dyDescent="0.25">
      <c r="A833">
        <v>134071</v>
      </c>
      <c r="AG833">
        <v>70.400000000000006</v>
      </c>
    </row>
    <row r="834" spans="1:33" x14ac:dyDescent="0.25">
      <c r="A834">
        <v>134139</v>
      </c>
      <c r="AG834" t="s">
        <v>830</v>
      </c>
    </row>
    <row r="835" spans="1:33" x14ac:dyDescent="0.25">
      <c r="A835">
        <v>134143</v>
      </c>
      <c r="AG835">
        <v>311</v>
      </c>
    </row>
    <row r="836" spans="1:33" x14ac:dyDescent="0.25">
      <c r="A836">
        <v>134167</v>
      </c>
      <c r="AG836">
        <v>151.13999999999999</v>
      </c>
    </row>
    <row r="837" spans="1:33" x14ac:dyDescent="0.25">
      <c r="A837">
        <v>134171</v>
      </c>
      <c r="AG837" t="s">
        <v>677</v>
      </c>
    </row>
    <row r="838" spans="1:33" x14ac:dyDescent="0.25">
      <c r="A838">
        <v>134174</v>
      </c>
      <c r="L838">
        <v>12</v>
      </c>
      <c r="AG838" t="b">
        <v>1</v>
      </c>
    </row>
    <row r="839" spans="1:33" x14ac:dyDescent="0.25">
      <c r="A839">
        <v>134175</v>
      </c>
      <c r="AG839">
        <v>301</v>
      </c>
    </row>
    <row r="840" spans="1:33" x14ac:dyDescent="0.25">
      <c r="A840">
        <v>134199</v>
      </c>
      <c r="AG840">
        <v>101.5</v>
      </c>
    </row>
    <row r="841" spans="1:33" x14ac:dyDescent="0.25">
      <c r="A841">
        <v>134207</v>
      </c>
      <c r="AG841">
        <v>307</v>
      </c>
    </row>
    <row r="842" spans="1:33" x14ac:dyDescent="0.25">
      <c r="A842">
        <v>134239</v>
      </c>
      <c r="AG842">
        <v>283</v>
      </c>
    </row>
    <row r="843" spans="1:33" x14ac:dyDescent="0.25">
      <c r="A843">
        <v>134363</v>
      </c>
      <c r="AG843" t="s">
        <v>528</v>
      </c>
    </row>
    <row r="844" spans="1:33" x14ac:dyDescent="0.25">
      <c r="A844">
        <v>134455</v>
      </c>
      <c r="AG844">
        <v>131</v>
      </c>
    </row>
    <row r="845" spans="1:33" x14ac:dyDescent="0.25">
      <c r="A845">
        <v>134459</v>
      </c>
      <c r="AG845" t="s">
        <v>529</v>
      </c>
    </row>
    <row r="846" spans="1:33" x14ac:dyDescent="0.25">
      <c r="A846">
        <v>134491</v>
      </c>
      <c r="AG846" s="16">
        <v>42285</v>
      </c>
    </row>
    <row r="847" spans="1:33" x14ac:dyDescent="0.25">
      <c r="A847">
        <v>134495</v>
      </c>
      <c r="AG847">
        <v>291</v>
      </c>
    </row>
    <row r="848" spans="1:33" x14ac:dyDescent="0.25">
      <c r="A848">
        <v>134555</v>
      </c>
      <c r="AG848" t="s">
        <v>678</v>
      </c>
    </row>
    <row r="849" spans="1:33" x14ac:dyDescent="0.25">
      <c r="A849">
        <v>134583</v>
      </c>
      <c r="AG849">
        <v>104.65</v>
      </c>
    </row>
    <row r="850" spans="1:33" x14ac:dyDescent="0.25">
      <c r="A850">
        <v>134587</v>
      </c>
      <c r="AG850" t="s">
        <v>679</v>
      </c>
    </row>
    <row r="851" spans="1:33" x14ac:dyDescent="0.25">
      <c r="A851">
        <v>134619</v>
      </c>
      <c r="AG851" t="s">
        <v>530</v>
      </c>
    </row>
    <row r="852" spans="1:33" x14ac:dyDescent="0.25">
      <c r="A852">
        <v>134623</v>
      </c>
      <c r="AG852">
        <v>246</v>
      </c>
    </row>
    <row r="853" spans="1:33" x14ac:dyDescent="0.25">
      <c r="A853">
        <v>134647</v>
      </c>
      <c r="AG853">
        <v>58.36</v>
      </c>
    </row>
    <row r="854" spans="1:33" x14ac:dyDescent="0.25">
      <c r="A854">
        <v>134651</v>
      </c>
      <c r="AG854" t="s">
        <v>680</v>
      </c>
    </row>
    <row r="855" spans="1:33" x14ac:dyDescent="0.25">
      <c r="A855">
        <v>134679</v>
      </c>
      <c r="AG855">
        <v>116.05</v>
      </c>
    </row>
    <row r="856" spans="1:33" x14ac:dyDescent="0.25">
      <c r="A856">
        <v>134683</v>
      </c>
      <c r="AG856" t="s">
        <v>681</v>
      </c>
    </row>
    <row r="857" spans="1:33" x14ac:dyDescent="0.25">
      <c r="A857">
        <v>134747</v>
      </c>
      <c r="AG857" s="16">
        <v>42919</v>
      </c>
    </row>
    <row r="858" spans="1:33" x14ac:dyDescent="0.25">
      <c r="A858">
        <v>134779</v>
      </c>
      <c r="AG858" s="16">
        <v>42498</v>
      </c>
    </row>
    <row r="859" spans="1:33" x14ac:dyDescent="0.25">
      <c r="A859">
        <v>134815</v>
      </c>
      <c r="AG859">
        <v>373</v>
      </c>
    </row>
    <row r="860" spans="1:33" x14ac:dyDescent="0.25">
      <c r="A860">
        <v>134829</v>
      </c>
      <c r="M860">
        <v>19</v>
      </c>
      <c r="AG860">
        <v>0</v>
      </c>
    </row>
    <row r="861" spans="1:33" x14ac:dyDescent="0.25">
      <c r="A861">
        <v>134839</v>
      </c>
      <c r="L861">
        <v>10</v>
      </c>
      <c r="AG861">
        <v>90</v>
      </c>
    </row>
    <row r="862" spans="1:33" x14ac:dyDescent="0.25">
      <c r="A862">
        <v>134875</v>
      </c>
      <c r="AG862" s="16">
        <v>42889</v>
      </c>
    </row>
    <row r="863" spans="1:33" x14ac:dyDescent="0.25">
      <c r="A863">
        <v>134939</v>
      </c>
      <c r="AG863" t="s">
        <v>831</v>
      </c>
    </row>
    <row r="864" spans="1:33" x14ac:dyDescent="0.25">
      <c r="A864">
        <v>134967</v>
      </c>
      <c r="AG864">
        <v>98.55</v>
      </c>
    </row>
    <row r="865" spans="1:33" x14ac:dyDescent="0.25">
      <c r="A865">
        <v>134971</v>
      </c>
      <c r="AG865" s="16">
        <v>42829</v>
      </c>
    </row>
    <row r="866" spans="1:33" x14ac:dyDescent="0.25">
      <c r="A866">
        <v>134975</v>
      </c>
      <c r="AG866">
        <v>278</v>
      </c>
    </row>
    <row r="867" spans="1:33" x14ac:dyDescent="0.25">
      <c r="A867">
        <v>134999</v>
      </c>
      <c r="AG867">
        <v>89.25</v>
      </c>
    </row>
    <row r="868" spans="1:33" x14ac:dyDescent="0.25">
      <c r="A868">
        <v>135003</v>
      </c>
      <c r="AG868" s="16">
        <v>42560</v>
      </c>
    </row>
    <row r="869" spans="1:33" x14ac:dyDescent="0.25">
      <c r="A869">
        <v>135063</v>
      </c>
      <c r="AG869">
        <v>34.65</v>
      </c>
    </row>
    <row r="870" spans="1:33" x14ac:dyDescent="0.25">
      <c r="A870">
        <v>135163</v>
      </c>
      <c r="AG870" s="16">
        <v>42618</v>
      </c>
    </row>
    <row r="871" spans="1:33" x14ac:dyDescent="0.25">
      <c r="A871">
        <v>135195</v>
      </c>
      <c r="AG871" t="s">
        <v>682</v>
      </c>
    </row>
    <row r="872" spans="1:33" x14ac:dyDescent="0.25">
      <c r="A872">
        <v>135223</v>
      </c>
      <c r="AG872">
        <v>80.3</v>
      </c>
    </row>
    <row r="873" spans="1:33" x14ac:dyDescent="0.25">
      <c r="A873">
        <v>135287</v>
      </c>
      <c r="AG873">
        <v>103.72</v>
      </c>
    </row>
    <row r="874" spans="1:33" x14ac:dyDescent="0.25">
      <c r="A874">
        <v>135387</v>
      </c>
      <c r="AG874" t="s">
        <v>531</v>
      </c>
    </row>
    <row r="875" spans="1:33" x14ac:dyDescent="0.25">
      <c r="A875">
        <v>135423</v>
      </c>
      <c r="AG875">
        <v>330</v>
      </c>
    </row>
    <row r="876" spans="1:33" x14ac:dyDescent="0.25">
      <c r="A876">
        <v>135479</v>
      </c>
      <c r="AG876">
        <v>103.5</v>
      </c>
    </row>
    <row r="877" spans="1:33" x14ac:dyDescent="0.25">
      <c r="A877">
        <v>135515</v>
      </c>
      <c r="AG877" t="s">
        <v>532</v>
      </c>
    </row>
    <row r="878" spans="1:33" x14ac:dyDescent="0.25">
      <c r="A878">
        <v>135583</v>
      </c>
      <c r="AG878">
        <v>277</v>
      </c>
    </row>
    <row r="879" spans="1:33" x14ac:dyDescent="0.25">
      <c r="A879">
        <v>135642</v>
      </c>
      <c r="S879">
        <v>16</v>
      </c>
      <c r="AG879" t="s">
        <v>473</v>
      </c>
    </row>
    <row r="880" spans="1:33" x14ac:dyDescent="0.25">
      <c r="A880">
        <v>135675</v>
      </c>
      <c r="AG880" s="16">
        <v>42772</v>
      </c>
    </row>
    <row r="881" spans="1:33" x14ac:dyDescent="0.25">
      <c r="A881">
        <v>135735</v>
      </c>
      <c r="AG881">
        <v>142.61000000000001</v>
      </c>
    </row>
    <row r="882" spans="1:33" x14ac:dyDescent="0.25">
      <c r="A882">
        <v>135739</v>
      </c>
      <c r="AG882" s="16">
        <v>42770</v>
      </c>
    </row>
    <row r="883" spans="1:33" x14ac:dyDescent="0.25">
      <c r="A883">
        <v>135767</v>
      </c>
      <c r="AG883">
        <v>66.8</v>
      </c>
    </row>
    <row r="884" spans="1:33" x14ac:dyDescent="0.25">
      <c r="A884">
        <v>135771</v>
      </c>
      <c r="AG884" t="s">
        <v>684</v>
      </c>
    </row>
    <row r="885" spans="1:33" x14ac:dyDescent="0.25">
      <c r="A885">
        <v>135839</v>
      </c>
      <c r="AG885">
        <v>261</v>
      </c>
    </row>
    <row r="886" spans="1:33" x14ac:dyDescent="0.25">
      <c r="A886">
        <v>135867</v>
      </c>
      <c r="AG886" s="16">
        <v>42624</v>
      </c>
    </row>
    <row r="887" spans="1:33" x14ac:dyDescent="0.25">
      <c r="A887">
        <v>135899</v>
      </c>
      <c r="AG887" t="s">
        <v>832</v>
      </c>
    </row>
    <row r="888" spans="1:33" x14ac:dyDescent="0.25">
      <c r="A888">
        <v>135959</v>
      </c>
      <c r="AG888">
        <v>26.1</v>
      </c>
    </row>
    <row r="889" spans="1:33" x14ac:dyDescent="0.25">
      <c r="A889">
        <v>135991</v>
      </c>
      <c r="AG889">
        <v>39.14</v>
      </c>
    </row>
    <row r="890" spans="1:33" x14ac:dyDescent="0.25">
      <c r="A890">
        <v>136055</v>
      </c>
      <c r="AG890">
        <v>171.5</v>
      </c>
    </row>
    <row r="891" spans="1:33" x14ac:dyDescent="0.25">
      <c r="A891">
        <v>136155</v>
      </c>
      <c r="AG891" s="16">
        <v>42743</v>
      </c>
    </row>
    <row r="892" spans="1:33" x14ac:dyDescent="0.25">
      <c r="A892">
        <v>136159</v>
      </c>
      <c r="AG892">
        <v>385</v>
      </c>
    </row>
    <row r="893" spans="1:33" x14ac:dyDescent="0.25">
      <c r="A893">
        <v>136219</v>
      </c>
      <c r="AG893" t="s">
        <v>833</v>
      </c>
    </row>
    <row r="894" spans="1:33" x14ac:dyDescent="0.25">
      <c r="A894">
        <v>136251</v>
      </c>
      <c r="AG894" s="16">
        <v>42348</v>
      </c>
    </row>
    <row r="895" spans="1:33" x14ac:dyDescent="0.25">
      <c r="A895">
        <v>136283</v>
      </c>
      <c r="AG895" t="s">
        <v>685</v>
      </c>
    </row>
    <row r="896" spans="1:33" x14ac:dyDescent="0.25">
      <c r="A896">
        <v>136298</v>
      </c>
      <c r="AG896" t="s">
        <v>153</v>
      </c>
    </row>
    <row r="897" spans="1:33" x14ac:dyDescent="0.25">
      <c r="A897">
        <v>136311</v>
      </c>
      <c r="AG897">
        <v>100.47</v>
      </c>
    </row>
    <row r="898" spans="1:33" x14ac:dyDescent="0.25">
      <c r="A898">
        <v>136340</v>
      </c>
      <c r="AG898">
        <v>342</v>
      </c>
    </row>
    <row r="899" spans="1:33" x14ac:dyDescent="0.25">
      <c r="A899">
        <v>136347</v>
      </c>
      <c r="AG899" t="s">
        <v>534</v>
      </c>
    </row>
    <row r="900" spans="1:33" x14ac:dyDescent="0.25">
      <c r="A900">
        <v>136375</v>
      </c>
      <c r="AG900">
        <v>46.2</v>
      </c>
    </row>
    <row r="901" spans="1:33" x14ac:dyDescent="0.25">
      <c r="A901">
        <v>136407</v>
      </c>
      <c r="AG901">
        <v>101.75</v>
      </c>
    </row>
    <row r="902" spans="1:33" x14ac:dyDescent="0.25">
      <c r="A902">
        <v>136467</v>
      </c>
      <c r="AG902">
        <v>83</v>
      </c>
    </row>
    <row r="903" spans="1:33" x14ac:dyDescent="0.25">
      <c r="A903">
        <v>136471</v>
      </c>
      <c r="AG903">
        <v>98.94</v>
      </c>
    </row>
    <row r="904" spans="1:33" x14ac:dyDescent="0.25">
      <c r="A904">
        <v>136475</v>
      </c>
      <c r="AG904" s="16">
        <v>42888</v>
      </c>
    </row>
    <row r="905" spans="1:33" x14ac:dyDescent="0.25">
      <c r="A905">
        <v>136479</v>
      </c>
      <c r="AG905">
        <v>281</v>
      </c>
    </row>
    <row r="906" spans="1:33" x14ac:dyDescent="0.25">
      <c r="A906">
        <v>136607</v>
      </c>
      <c r="AG906">
        <v>302</v>
      </c>
    </row>
    <row r="907" spans="1:33" x14ac:dyDescent="0.25">
      <c r="A907">
        <v>136610</v>
      </c>
      <c r="S907">
        <v>13</v>
      </c>
      <c r="AG907">
        <v>33</v>
      </c>
    </row>
    <row r="908" spans="1:33" x14ac:dyDescent="0.25">
      <c r="A908">
        <v>136699</v>
      </c>
      <c r="AG908" s="16">
        <v>42012</v>
      </c>
    </row>
    <row r="909" spans="1:33" x14ac:dyDescent="0.25">
      <c r="A909">
        <v>136714</v>
      </c>
      <c r="AG909" t="s">
        <v>167</v>
      </c>
    </row>
    <row r="910" spans="1:33" x14ac:dyDescent="0.25">
      <c r="A910">
        <v>136727</v>
      </c>
      <c r="AG910">
        <v>164.71</v>
      </c>
    </row>
    <row r="911" spans="1:33" x14ac:dyDescent="0.25">
      <c r="A911">
        <v>136731</v>
      </c>
      <c r="AG911" t="s">
        <v>686</v>
      </c>
    </row>
    <row r="912" spans="1:33" x14ac:dyDescent="0.25">
      <c r="A912">
        <v>136763</v>
      </c>
      <c r="AG912" t="s">
        <v>834</v>
      </c>
    </row>
    <row r="913" spans="1:33" x14ac:dyDescent="0.25">
      <c r="A913">
        <v>136827</v>
      </c>
      <c r="AG913" s="16">
        <v>42768</v>
      </c>
    </row>
    <row r="914" spans="1:33" x14ac:dyDescent="0.25">
      <c r="A914">
        <v>136831</v>
      </c>
      <c r="AG914">
        <v>343</v>
      </c>
    </row>
    <row r="915" spans="1:33" x14ac:dyDescent="0.25">
      <c r="A915">
        <v>136919</v>
      </c>
      <c r="AG915">
        <v>51.25</v>
      </c>
    </row>
    <row r="916" spans="1:33" x14ac:dyDescent="0.25">
      <c r="A916">
        <v>136923</v>
      </c>
      <c r="AG916" s="16">
        <v>42769</v>
      </c>
    </row>
    <row r="917" spans="1:33" x14ac:dyDescent="0.25">
      <c r="A917">
        <v>136936</v>
      </c>
      <c r="S917">
        <v>14</v>
      </c>
      <c r="AG917">
        <v>0</v>
      </c>
    </row>
    <row r="918" spans="1:33" x14ac:dyDescent="0.25">
      <c r="A918">
        <v>136955</v>
      </c>
      <c r="AG918" t="s">
        <v>835</v>
      </c>
    </row>
    <row r="919" spans="1:33" x14ac:dyDescent="0.25">
      <c r="A919">
        <v>137009</v>
      </c>
      <c r="AG919" t="s">
        <v>892</v>
      </c>
    </row>
    <row r="920" spans="1:33" x14ac:dyDescent="0.25">
      <c r="A920">
        <v>137015</v>
      </c>
      <c r="AG920">
        <v>270.10000000000002</v>
      </c>
    </row>
    <row r="921" spans="1:33" x14ac:dyDescent="0.25">
      <c r="A921">
        <v>137019</v>
      </c>
      <c r="AG921" t="s">
        <v>687</v>
      </c>
    </row>
    <row r="922" spans="1:33" x14ac:dyDescent="0.25">
      <c r="A922">
        <v>137051</v>
      </c>
      <c r="AG922" t="s">
        <v>688</v>
      </c>
    </row>
    <row r="923" spans="1:33" x14ac:dyDescent="0.25">
      <c r="A923">
        <v>137079</v>
      </c>
      <c r="AG923">
        <v>174.38</v>
      </c>
    </row>
    <row r="924" spans="1:33" x14ac:dyDescent="0.25">
      <c r="A924">
        <v>137143</v>
      </c>
      <c r="AG924">
        <v>136.62</v>
      </c>
    </row>
    <row r="925" spans="1:33" x14ac:dyDescent="0.25">
      <c r="A925">
        <v>137147</v>
      </c>
      <c r="AG925" t="s">
        <v>689</v>
      </c>
    </row>
    <row r="926" spans="1:33" x14ac:dyDescent="0.25">
      <c r="A926">
        <v>137175</v>
      </c>
      <c r="AG926">
        <v>132.08000000000001</v>
      </c>
    </row>
    <row r="927" spans="1:33" x14ac:dyDescent="0.25">
      <c r="A927">
        <v>137179</v>
      </c>
      <c r="AG927" s="16">
        <v>42466</v>
      </c>
    </row>
    <row r="928" spans="1:33" x14ac:dyDescent="0.25">
      <c r="A928">
        <v>137182</v>
      </c>
      <c r="M928">
        <v>11</v>
      </c>
      <c r="AG928" t="b">
        <v>1</v>
      </c>
    </row>
    <row r="929" spans="1:33" x14ac:dyDescent="0.25">
      <c r="A929">
        <v>137243</v>
      </c>
      <c r="AG929" s="16">
        <v>42860</v>
      </c>
    </row>
    <row r="930" spans="1:33" x14ac:dyDescent="0.25">
      <c r="A930">
        <v>137339</v>
      </c>
      <c r="AG930" t="s">
        <v>690</v>
      </c>
    </row>
    <row r="931" spans="1:33" x14ac:dyDescent="0.25">
      <c r="A931">
        <v>137399</v>
      </c>
      <c r="AG931">
        <v>32.4</v>
      </c>
    </row>
    <row r="932" spans="1:33" x14ac:dyDescent="0.25">
      <c r="A932">
        <v>137403</v>
      </c>
      <c r="AG932" s="16">
        <v>42226</v>
      </c>
    </row>
    <row r="933" spans="1:33" x14ac:dyDescent="0.25">
      <c r="A933">
        <v>137416</v>
      </c>
      <c r="K933">
        <v>14</v>
      </c>
      <c r="AG933">
        <v>0</v>
      </c>
    </row>
    <row r="934" spans="1:33" x14ac:dyDescent="0.25">
      <c r="A934">
        <v>137435</v>
      </c>
      <c r="AG934" t="s">
        <v>535</v>
      </c>
    </row>
    <row r="935" spans="1:33" x14ac:dyDescent="0.25">
      <c r="A935">
        <v>137444</v>
      </c>
      <c r="S935">
        <v>19</v>
      </c>
      <c r="AG935">
        <v>0</v>
      </c>
    </row>
    <row r="936" spans="1:33" x14ac:dyDescent="0.25">
      <c r="A936">
        <v>137467</v>
      </c>
      <c r="AG936" t="s">
        <v>691</v>
      </c>
    </row>
    <row r="937" spans="1:33" x14ac:dyDescent="0.25">
      <c r="A937">
        <v>137499</v>
      </c>
      <c r="AG937" s="16">
        <v>42432</v>
      </c>
    </row>
    <row r="938" spans="1:33" x14ac:dyDescent="0.25">
      <c r="A938">
        <v>137595</v>
      </c>
      <c r="AG938" t="s">
        <v>692</v>
      </c>
    </row>
    <row r="939" spans="1:33" x14ac:dyDescent="0.25">
      <c r="A939">
        <v>137655</v>
      </c>
      <c r="AG939">
        <v>100.95</v>
      </c>
    </row>
    <row r="940" spans="1:33" x14ac:dyDescent="0.25">
      <c r="A940">
        <v>137691</v>
      </c>
      <c r="AG940" t="s">
        <v>693</v>
      </c>
    </row>
    <row r="941" spans="1:33" x14ac:dyDescent="0.25">
      <c r="A941">
        <v>137723</v>
      </c>
      <c r="AG941" t="s">
        <v>836</v>
      </c>
    </row>
    <row r="942" spans="1:33" x14ac:dyDescent="0.25">
      <c r="A942">
        <v>137847</v>
      </c>
      <c r="AG942">
        <v>85.8</v>
      </c>
    </row>
    <row r="943" spans="1:33" x14ac:dyDescent="0.25">
      <c r="A943">
        <v>137947</v>
      </c>
      <c r="AG943" t="s">
        <v>694</v>
      </c>
    </row>
    <row r="944" spans="1:33" x14ac:dyDescent="0.25">
      <c r="A944">
        <v>137979</v>
      </c>
      <c r="AG944" t="s">
        <v>695</v>
      </c>
    </row>
    <row r="945" spans="1:33" x14ac:dyDescent="0.25">
      <c r="A945">
        <v>138007</v>
      </c>
      <c r="AG945">
        <v>253.5</v>
      </c>
    </row>
    <row r="946" spans="1:33" x14ac:dyDescent="0.25">
      <c r="A946">
        <v>138011</v>
      </c>
      <c r="AG946" s="16">
        <v>42468</v>
      </c>
    </row>
    <row r="947" spans="1:33" x14ac:dyDescent="0.25">
      <c r="A947">
        <v>138135</v>
      </c>
      <c r="AG947">
        <v>220</v>
      </c>
    </row>
    <row r="948" spans="1:33" x14ac:dyDescent="0.25">
      <c r="A948">
        <v>138139</v>
      </c>
      <c r="AG948" s="16">
        <v>43016</v>
      </c>
    </row>
    <row r="949" spans="1:33" x14ac:dyDescent="0.25">
      <c r="A949">
        <v>138231</v>
      </c>
      <c r="AG949">
        <v>70.11</v>
      </c>
    </row>
    <row r="950" spans="1:33" x14ac:dyDescent="0.25">
      <c r="A950">
        <v>138243</v>
      </c>
      <c r="K950">
        <v>15</v>
      </c>
      <c r="AG950">
        <v>23</v>
      </c>
    </row>
    <row r="951" spans="1:33" x14ac:dyDescent="0.25">
      <c r="A951">
        <v>138263</v>
      </c>
      <c r="AG951">
        <v>130.55000000000001</v>
      </c>
    </row>
    <row r="952" spans="1:33" x14ac:dyDescent="0.25">
      <c r="A952">
        <v>138271</v>
      </c>
      <c r="AG952">
        <v>222</v>
      </c>
    </row>
    <row r="953" spans="1:33" x14ac:dyDescent="0.25">
      <c r="A953">
        <v>138295</v>
      </c>
      <c r="AG953">
        <v>49.95</v>
      </c>
    </row>
    <row r="954" spans="1:33" x14ac:dyDescent="0.25">
      <c r="A954">
        <v>138299</v>
      </c>
      <c r="AG954" s="16">
        <v>42066</v>
      </c>
    </row>
    <row r="955" spans="1:33" x14ac:dyDescent="0.25">
      <c r="A955">
        <v>138314</v>
      </c>
      <c r="AG955" t="s">
        <v>214</v>
      </c>
    </row>
    <row r="956" spans="1:33" x14ac:dyDescent="0.25">
      <c r="A956">
        <v>138331</v>
      </c>
      <c r="AG956" s="16">
        <v>42072</v>
      </c>
    </row>
    <row r="957" spans="1:33" x14ac:dyDescent="0.25">
      <c r="A957">
        <v>138335</v>
      </c>
      <c r="AG957">
        <v>148</v>
      </c>
    </row>
    <row r="958" spans="1:33" x14ac:dyDescent="0.25">
      <c r="A958">
        <v>138459</v>
      </c>
      <c r="AG958" t="s">
        <v>696</v>
      </c>
    </row>
    <row r="959" spans="1:33" x14ac:dyDescent="0.25">
      <c r="A959">
        <v>138515</v>
      </c>
      <c r="AG959">
        <v>298</v>
      </c>
    </row>
    <row r="960" spans="1:33" x14ac:dyDescent="0.25">
      <c r="A960">
        <v>138523</v>
      </c>
      <c r="AG960" s="16">
        <v>43040</v>
      </c>
    </row>
    <row r="961" spans="1:33" x14ac:dyDescent="0.25">
      <c r="A961">
        <v>138547</v>
      </c>
      <c r="AG961">
        <v>133</v>
      </c>
    </row>
    <row r="962" spans="1:33" x14ac:dyDescent="0.25">
      <c r="A962">
        <v>138619</v>
      </c>
      <c r="AG962" t="s">
        <v>697</v>
      </c>
    </row>
    <row r="963" spans="1:33" x14ac:dyDescent="0.25">
      <c r="A963">
        <v>138647</v>
      </c>
      <c r="AG963">
        <v>108.42</v>
      </c>
    </row>
    <row r="964" spans="1:33" x14ac:dyDescent="0.25">
      <c r="A964">
        <v>138715</v>
      </c>
      <c r="AG964" t="s">
        <v>698</v>
      </c>
    </row>
    <row r="965" spans="1:33" x14ac:dyDescent="0.25">
      <c r="A965">
        <v>138807</v>
      </c>
      <c r="AG965">
        <v>200</v>
      </c>
    </row>
    <row r="966" spans="1:33" x14ac:dyDescent="0.25">
      <c r="A966">
        <v>138811</v>
      </c>
      <c r="AG966" t="s">
        <v>837</v>
      </c>
    </row>
    <row r="967" spans="1:33" x14ac:dyDescent="0.25">
      <c r="A967">
        <v>138875</v>
      </c>
      <c r="AG967" t="s">
        <v>838</v>
      </c>
    </row>
    <row r="968" spans="1:33" x14ac:dyDescent="0.25">
      <c r="A968">
        <v>138967</v>
      </c>
      <c r="AG968">
        <v>31.2</v>
      </c>
    </row>
    <row r="969" spans="1:33" x14ac:dyDescent="0.25">
      <c r="A969">
        <v>138971</v>
      </c>
      <c r="AF969" t="s">
        <v>1034</v>
      </c>
      <c r="AG969" t="s">
        <v>532</v>
      </c>
    </row>
    <row r="970" spans="1:33" x14ac:dyDescent="0.25">
      <c r="A970">
        <v>139035</v>
      </c>
      <c r="AG970" s="16">
        <v>42684</v>
      </c>
    </row>
    <row r="971" spans="1:33" x14ac:dyDescent="0.25">
      <c r="A971">
        <v>139095</v>
      </c>
      <c r="AG971">
        <v>116.96</v>
      </c>
    </row>
    <row r="972" spans="1:33" x14ac:dyDescent="0.25">
      <c r="A972">
        <v>139099</v>
      </c>
      <c r="AG972" s="16">
        <v>42858</v>
      </c>
    </row>
    <row r="973" spans="1:33" x14ac:dyDescent="0.25">
      <c r="A973">
        <v>139131</v>
      </c>
      <c r="AG973" t="s">
        <v>699</v>
      </c>
    </row>
    <row r="974" spans="1:33" x14ac:dyDescent="0.25">
      <c r="A974">
        <v>139163</v>
      </c>
      <c r="AG974" t="s">
        <v>700</v>
      </c>
    </row>
    <row r="975" spans="1:33" x14ac:dyDescent="0.25">
      <c r="A975">
        <v>139255</v>
      </c>
      <c r="AG975">
        <v>100.1</v>
      </c>
    </row>
    <row r="976" spans="1:33" x14ac:dyDescent="0.25">
      <c r="A976">
        <v>139259</v>
      </c>
      <c r="AG976" t="s">
        <v>701</v>
      </c>
    </row>
    <row r="977" spans="1:33" x14ac:dyDescent="0.25">
      <c r="A977">
        <v>139291</v>
      </c>
      <c r="AG977" s="16">
        <v>42801</v>
      </c>
    </row>
    <row r="978" spans="1:33" x14ac:dyDescent="0.25">
      <c r="A978">
        <v>139355</v>
      </c>
      <c r="AG978" t="s">
        <v>839</v>
      </c>
    </row>
    <row r="979" spans="1:33" x14ac:dyDescent="0.25">
      <c r="A979">
        <v>139359</v>
      </c>
      <c r="AG979">
        <v>322</v>
      </c>
    </row>
    <row r="980" spans="1:33" x14ac:dyDescent="0.25">
      <c r="A980">
        <v>139387</v>
      </c>
      <c r="AG980" s="16">
        <v>42891</v>
      </c>
    </row>
    <row r="981" spans="1:33" x14ac:dyDescent="0.25">
      <c r="A981">
        <v>139419</v>
      </c>
      <c r="AG981" s="16">
        <v>42654</v>
      </c>
    </row>
    <row r="982" spans="1:33" x14ac:dyDescent="0.25">
      <c r="A982">
        <v>139451</v>
      </c>
      <c r="AG982" t="s">
        <v>702</v>
      </c>
    </row>
    <row r="983" spans="1:33" x14ac:dyDescent="0.25">
      <c r="A983">
        <v>139519</v>
      </c>
      <c r="AG983">
        <v>103</v>
      </c>
    </row>
    <row r="984" spans="1:33" x14ac:dyDescent="0.25">
      <c r="A984">
        <v>139547</v>
      </c>
      <c r="AG984" s="16">
        <v>42556</v>
      </c>
    </row>
    <row r="985" spans="1:33" x14ac:dyDescent="0.25">
      <c r="A985">
        <v>139607</v>
      </c>
      <c r="AG985">
        <v>97.2</v>
      </c>
    </row>
    <row r="986" spans="1:33" x14ac:dyDescent="0.25">
      <c r="A986">
        <v>139659</v>
      </c>
      <c r="AG986" t="s">
        <v>893</v>
      </c>
    </row>
    <row r="987" spans="1:33" x14ac:dyDescent="0.25">
      <c r="A987">
        <v>139703</v>
      </c>
      <c r="M987">
        <v>13</v>
      </c>
      <c r="AG987">
        <v>60</v>
      </c>
    </row>
    <row r="988" spans="1:33" x14ac:dyDescent="0.25">
      <c r="A988">
        <v>139735</v>
      </c>
      <c r="AG988">
        <v>51.85</v>
      </c>
    </row>
    <row r="989" spans="1:33" x14ac:dyDescent="0.25">
      <c r="A989">
        <v>139739</v>
      </c>
      <c r="AG989" t="s">
        <v>703</v>
      </c>
    </row>
    <row r="990" spans="1:33" x14ac:dyDescent="0.25">
      <c r="A990">
        <v>139863</v>
      </c>
      <c r="AG990">
        <v>38.32</v>
      </c>
    </row>
    <row r="991" spans="1:33" x14ac:dyDescent="0.25">
      <c r="A991">
        <v>139875</v>
      </c>
      <c r="M991">
        <v>15</v>
      </c>
      <c r="AG991">
        <v>8</v>
      </c>
    </row>
    <row r="992" spans="1:33" x14ac:dyDescent="0.25">
      <c r="A992">
        <v>139895</v>
      </c>
      <c r="AG992">
        <v>48.2</v>
      </c>
    </row>
    <row r="993" spans="1:33" x14ac:dyDescent="0.25">
      <c r="A993">
        <v>139959</v>
      </c>
      <c r="AG993">
        <v>149.5</v>
      </c>
    </row>
    <row r="994" spans="1:33" x14ac:dyDescent="0.25">
      <c r="A994">
        <v>139963</v>
      </c>
      <c r="AG994" s="16">
        <v>42774</v>
      </c>
    </row>
    <row r="995" spans="1:33" x14ac:dyDescent="0.25">
      <c r="A995">
        <v>140011</v>
      </c>
      <c r="L995">
        <v>14</v>
      </c>
      <c r="AG995" t="s">
        <v>495</v>
      </c>
    </row>
    <row r="996" spans="1:33" x14ac:dyDescent="0.25">
      <c r="A996">
        <v>140023</v>
      </c>
      <c r="AG996">
        <v>68.069999999999993</v>
      </c>
    </row>
    <row r="997" spans="1:33" x14ac:dyDescent="0.25">
      <c r="A997">
        <v>140027</v>
      </c>
      <c r="AG997" t="s">
        <v>704</v>
      </c>
    </row>
    <row r="998" spans="1:33" x14ac:dyDescent="0.25">
      <c r="A998">
        <v>140045</v>
      </c>
      <c r="L998">
        <v>15</v>
      </c>
      <c r="AG998">
        <v>0</v>
      </c>
    </row>
    <row r="999" spans="1:33" x14ac:dyDescent="0.25">
      <c r="A999">
        <v>140087</v>
      </c>
      <c r="AG999">
        <v>153.07</v>
      </c>
    </row>
    <row r="1000" spans="1:33" x14ac:dyDescent="0.25">
      <c r="A1000">
        <v>140091</v>
      </c>
      <c r="AG1000" s="16">
        <v>42773</v>
      </c>
    </row>
    <row r="1001" spans="1:33" x14ac:dyDescent="0.25">
      <c r="A1001">
        <v>140119</v>
      </c>
      <c r="AG1001">
        <v>75.540000000000006</v>
      </c>
    </row>
    <row r="1002" spans="1:33" x14ac:dyDescent="0.25">
      <c r="A1002">
        <v>140127</v>
      </c>
      <c r="AG1002">
        <v>280</v>
      </c>
    </row>
    <row r="1003" spans="1:33" x14ac:dyDescent="0.25">
      <c r="A1003">
        <v>140215</v>
      </c>
      <c r="AG1003">
        <v>89.75</v>
      </c>
    </row>
    <row r="1004" spans="1:33" x14ac:dyDescent="0.25">
      <c r="A1004">
        <v>140247</v>
      </c>
      <c r="AG1004">
        <v>121</v>
      </c>
    </row>
    <row r="1005" spans="1:33" x14ac:dyDescent="0.25">
      <c r="A1005">
        <v>140300</v>
      </c>
      <c r="K1005">
        <v>17</v>
      </c>
      <c r="AG1005" t="s">
        <v>477</v>
      </c>
    </row>
    <row r="1006" spans="1:33" x14ac:dyDescent="0.25">
      <c r="A1006">
        <v>140311</v>
      </c>
      <c r="AG1006">
        <v>76.75</v>
      </c>
    </row>
    <row r="1007" spans="1:33" x14ac:dyDescent="0.25">
      <c r="A1007">
        <v>140315</v>
      </c>
      <c r="AG1007" t="s">
        <v>705</v>
      </c>
    </row>
    <row r="1008" spans="1:33" x14ac:dyDescent="0.25">
      <c r="A1008">
        <v>140347</v>
      </c>
      <c r="AG1008" t="s">
        <v>706</v>
      </c>
    </row>
    <row r="1009" spans="1:33" x14ac:dyDescent="0.25">
      <c r="A1009">
        <v>140439</v>
      </c>
      <c r="AG1009">
        <v>142.33000000000001</v>
      </c>
    </row>
    <row r="1010" spans="1:33" x14ac:dyDescent="0.25">
      <c r="A1010">
        <v>140443</v>
      </c>
      <c r="AG1010" s="16">
        <v>42832</v>
      </c>
    </row>
    <row r="1011" spans="1:33" x14ac:dyDescent="0.25">
      <c r="A1011">
        <v>140475</v>
      </c>
      <c r="AG1011" t="s">
        <v>840</v>
      </c>
    </row>
    <row r="1012" spans="1:33" x14ac:dyDescent="0.25">
      <c r="A1012">
        <v>140479</v>
      </c>
      <c r="AG1012">
        <v>136</v>
      </c>
    </row>
    <row r="1013" spans="1:33" x14ac:dyDescent="0.25">
      <c r="A1013">
        <v>140507</v>
      </c>
      <c r="AG1013" s="16">
        <v>42861</v>
      </c>
    </row>
    <row r="1014" spans="1:33" x14ac:dyDescent="0.25">
      <c r="A1014">
        <v>140535</v>
      </c>
      <c r="AG1014">
        <v>123.2</v>
      </c>
    </row>
    <row r="1015" spans="1:33" x14ac:dyDescent="0.25">
      <c r="A1015">
        <v>140567</v>
      </c>
      <c r="AG1015">
        <v>130.5</v>
      </c>
    </row>
    <row r="1016" spans="1:33" x14ac:dyDescent="0.25">
      <c r="A1016">
        <v>140635</v>
      </c>
      <c r="AG1016" t="s">
        <v>537</v>
      </c>
    </row>
    <row r="1017" spans="1:33" x14ac:dyDescent="0.25">
      <c r="A1017">
        <v>140646</v>
      </c>
      <c r="M1017">
        <v>16</v>
      </c>
      <c r="AG1017">
        <v>3</v>
      </c>
    </row>
    <row r="1018" spans="1:33" x14ac:dyDescent="0.25">
      <c r="A1018">
        <v>140695</v>
      </c>
      <c r="AG1018">
        <v>76.8</v>
      </c>
    </row>
    <row r="1019" spans="1:33" x14ac:dyDescent="0.25">
      <c r="A1019">
        <v>140699</v>
      </c>
      <c r="AG1019" t="s">
        <v>841</v>
      </c>
    </row>
    <row r="1020" spans="1:33" x14ac:dyDescent="0.25">
      <c r="A1020">
        <v>140718</v>
      </c>
      <c r="L1020">
        <v>14</v>
      </c>
      <c r="AG1020">
        <v>0</v>
      </c>
    </row>
    <row r="1021" spans="1:33" x14ac:dyDescent="0.25">
      <c r="A1021">
        <v>140735</v>
      </c>
      <c r="AG1021">
        <v>266</v>
      </c>
    </row>
    <row r="1022" spans="1:33" x14ac:dyDescent="0.25">
      <c r="A1022">
        <v>140810</v>
      </c>
      <c r="AG1022" t="s">
        <v>268</v>
      </c>
    </row>
    <row r="1023" spans="1:33" x14ac:dyDescent="0.25">
      <c r="A1023">
        <v>140859</v>
      </c>
      <c r="AG1023" t="s">
        <v>842</v>
      </c>
    </row>
    <row r="1024" spans="1:33" x14ac:dyDescent="0.25">
      <c r="A1024">
        <v>140923</v>
      </c>
      <c r="AG1024" t="s">
        <v>707</v>
      </c>
    </row>
    <row r="1025" spans="1:33" x14ac:dyDescent="0.25">
      <c r="A1025">
        <v>140991</v>
      </c>
      <c r="AG1025">
        <v>231</v>
      </c>
    </row>
    <row r="1026" spans="1:33" x14ac:dyDescent="0.25">
      <c r="A1026">
        <v>141015</v>
      </c>
      <c r="AG1026">
        <v>63.75</v>
      </c>
    </row>
    <row r="1027" spans="1:33" x14ac:dyDescent="0.25">
      <c r="A1027">
        <v>141019</v>
      </c>
      <c r="AG1027" s="16">
        <v>42826</v>
      </c>
    </row>
    <row r="1028" spans="1:33" x14ac:dyDescent="0.25">
      <c r="A1028">
        <v>141047</v>
      </c>
      <c r="AG1028">
        <v>172.71</v>
      </c>
    </row>
    <row r="1029" spans="1:33" x14ac:dyDescent="0.25">
      <c r="A1029">
        <v>141051</v>
      </c>
      <c r="AG1029" s="16">
        <v>42013</v>
      </c>
    </row>
    <row r="1030" spans="1:33" x14ac:dyDescent="0.25">
      <c r="A1030">
        <v>141055</v>
      </c>
      <c r="M1030">
        <v>18</v>
      </c>
      <c r="AG1030">
        <v>0</v>
      </c>
    </row>
    <row r="1031" spans="1:33" x14ac:dyDescent="0.25">
      <c r="A1031">
        <v>141092</v>
      </c>
      <c r="K1031">
        <v>18</v>
      </c>
      <c r="AG1031">
        <v>0</v>
      </c>
    </row>
    <row r="1032" spans="1:33" x14ac:dyDescent="0.25">
      <c r="A1032">
        <v>141143</v>
      </c>
      <c r="AG1032">
        <v>156.41999999999999</v>
      </c>
    </row>
    <row r="1033" spans="1:33" x14ac:dyDescent="0.25">
      <c r="A1033">
        <v>141151</v>
      </c>
      <c r="AG1033">
        <v>256</v>
      </c>
    </row>
    <row r="1034" spans="1:33" x14ac:dyDescent="0.25">
      <c r="A1034">
        <v>141247</v>
      </c>
      <c r="AG1034">
        <v>290</v>
      </c>
    </row>
    <row r="1035" spans="1:33" x14ac:dyDescent="0.25">
      <c r="A1035">
        <v>141303</v>
      </c>
      <c r="AG1035">
        <v>88.23</v>
      </c>
    </row>
    <row r="1036" spans="1:33" x14ac:dyDescent="0.25">
      <c r="A1036">
        <v>141339</v>
      </c>
      <c r="AG1036" t="s">
        <v>538</v>
      </c>
    </row>
    <row r="1037" spans="1:33" x14ac:dyDescent="0.25">
      <c r="A1037">
        <v>141367</v>
      </c>
      <c r="AG1037">
        <v>165.8</v>
      </c>
    </row>
    <row r="1038" spans="1:33" x14ac:dyDescent="0.25">
      <c r="A1038">
        <v>141399</v>
      </c>
      <c r="AG1038">
        <v>112.5</v>
      </c>
    </row>
    <row r="1039" spans="1:33" x14ac:dyDescent="0.25">
      <c r="A1039">
        <v>141403</v>
      </c>
      <c r="AG1039" t="s">
        <v>843</v>
      </c>
    </row>
    <row r="1040" spans="1:33" x14ac:dyDescent="0.25">
      <c r="A1040">
        <v>141439</v>
      </c>
      <c r="AG1040">
        <v>217</v>
      </c>
    </row>
    <row r="1041" spans="1:33" x14ac:dyDescent="0.25">
      <c r="A1041">
        <v>141459</v>
      </c>
      <c r="AG1041">
        <v>410</v>
      </c>
    </row>
    <row r="1042" spans="1:33" x14ac:dyDescent="0.25">
      <c r="A1042">
        <v>141463</v>
      </c>
      <c r="AG1042">
        <v>141.55000000000001</v>
      </c>
    </row>
    <row r="1043" spans="1:33" x14ac:dyDescent="0.25">
      <c r="A1043">
        <v>141467</v>
      </c>
      <c r="AG1043" s="16">
        <v>42775</v>
      </c>
    </row>
    <row r="1044" spans="1:33" x14ac:dyDescent="0.25">
      <c r="A1044">
        <v>141499</v>
      </c>
      <c r="AG1044" t="s">
        <v>844</v>
      </c>
    </row>
    <row r="1045" spans="1:33" x14ac:dyDescent="0.25">
      <c r="A1045">
        <v>141527</v>
      </c>
      <c r="AG1045">
        <v>74.150000000000006</v>
      </c>
    </row>
    <row r="1046" spans="1:33" x14ac:dyDescent="0.25">
      <c r="A1046">
        <v>141559</v>
      </c>
      <c r="AG1046">
        <v>76.81</v>
      </c>
    </row>
    <row r="1047" spans="1:33" x14ac:dyDescent="0.25">
      <c r="A1047">
        <v>141655</v>
      </c>
      <c r="AG1047">
        <v>62.9</v>
      </c>
    </row>
    <row r="1048" spans="1:33" x14ac:dyDescent="0.25">
      <c r="A1048">
        <v>141659</v>
      </c>
      <c r="AG1048" s="16">
        <v>42496</v>
      </c>
    </row>
    <row r="1049" spans="1:33" x14ac:dyDescent="0.25">
      <c r="A1049">
        <v>141911</v>
      </c>
      <c r="AG1049">
        <v>94.35</v>
      </c>
    </row>
    <row r="1050" spans="1:33" x14ac:dyDescent="0.25">
      <c r="A1050">
        <v>142043</v>
      </c>
      <c r="AG1050" s="16">
        <v>42464</v>
      </c>
    </row>
    <row r="1051" spans="1:33" x14ac:dyDescent="0.25">
      <c r="A1051">
        <v>142103</v>
      </c>
      <c r="AG1051">
        <v>34.4</v>
      </c>
    </row>
    <row r="1052" spans="1:33" x14ac:dyDescent="0.25">
      <c r="A1052">
        <v>142135</v>
      </c>
      <c r="AG1052">
        <v>187.04</v>
      </c>
    </row>
    <row r="1053" spans="1:33" x14ac:dyDescent="0.25">
      <c r="A1053">
        <v>142199</v>
      </c>
      <c r="AG1053">
        <v>201.6</v>
      </c>
    </row>
    <row r="1054" spans="1:33" x14ac:dyDescent="0.25">
      <c r="A1054">
        <v>142203</v>
      </c>
      <c r="AG1054" s="16">
        <v>42917</v>
      </c>
    </row>
    <row r="1055" spans="1:33" x14ac:dyDescent="0.25">
      <c r="A1055">
        <v>142231</v>
      </c>
      <c r="AG1055">
        <v>46.98</v>
      </c>
    </row>
    <row r="1056" spans="1:33" x14ac:dyDescent="0.25">
      <c r="A1056">
        <v>142267</v>
      </c>
      <c r="AG1056" t="s">
        <v>708</v>
      </c>
    </row>
    <row r="1057" spans="1:33" x14ac:dyDescent="0.25">
      <c r="A1057">
        <v>142299</v>
      </c>
      <c r="AG1057" s="16">
        <v>42924</v>
      </c>
    </row>
    <row r="1058" spans="1:33" x14ac:dyDescent="0.25">
      <c r="A1058">
        <v>142359</v>
      </c>
      <c r="AG1058">
        <v>71.099999999999994</v>
      </c>
    </row>
    <row r="1059" spans="1:33" x14ac:dyDescent="0.25">
      <c r="A1059">
        <v>142455</v>
      </c>
      <c r="AG1059">
        <v>76.56</v>
      </c>
    </row>
    <row r="1060" spans="1:33" x14ac:dyDescent="0.25">
      <c r="A1060">
        <v>142491</v>
      </c>
      <c r="AG1060" t="s">
        <v>539</v>
      </c>
    </row>
    <row r="1061" spans="1:33" x14ac:dyDescent="0.25">
      <c r="A1061">
        <v>142555</v>
      </c>
      <c r="AG1061" s="16">
        <v>42649</v>
      </c>
    </row>
    <row r="1062" spans="1:33" x14ac:dyDescent="0.25">
      <c r="A1062">
        <v>142587</v>
      </c>
      <c r="AG1062" t="s">
        <v>540</v>
      </c>
    </row>
    <row r="1063" spans="1:33" x14ac:dyDescent="0.25">
      <c r="A1063">
        <v>142619</v>
      </c>
      <c r="AG1063" t="s">
        <v>541</v>
      </c>
    </row>
    <row r="1064" spans="1:33" x14ac:dyDescent="0.25">
      <c r="A1064">
        <v>142636</v>
      </c>
      <c r="AG1064" t="s">
        <v>894</v>
      </c>
    </row>
    <row r="1065" spans="1:33" x14ac:dyDescent="0.25">
      <c r="A1065">
        <v>142651</v>
      </c>
      <c r="AG1065" s="16">
        <v>42737</v>
      </c>
    </row>
    <row r="1066" spans="1:33" x14ac:dyDescent="0.25">
      <c r="A1066">
        <v>142679</v>
      </c>
      <c r="AG1066">
        <v>153.09</v>
      </c>
    </row>
    <row r="1067" spans="1:33" x14ac:dyDescent="0.25">
      <c r="A1067">
        <v>142687</v>
      </c>
      <c r="AG1067">
        <v>391</v>
      </c>
    </row>
    <row r="1068" spans="1:33" x14ac:dyDescent="0.25">
      <c r="A1068">
        <v>142715</v>
      </c>
      <c r="AG1068" s="16">
        <v>42259</v>
      </c>
    </row>
    <row r="1069" spans="1:33" x14ac:dyDescent="0.25">
      <c r="A1069">
        <v>142743</v>
      </c>
      <c r="M1069">
        <v>12</v>
      </c>
      <c r="AG1069">
        <v>71</v>
      </c>
    </row>
    <row r="1070" spans="1:33" x14ac:dyDescent="0.25">
      <c r="A1070">
        <v>142775</v>
      </c>
      <c r="AG1070">
        <v>121.5</v>
      </c>
    </row>
    <row r="1071" spans="1:33" x14ac:dyDescent="0.25">
      <c r="A1071">
        <v>142779</v>
      </c>
      <c r="AG1071" t="s">
        <v>845</v>
      </c>
    </row>
    <row r="1072" spans="1:33" x14ac:dyDescent="0.25">
      <c r="A1072">
        <v>142871</v>
      </c>
      <c r="AG1072">
        <v>66.430000000000007</v>
      </c>
    </row>
    <row r="1073" spans="1:33" x14ac:dyDescent="0.25">
      <c r="A1073">
        <v>142875</v>
      </c>
      <c r="AG1073" t="s">
        <v>542</v>
      </c>
    </row>
    <row r="1074" spans="1:33" x14ac:dyDescent="0.25">
      <c r="A1074">
        <v>142911</v>
      </c>
      <c r="AG1074">
        <v>235</v>
      </c>
    </row>
    <row r="1075" spans="1:33" x14ac:dyDescent="0.25">
      <c r="A1075">
        <v>143003</v>
      </c>
      <c r="AG1075" t="s">
        <v>709</v>
      </c>
    </row>
    <row r="1076" spans="1:33" x14ac:dyDescent="0.25">
      <c r="A1076">
        <v>143006</v>
      </c>
      <c r="L1076">
        <v>16</v>
      </c>
      <c r="AG1076" t="b">
        <v>0</v>
      </c>
    </row>
    <row r="1077" spans="1:33" x14ac:dyDescent="0.25">
      <c r="A1077">
        <v>143031</v>
      </c>
      <c r="AG1077">
        <v>103.67</v>
      </c>
    </row>
    <row r="1078" spans="1:33" x14ac:dyDescent="0.25">
      <c r="A1078">
        <v>143067</v>
      </c>
      <c r="K1078">
        <v>11</v>
      </c>
      <c r="AG1078" t="s">
        <v>710</v>
      </c>
    </row>
    <row r="1079" spans="1:33" x14ac:dyDescent="0.25">
      <c r="A1079">
        <v>143099</v>
      </c>
      <c r="AG1079" t="s">
        <v>711</v>
      </c>
    </row>
    <row r="1080" spans="1:33" x14ac:dyDescent="0.25">
      <c r="A1080">
        <v>143159</v>
      </c>
      <c r="AG1080">
        <v>101.52</v>
      </c>
    </row>
    <row r="1081" spans="1:33" x14ac:dyDescent="0.25">
      <c r="A1081">
        <v>143163</v>
      </c>
      <c r="AG1081" t="s">
        <v>712</v>
      </c>
    </row>
    <row r="1082" spans="1:33" x14ac:dyDescent="0.25">
      <c r="A1082">
        <v>143223</v>
      </c>
      <c r="AG1082">
        <v>147.9</v>
      </c>
    </row>
    <row r="1083" spans="1:33" x14ac:dyDescent="0.25">
      <c r="A1083">
        <v>143255</v>
      </c>
      <c r="AG1083">
        <v>80.81</v>
      </c>
    </row>
    <row r="1084" spans="1:33" x14ac:dyDescent="0.25">
      <c r="A1084">
        <v>143263</v>
      </c>
      <c r="AG1084">
        <v>269</v>
      </c>
    </row>
    <row r="1085" spans="1:33" x14ac:dyDescent="0.25">
      <c r="A1085">
        <v>143351</v>
      </c>
      <c r="AG1085">
        <v>63</v>
      </c>
    </row>
    <row r="1086" spans="1:33" x14ac:dyDescent="0.25">
      <c r="A1086">
        <v>143387</v>
      </c>
      <c r="AG1086" s="16">
        <v>42439</v>
      </c>
    </row>
    <row r="1087" spans="1:33" x14ac:dyDescent="0.25">
      <c r="A1087">
        <v>143400</v>
      </c>
      <c r="M1087">
        <v>17</v>
      </c>
      <c r="AG1087">
        <v>0</v>
      </c>
    </row>
    <row r="1088" spans="1:33" x14ac:dyDescent="0.25">
      <c r="A1088">
        <v>143419</v>
      </c>
      <c r="AG1088" t="s">
        <v>713</v>
      </c>
    </row>
    <row r="1089" spans="1:33" x14ac:dyDescent="0.25">
      <c r="A1089">
        <v>143643</v>
      </c>
      <c r="AG1089" t="s">
        <v>714</v>
      </c>
    </row>
    <row r="1090" spans="1:33" x14ac:dyDescent="0.25">
      <c r="A1090">
        <v>143794</v>
      </c>
      <c r="L1090">
        <v>12</v>
      </c>
      <c r="AG1090">
        <v>0</v>
      </c>
    </row>
    <row r="1091" spans="1:33" x14ac:dyDescent="0.25">
      <c r="A1091">
        <v>143863</v>
      </c>
      <c r="AG1091">
        <v>60.83</v>
      </c>
    </row>
    <row r="1092" spans="1:33" x14ac:dyDescent="0.25">
      <c r="A1092">
        <v>143869</v>
      </c>
      <c r="L1092">
        <v>17</v>
      </c>
      <c r="AG1092" t="s">
        <v>470</v>
      </c>
    </row>
    <row r="1093" spans="1:33" x14ac:dyDescent="0.25">
      <c r="A1093">
        <v>143931</v>
      </c>
      <c r="AG1093" t="s">
        <v>715</v>
      </c>
    </row>
    <row r="1094" spans="1:33" x14ac:dyDescent="0.25">
      <c r="A1094">
        <v>143978</v>
      </c>
      <c r="AG1094" t="s">
        <v>212</v>
      </c>
    </row>
    <row r="1095" spans="1:33" x14ac:dyDescent="0.25">
      <c r="A1095">
        <v>144027</v>
      </c>
      <c r="AG1095" s="16">
        <v>43011</v>
      </c>
    </row>
    <row r="1096" spans="1:33" x14ac:dyDescent="0.25">
      <c r="A1096">
        <v>144091</v>
      </c>
      <c r="AG1096" s="16">
        <v>42258</v>
      </c>
    </row>
    <row r="1097" spans="1:33" x14ac:dyDescent="0.25">
      <c r="A1097">
        <v>144215</v>
      </c>
      <c r="AG1097">
        <v>82.8</v>
      </c>
    </row>
    <row r="1098" spans="1:33" x14ac:dyDescent="0.25">
      <c r="A1098">
        <v>144219</v>
      </c>
      <c r="AG1098" s="16">
        <v>42411</v>
      </c>
    </row>
    <row r="1099" spans="1:33" x14ac:dyDescent="0.25">
      <c r="A1099">
        <v>144247</v>
      </c>
      <c r="AG1099">
        <v>257</v>
      </c>
    </row>
    <row r="1100" spans="1:33" x14ac:dyDescent="0.25">
      <c r="A1100">
        <v>144407</v>
      </c>
      <c r="AG1100">
        <v>120.69</v>
      </c>
    </row>
    <row r="1101" spans="1:33" x14ac:dyDescent="0.25">
      <c r="A1101">
        <v>144415</v>
      </c>
      <c r="AG1101">
        <v>225</v>
      </c>
    </row>
    <row r="1102" spans="1:33" x14ac:dyDescent="0.25">
      <c r="A1102">
        <v>144443</v>
      </c>
      <c r="AG1102" s="16">
        <v>43077</v>
      </c>
    </row>
    <row r="1103" spans="1:33" x14ac:dyDescent="0.25">
      <c r="A1103">
        <v>144475</v>
      </c>
      <c r="AG1103" t="s">
        <v>543</v>
      </c>
    </row>
    <row r="1104" spans="1:33" x14ac:dyDescent="0.25">
      <c r="A1104">
        <v>144535</v>
      </c>
      <c r="AG1104">
        <v>77.5</v>
      </c>
    </row>
    <row r="1105" spans="1:33" x14ac:dyDescent="0.25">
      <c r="A1105">
        <v>144539</v>
      </c>
      <c r="AG1105" t="s">
        <v>710</v>
      </c>
    </row>
    <row r="1106" spans="1:33" x14ac:dyDescent="0.25">
      <c r="A1106">
        <v>144571</v>
      </c>
      <c r="AG1106" s="16">
        <v>42650</v>
      </c>
    </row>
    <row r="1107" spans="1:33" x14ac:dyDescent="0.25">
      <c r="A1107">
        <v>144599</v>
      </c>
      <c r="AG1107">
        <v>40.950000000000003</v>
      </c>
    </row>
    <row r="1108" spans="1:33" x14ac:dyDescent="0.25">
      <c r="A1108">
        <v>144603</v>
      </c>
      <c r="AG1108" s="16">
        <v>42921</v>
      </c>
    </row>
    <row r="1109" spans="1:33" x14ac:dyDescent="0.25">
      <c r="A1109">
        <v>144631</v>
      </c>
      <c r="AG1109">
        <v>54.99</v>
      </c>
    </row>
    <row r="1110" spans="1:33" x14ac:dyDescent="0.25">
      <c r="A1110">
        <v>144635</v>
      </c>
      <c r="AG1110" t="s">
        <v>544</v>
      </c>
    </row>
    <row r="1111" spans="1:33" x14ac:dyDescent="0.25">
      <c r="A1111">
        <v>144735</v>
      </c>
      <c r="AG1111">
        <v>447</v>
      </c>
    </row>
    <row r="1112" spans="1:33" x14ac:dyDescent="0.25">
      <c r="A1112">
        <v>144791</v>
      </c>
      <c r="AG1112">
        <v>127.5</v>
      </c>
    </row>
    <row r="1113" spans="1:33" x14ac:dyDescent="0.25">
      <c r="A1113">
        <v>144823</v>
      </c>
      <c r="AG1113">
        <v>88.84</v>
      </c>
    </row>
    <row r="1114" spans="1:33" x14ac:dyDescent="0.25">
      <c r="A1114">
        <v>144841</v>
      </c>
      <c r="M1114">
        <v>19</v>
      </c>
      <c r="AG1114" t="s">
        <v>468</v>
      </c>
    </row>
    <row r="1115" spans="1:33" x14ac:dyDescent="0.25">
      <c r="A1115">
        <v>144855</v>
      </c>
      <c r="AG1115">
        <v>137.69999999999999</v>
      </c>
    </row>
    <row r="1116" spans="1:33" x14ac:dyDescent="0.25">
      <c r="A1116">
        <v>144859</v>
      </c>
      <c r="AG1116" t="s">
        <v>545</v>
      </c>
    </row>
    <row r="1117" spans="1:33" x14ac:dyDescent="0.25">
      <c r="A1117">
        <v>144874</v>
      </c>
      <c r="AG1117" t="s">
        <v>202</v>
      </c>
    </row>
    <row r="1118" spans="1:33" x14ac:dyDescent="0.25">
      <c r="A1118">
        <v>144891</v>
      </c>
      <c r="AG1118" s="16">
        <v>42712</v>
      </c>
    </row>
    <row r="1119" spans="1:33" x14ac:dyDescent="0.25">
      <c r="A1119">
        <v>144895</v>
      </c>
      <c r="AG1119">
        <v>433</v>
      </c>
    </row>
    <row r="1120" spans="1:33" x14ac:dyDescent="0.25">
      <c r="A1120">
        <v>144955</v>
      </c>
      <c r="AG1120" t="s">
        <v>716</v>
      </c>
    </row>
    <row r="1121" spans="1:33" x14ac:dyDescent="0.25">
      <c r="A1121">
        <v>144969</v>
      </c>
      <c r="K1121">
        <v>14</v>
      </c>
      <c r="AG1121" t="s">
        <v>468</v>
      </c>
    </row>
    <row r="1122" spans="1:33" x14ac:dyDescent="0.25">
      <c r="A1122">
        <v>144987</v>
      </c>
      <c r="AG1122" t="s">
        <v>717</v>
      </c>
    </row>
    <row r="1123" spans="1:33" x14ac:dyDescent="0.25">
      <c r="A1123">
        <v>145051</v>
      </c>
      <c r="AG1123" t="s">
        <v>718</v>
      </c>
    </row>
    <row r="1124" spans="1:33" x14ac:dyDescent="0.25">
      <c r="A1124">
        <v>145239</v>
      </c>
      <c r="AG1124">
        <v>41.4</v>
      </c>
    </row>
    <row r="1125" spans="1:33" x14ac:dyDescent="0.25">
      <c r="A1125">
        <v>145243</v>
      </c>
      <c r="AG1125" s="16">
        <v>42645</v>
      </c>
    </row>
    <row r="1126" spans="1:33" x14ac:dyDescent="0.25">
      <c r="A1126">
        <v>145307</v>
      </c>
      <c r="AG1126" s="16">
        <v>42739</v>
      </c>
    </row>
    <row r="1127" spans="1:33" x14ac:dyDescent="0.25">
      <c r="A1127">
        <v>145335</v>
      </c>
      <c r="AG1127">
        <v>156.6</v>
      </c>
    </row>
    <row r="1128" spans="1:33" x14ac:dyDescent="0.25">
      <c r="A1128">
        <v>145339</v>
      </c>
      <c r="AG1128" t="s">
        <v>719</v>
      </c>
    </row>
    <row r="1129" spans="1:33" x14ac:dyDescent="0.25">
      <c r="A1129">
        <v>145495</v>
      </c>
      <c r="AG1129">
        <v>122.4</v>
      </c>
    </row>
    <row r="1130" spans="1:33" x14ac:dyDescent="0.25">
      <c r="A1130">
        <v>145499</v>
      </c>
      <c r="AG1130" t="s">
        <v>720</v>
      </c>
    </row>
    <row r="1131" spans="1:33" x14ac:dyDescent="0.25">
      <c r="A1131">
        <v>145527</v>
      </c>
      <c r="AG1131">
        <v>174.3</v>
      </c>
    </row>
    <row r="1132" spans="1:33" x14ac:dyDescent="0.25">
      <c r="A1132">
        <v>145559</v>
      </c>
      <c r="AG1132">
        <v>96.9</v>
      </c>
    </row>
    <row r="1133" spans="1:33" x14ac:dyDescent="0.25">
      <c r="A1133">
        <v>145591</v>
      </c>
      <c r="AG1133">
        <v>55.71</v>
      </c>
    </row>
    <row r="1134" spans="1:33" x14ac:dyDescent="0.25">
      <c r="A1134">
        <v>145595</v>
      </c>
      <c r="AG1134" s="16">
        <v>42685</v>
      </c>
    </row>
    <row r="1135" spans="1:33" x14ac:dyDescent="0.25">
      <c r="A1135">
        <v>145674</v>
      </c>
      <c r="AG1135" t="s">
        <v>169</v>
      </c>
    </row>
    <row r="1136" spans="1:33" x14ac:dyDescent="0.25">
      <c r="A1136">
        <v>145691</v>
      </c>
      <c r="AG1136" s="16">
        <v>42985</v>
      </c>
    </row>
    <row r="1137" spans="1:33" x14ac:dyDescent="0.25">
      <c r="A1137">
        <v>145719</v>
      </c>
      <c r="AG1137">
        <v>285.17</v>
      </c>
    </row>
    <row r="1138" spans="1:33" x14ac:dyDescent="0.25">
      <c r="A1138">
        <v>145819</v>
      </c>
      <c r="AG1138" t="s">
        <v>846</v>
      </c>
    </row>
    <row r="1139" spans="1:33" x14ac:dyDescent="0.25">
      <c r="A1139">
        <v>145887</v>
      </c>
      <c r="AG1139">
        <v>454</v>
      </c>
    </row>
    <row r="1140" spans="1:33" x14ac:dyDescent="0.25">
      <c r="A1140">
        <v>146047</v>
      </c>
      <c r="AG1140">
        <v>364</v>
      </c>
    </row>
    <row r="1141" spans="1:33" x14ac:dyDescent="0.25">
      <c r="A1141">
        <v>146107</v>
      </c>
      <c r="AG1141" t="s">
        <v>847</v>
      </c>
    </row>
    <row r="1142" spans="1:33" x14ac:dyDescent="0.25">
      <c r="A1142">
        <v>146139</v>
      </c>
      <c r="AG1142" s="16">
        <v>42224</v>
      </c>
    </row>
    <row r="1143" spans="1:33" x14ac:dyDescent="0.25">
      <c r="A1143">
        <v>146239</v>
      </c>
      <c r="AG1143">
        <v>112</v>
      </c>
    </row>
    <row r="1144" spans="1:33" x14ac:dyDescent="0.25">
      <c r="A1144">
        <v>146263</v>
      </c>
      <c r="AG1144">
        <v>98.69</v>
      </c>
    </row>
    <row r="1145" spans="1:33" x14ac:dyDescent="0.25">
      <c r="A1145">
        <v>146282</v>
      </c>
      <c r="AG1145" t="s">
        <v>185</v>
      </c>
    </row>
    <row r="1146" spans="1:33" x14ac:dyDescent="0.25">
      <c r="A1146">
        <v>146327</v>
      </c>
      <c r="AG1146">
        <v>55.32</v>
      </c>
    </row>
    <row r="1147" spans="1:33" x14ac:dyDescent="0.25">
      <c r="A1147">
        <v>146551</v>
      </c>
      <c r="AG1147">
        <v>42.95</v>
      </c>
    </row>
    <row r="1148" spans="1:33" x14ac:dyDescent="0.25">
      <c r="A1148">
        <v>146587</v>
      </c>
      <c r="AG1148" s="16">
        <v>42317</v>
      </c>
    </row>
    <row r="1149" spans="1:33" x14ac:dyDescent="0.25">
      <c r="A1149">
        <v>146623</v>
      </c>
      <c r="AG1149">
        <v>182</v>
      </c>
    </row>
    <row r="1150" spans="1:33" x14ac:dyDescent="0.25">
      <c r="A1150">
        <v>146647</v>
      </c>
      <c r="AG1150">
        <v>56.24</v>
      </c>
    </row>
    <row r="1151" spans="1:33" x14ac:dyDescent="0.25">
      <c r="A1151">
        <v>146651</v>
      </c>
      <c r="AG1151" t="s">
        <v>721</v>
      </c>
    </row>
    <row r="1152" spans="1:33" x14ac:dyDescent="0.25">
      <c r="A1152">
        <v>146683</v>
      </c>
      <c r="AG1152" t="s">
        <v>848</v>
      </c>
    </row>
    <row r="1153" spans="1:33" x14ac:dyDescent="0.25">
      <c r="A1153">
        <v>146711</v>
      </c>
      <c r="AG1153">
        <v>89.14</v>
      </c>
    </row>
    <row r="1154" spans="1:33" x14ac:dyDescent="0.25">
      <c r="A1154">
        <v>146715</v>
      </c>
      <c r="AG1154" s="16">
        <v>42713</v>
      </c>
    </row>
    <row r="1155" spans="1:33" x14ac:dyDescent="0.25">
      <c r="A1155">
        <v>146743</v>
      </c>
      <c r="AG1155">
        <v>204</v>
      </c>
    </row>
    <row r="1156" spans="1:33" x14ac:dyDescent="0.25">
      <c r="A1156">
        <v>146747</v>
      </c>
      <c r="AG1156" t="s">
        <v>849</v>
      </c>
    </row>
    <row r="1157" spans="1:33" x14ac:dyDescent="0.25">
      <c r="A1157">
        <v>146775</v>
      </c>
      <c r="AG1157">
        <v>137.6</v>
      </c>
    </row>
    <row r="1158" spans="1:33" x14ac:dyDescent="0.25">
      <c r="A1158">
        <v>146779</v>
      </c>
      <c r="AG1158" s="16">
        <v>43075</v>
      </c>
    </row>
    <row r="1159" spans="1:33" x14ac:dyDescent="0.25">
      <c r="A1159">
        <v>146843</v>
      </c>
      <c r="AG1159" s="16">
        <v>43014</v>
      </c>
    </row>
    <row r="1160" spans="1:33" x14ac:dyDescent="0.25">
      <c r="A1160">
        <v>146871</v>
      </c>
      <c r="AG1160">
        <v>108.5</v>
      </c>
    </row>
    <row r="1161" spans="1:33" x14ac:dyDescent="0.25">
      <c r="A1161">
        <v>146879</v>
      </c>
      <c r="AG1161">
        <v>167</v>
      </c>
    </row>
    <row r="1162" spans="1:33" x14ac:dyDescent="0.25">
      <c r="A1162">
        <v>146971</v>
      </c>
      <c r="AG1162" t="s">
        <v>722</v>
      </c>
    </row>
    <row r="1163" spans="1:33" x14ac:dyDescent="0.25">
      <c r="A1163">
        <v>146999</v>
      </c>
      <c r="AG1163">
        <v>101.41</v>
      </c>
    </row>
    <row r="1164" spans="1:33" x14ac:dyDescent="0.25">
      <c r="A1164">
        <v>147031</v>
      </c>
      <c r="AG1164">
        <v>64.08</v>
      </c>
    </row>
    <row r="1165" spans="1:33" x14ac:dyDescent="0.25">
      <c r="A1165">
        <v>147095</v>
      </c>
      <c r="AG1165">
        <v>169.07</v>
      </c>
    </row>
    <row r="1166" spans="1:33" x14ac:dyDescent="0.25">
      <c r="A1166">
        <v>147099</v>
      </c>
      <c r="AG1166" t="s">
        <v>723</v>
      </c>
    </row>
    <row r="1167" spans="1:33" x14ac:dyDescent="0.25">
      <c r="A1167">
        <v>147148</v>
      </c>
      <c r="AF1167" t="s">
        <v>1035</v>
      </c>
      <c r="AG1167" t="s">
        <v>504</v>
      </c>
    </row>
    <row r="1168" spans="1:33" x14ac:dyDescent="0.25">
      <c r="A1168">
        <v>147219</v>
      </c>
      <c r="AG1168">
        <v>251</v>
      </c>
    </row>
    <row r="1169" spans="1:33" x14ac:dyDescent="0.25">
      <c r="A1169">
        <v>147247</v>
      </c>
      <c r="W1169">
        <v>11</v>
      </c>
      <c r="AG1169">
        <v>0</v>
      </c>
    </row>
    <row r="1170" spans="1:33" x14ac:dyDescent="0.25">
      <c r="A1170">
        <v>147255</v>
      </c>
      <c r="AG1170">
        <v>179.5</v>
      </c>
    </row>
    <row r="1171" spans="1:33" x14ac:dyDescent="0.25">
      <c r="A1171">
        <v>147351</v>
      </c>
      <c r="AG1171">
        <v>141.30000000000001</v>
      </c>
    </row>
    <row r="1172" spans="1:33" x14ac:dyDescent="0.25">
      <c r="A1172">
        <v>147387</v>
      </c>
      <c r="AG1172" s="16">
        <v>42526</v>
      </c>
    </row>
    <row r="1173" spans="1:33" x14ac:dyDescent="0.25">
      <c r="A1173">
        <v>147415</v>
      </c>
      <c r="AG1173">
        <v>317</v>
      </c>
    </row>
    <row r="1174" spans="1:33" x14ac:dyDescent="0.25">
      <c r="A1174">
        <v>147451</v>
      </c>
      <c r="AG1174" t="s">
        <v>850</v>
      </c>
    </row>
    <row r="1175" spans="1:33" x14ac:dyDescent="0.25">
      <c r="A1175">
        <v>147479</v>
      </c>
      <c r="AG1175">
        <v>95.4</v>
      </c>
    </row>
    <row r="1176" spans="1:33" x14ac:dyDescent="0.25">
      <c r="A1176">
        <v>147643</v>
      </c>
      <c r="AG1176" t="s">
        <v>546</v>
      </c>
    </row>
    <row r="1177" spans="1:33" x14ac:dyDescent="0.25">
      <c r="A1177">
        <v>147671</v>
      </c>
      <c r="AG1177">
        <v>290.67</v>
      </c>
    </row>
    <row r="1178" spans="1:33" x14ac:dyDescent="0.25">
      <c r="A1178">
        <v>147718</v>
      </c>
      <c r="L1178">
        <v>18</v>
      </c>
      <c r="AG1178">
        <v>2</v>
      </c>
    </row>
    <row r="1179" spans="1:33" x14ac:dyDescent="0.25">
      <c r="A1179">
        <v>147743</v>
      </c>
      <c r="AG1179">
        <v>262</v>
      </c>
    </row>
    <row r="1180" spans="1:33" x14ac:dyDescent="0.25">
      <c r="A1180">
        <v>147835</v>
      </c>
      <c r="AG1180" t="s">
        <v>724</v>
      </c>
    </row>
    <row r="1181" spans="1:33" x14ac:dyDescent="0.25">
      <c r="A1181">
        <v>147867</v>
      </c>
      <c r="AG1181" s="16">
        <v>42710</v>
      </c>
    </row>
    <row r="1182" spans="1:33" x14ac:dyDescent="0.25">
      <c r="A1182">
        <v>147895</v>
      </c>
      <c r="AG1182">
        <v>126.9</v>
      </c>
    </row>
    <row r="1183" spans="1:33" x14ac:dyDescent="0.25">
      <c r="A1183">
        <v>147899</v>
      </c>
      <c r="AG1183" t="s">
        <v>725</v>
      </c>
    </row>
    <row r="1184" spans="1:33" x14ac:dyDescent="0.25">
      <c r="A1184">
        <v>147916</v>
      </c>
      <c r="M1184">
        <v>14</v>
      </c>
      <c r="AG1184" t="s">
        <v>504</v>
      </c>
    </row>
    <row r="1185" spans="1:33" x14ac:dyDescent="0.25">
      <c r="A1185">
        <v>147927</v>
      </c>
      <c r="AG1185">
        <v>159.5</v>
      </c>
    </row>
    <row r="1186" spans="1:33" x14ac:dyDescent="0.25">
      <c r="A1186">
        <v>147931</v>
      </c>
      <c r="AG1186" t="s">
        <v>851</v>
      </c>
    </row>
    <row r="1187" spans="1:33" x14ac:dyDescent="0.25">
      <c r="A1187">
        <v>148027</v>
      </c>
      <c r="AG1187" s="16">
        <v>42683</v>
      </c>
    </row>
    <row r="1188" spans="1:33" x14ac:dyDescent="0.25">
      <c r="A1188">
        <v>148151</v>
      </c>
      <c r="AG1188">
        <v>142.19999999999999</v>
      </c>
    </row>
    <row r="1189" spans="1:33" x14ac:dyDescent="0.25">
      <c r="A1189">
        <v>148187</v>
      </c>
      <c r="AG1189" s="16">
        <v>42831</v>
      </c>
    </row>
    <row r="1190" spans="1:33" x14ac:dyDescent="0.25">
      <c r="A1190">
        <v>148283</v>
      </c>
      <c r="AG1190" s="16">
        <v>42859</v>
      </c>
    </row>
    <row r="1191" spans="1:33" x14ac:dyDescent="0.25">
      <c r="A1191">
        <v>148304</v>
      </c>
      <c r="S1191">
        <v>16</v>
      </c>
      <c r="AG1191" t="s">
        <v>480</v>
      </c>
    </row>
    <row r="1192" spans="1:33" x14ac:dyDescent="0.25">
      <c r="A1192">
        <v>148315</v>
      </c>
      <c r="AG1192" t="s">
        <v>548</v>
      </c>
    </row>
    <row r="1193" spans="1:33" x14ac:dyDescent="0.25">
      <c r="A1193">
        <v>148339</v>
      </c>
      <c r="AG1193">
        <v>378</v>
      </c>
    </row>
    <row r="1194" spans="1:33" x14ac:dyDescent="0.25">
      <c r="A1194">
        <v>148411</v>
      </c>
      <c r="AG1194" t="s">
        <v>726</v>
      </c>
    </row>
    <row r="1195" spans="1:33" x14ac:dyDescent="0.25">
      <c r="A1195">
        <v>148439</v>
      </c>
      <c r="AG1195">
        <v>160.19999999999999</v>
      </c>
    </row>
    <row r="1196" spans="1:33" x14ac:dyDescent="0.25">
      <c r="A1196">
        <v>148475</v>
      </c>
      <c r="AG1196" s="16">
        <v>42982</v>
      </c>
    </row>
    <row r="1197" spans="1:33" x14ac:dyDescent="0.25">
      <c r="A1197">
        <v>148503</v>
      </c>
      <c r="AG1197">
        <v>72.75</v>
      </c>
    </row>
    <row r="1198" spans="1:33" x14ac:dyDescent="0.25">
      <c r="A1198">
        <v>148571</v>
      </c>
      <c r="AG1198" t="s">
        <v>727</v>
      </c>
    </row>
    <row r="1199" spans="1:33" x14ac:dyDescent="0.25">
      <c r="A1199">
        <v>148599</v>
      </c>
      <c r="AG1199">
        <v>199.2</v>
      </c>
    </row>
    <row r="1200" spans="1:33" x14ac:dyDescent="0.25">
      <c r="A1200">
        <v>148603</v>
      </c>
      <c r="AG1200" t="s">
        <v>728</v>
      </c>
    </row>
    <row r="1201" spans="1:33" x14ac:dyDescent="0.25">
      <c r="A1201">
        <v>148607</v>
      </c>
      <c r="AG1201">
        <v>349</v>
      </c>
    </row>
    <row r="1202" spans="1:33" x14ac:dyDescent="0.25">
      <c r="A1202">
        <v>148635</v>
      </c>
      <c r="AG1202" s="16">
        <v>42409</v>
      </c>
    </row>
    <row r="1203" spans="1:33" x14ac:dyDescent="0.25">
      <c r="A1203">
        <v>148723</v>
      </c>
      <c r="AG1203">
        <v>427</v>
      </c>
    </row>
    <row r="1204" spans="1:33" x14ac:dyDescent="0.25">
      <c r="A1204">
        <v>148746</v>
      </c>
      <c r="AG1204" t="s">
        <v>298</v>
      </c>
    </row>
    <row r="1205" spans="1:33" x14ac:dyDescent="0.25">
      <c r="A1205">
        <v>148795</v>
      </c>
      <c r="AG1205" t="s">
        <v>549</v>
      </c>
    </row>
    <row r="1206" spans="1:33" x14ac:dyDescent="0.25">
      <c r="A1206">
        <v>148823</v>
      </c>
      <c r="AG1206">
        <v>176.53</v>
      </c>
    </row>
    <row r="1207" spans="1:33" x14ac:dyDescent="0.25">
      <c r="A1207">
        <v>149015</v>
      </c>
      <c r="AG1207">
        <v>65.75</v>
      </c>
    </row>
    <row r="1208" spans="1:33" x14ac:dyDescent="0.25">
      <c r="A1208">
        <v>149019</v>
      </c>
      <c r="AG1208" t="s">
        <v>729</v>
      </c>
    </row>
    <row r="1209" spans="1:33" x14ac:dyDescent="0.25">
      <c r="A1209">
        <v>149067</v>
      </c>
      <c r="AG1209" t="s">
        <v>895</v>
      </c>
    </row>
    <row r="1210" spans="1:33" x14ac:dyDescent="0.25">
      <c r="A1210">
        <v>149115</v>
      </c>
      <c r="AG1210" s="16">
        <v>42043</v>
      </c>
    </row>
    <row r="1211" spans="1:33" x14ac:dyDescent="0.25">
      <c r="A1211">
        <v>149207</v>
      </c>
      <c r="AG1211">
        <v>55.63</v>
      </c>
    </row>
    <row r="1212" spans="1:33" x14ac:dyDescent="0.25">
      <c r="A1212">
        <v>149211</v>
      </c>
      <c r="AG1212" t="s">
        <v>551</v>
      </c>
    </row>
    <row r="1213" spans="1:33" x14ac:dyDescent="0.25">
      <c r="A1213">
        <v>149260</v>
      </c>
      <c r="W1213">
        <v>12</v>
      </c>
      <c r="AG1213" t="s">
        <v>477</v>
      </c>
    </row>
    <row r="1214" spans="1:33" x14ac:dyDescent="0.25">
      <c r="A1214">
        <v>149307</v>
      </c>
      <c r="AG1214" t="s">
        <v>852</v>
      </c>
    </row>
    <row r="1215" spans="1:33" x14ac:dyDescent="0.25">
      <c r="A1215">
        <v>149335</v>
      </c>
      <c r="AG1215">
        <v>86.49</v>
      </c>
    </row>
    <row r="1216" spans="1:33" x14ac:dyDescent="0.25">
      <c r="A1216">
        <v>149403</v>
      </c>
      <c r="AG1216" t="s">
        <v>853</v>
      </c>
    </row>
    <row r="1217" spans="1:33" x14ac:dyDescent="0.25">
      <c r="A1217">
        <v>149435</v>
      </c>
      <c r="AG1217" s="16">
        <v>42532</v>
      </c>
    </row>
    <row r="1218" spans="1:33" x14ac:dyDescent="0.25">
      <c r="A1218">
        <v>149467</v>
      </c>
      <c r="AG1218" t="s">
        <v>854</v>
      </c>
    </row>
    <row r="1219" spans="1:33" x14ac:dyDescent="0.25">
      <c r="A1219">
        <v>149495</v>
      </c>
      <c r="AG1219">
        <v>157.5</v>
      </c>
    </row>
    <row r="1220" spans="1:33" x14ac:dyDescent="0.25">
      <c r="A1220">
        <v>149547</v>
      </c>
      <c r="W1220">
        <v>11</v>
      </c>
      <c r="AG1220" t="s">
        <v>495</v>
      </c>
    </row>
    <row r="1221" spans="1:33" x14ac:dyDescent="0.25">
      <c r="A1221">
        <v>149559</v>
      </c>
      <c r="AG1221">
        <v>74.33</v>
      </c>
    </row>
    <row r="1222" spans="1:33" x14ac:dyDescent="0.25">
      <c r="A1222">
        <v>149599</v>
      </c>
      <c r="AG1222">
        <v>420</v>
      </c>
    </row>
    <row r="1223" spans="1:33" x14ac:dyDescent="0.25">
      <c r="A1223">
        <v>149651</v>
      </c>
      <c r="AG1223">
        <v>325</v>
      </c>
    </row>
    <row r="1224" spans="1:33" x14ac:dyDescent="0.25">
      <c r="A1224">
        <v>149783</v>
      </c>
      <c r="AG1224">
        <v>85.86</v>
      </c>
    </row>
    <row r="1225" spans="1:33" x14ac:dyDescent="0.25">
      <c r="A1225">
        <v>149819</v>
      </c>
      <c r="AG1225" s="16">
        <v>42471</v>
      </c>
    </row>
    <row r="1226" spans="1:33" x14ac:dyDescent="0.25">
      <c r="A1226">
        <v>149821</v>
      </c>
      <c r="M1226">
        <v>12</v>
      </c>
      <c r="AG1226" t="s">
        <v>476</v>
      </c>
    </row>
    <row r="1227" spans="1:33" x14ac:dyDescent="0.25">
      <c r="A1227">
        <v>149847</v>
      </c>
      <c r="AG1227">
        <v>167.23</v>
      </c>
    </row>
    <row r="1228" spans="1:33" x14ac:dyDescent="0.25">
      <c r="A1228">
        <v>149851</v>
      </c>
      <c r="AG1228" s="16">
        <v>42681</v>
      </c>
    </row>
    <row r="1229" spans="1:33" x14ac:dyDescent="0.25">
      <c r="A1229">
        <v>149855</v>
      </c>
      <c r="AG1229">
        <v>429</v>
      </c>
    </row>
    <row r="1230" spans="1:33" x14ac:dyDescent="0.25">
      <c r="A1230">
        <v>149883</v>
      </c>
      <c r="AG1230" t="s">
        <v>730</v>
      </c>
    </row>
    <row r="1231" spans="1:33" x14ac:dyDescent="0.25">
      <c r="A1231">
        <v>149943</v>
      </c>
      <c r="AG1231">
        <v>101.38</v>
      </c>
    </row>
    <row r="1232" spans="1:33" x14ac:dyDescent="0.25">
      <c r="A1232">
        <v>149975</v>
      </c>
      <c r="AG1232">
        <v>67.150000000000006</v>
      </c>
    </row>
    <row r="1233" spans="1:33" x14ac:dyDescent="0.25">
      <c r="A1233">
        <v>149979</v>
      </c>
      <c r="AG1233" t="s">
        <v>855</v>
      </c>
    </row>
    <row r="1234" spans="1:33" x14ac:dyDescent="0.25">
      <c r="A1234">
        <v>150039</v>
      </c>
      <c r="AG1234">
        <v>39.96</v>
      </c>
    </row>
    <row r="1235" spans="1:33" x14ac:dyDescent="0.25">
      <c r="A1235">
        <v>150043</v>
      </c>
      <c r="AG1235" t="s">
        <v>552</v>
      </c>
    </row>
    <row r="1236" spans="1:33" x14ac:dyDescent="0.25">
      <c r="A1236">
        <v>150074</v>
      </c>
      <c r="L1236">
        <v>17</v>
      </c>
      <c r="AG1236" t="s">
        <v>469</v>
      </c>
    </row>
    <row r="1237" spans="1:33" x14ac:dyDescent="0.25">
      <c r="A1237">
        <v>150103</v>
      </c>
      <c r="AG1237">
        <v>97.54</v>
      </c>
    </row>
    <row r="1238" spans="1:33" x14ac:dyDescent="0.25">
      <c r="A1238">
        <v>150203</v>
      </c>
      <c r="AG1238" t="s">
        <v>731</v>
      </c>
    </row>
    <row r="1239" spans="1:33" x14ac:dyDescent="0.25">
      <c r="A1239">
        <v>150231</v>
      </c>
      <c r="AG1239">
        <v>99.88</v>
      </c>
    </row>
    <row r="1240" spans="1:33" x14ac:dyDescent="0.25">
      <c r="A1240">
        <v>150267</v>
      </c>
      <c r="AG1240" s="16">
        <v>42686</v>
      </c>
    </row>
    <row r="1241" spans="1:33" x14ac:dyDescent="0.25">
      <c r="A1241">
        <v>150271</v>
      </c>
      <c r="AG1241">
        <v>457</v>
      </c>
    </row>
    <row r="1242" spans="1:33" x14ac:dyDescent="0.25">
      <c r="A1242">
        <v>150295</v>
      </c>
      <c r="AG1242">
        <v>95.5</v>
      </c>
    </row>
    <row r="1243" spans="1:33" x14ac:dyDescent="0.25">
      <c r="A1243">
        <v>150301</v>
      </c>
      <c r="W1243">
        <v>14</v>
      </c>
      <c r="AG1243" t="s">
        <v>476</v>
      </c>
    </row>
    <row r="1244" spans="1:33" x14ac:dyDescent="0.25">
      <c r="A1244">
        <v>150331</v>
      </c>
      <c r="AG1244" s="16">
        <v>42441</v>
      </c>
    </row>
    <row r="1245" spans="1:33" x14ac:dyDescent="0.25">
      <c r="A1245">
        <v>150335</v>
      </c>
      <c r="AG1245">
        <v>206</v>
      </c>
    </row>
    <row r="1246" spans="1:33" x14ac:dyDescent="0.25">
      <c r="A1246">
        <v>150363</v>
      </c>
      <c r="AG1246" s="16">
        <v>42740</v>
      </c>
    </row>
    <row r="1247" spans="1:33" x14ac:dyDescent="0.25">
      <c r="A1247">
        <v>150442</v>
      </c>
      <c r="AG1247" t="s">
        <v>254</v>
      </c>
    </row>
    <row r="1248" spans="1:33" x14ac:dyDescent="0.25">
      <c r="A1248">
        <v>150443</v>
      </c>
      <c r="M1248">
        <v>17</v>
      </c>
      <c r="AG1248" t="s">
        <v>495</v>
      </c>
    </row>
    <row r="1249" spans="1:33" x14ac:dyDescent="0.25">
      <c r="A1249">
        <v>150459</v>
      </c>
      <c r="AG1249" t="s">
        <v>856</v>
      </c>
    </row>
    <row r="1250" spans="1:33" x14ac:dyDescent="0.25">
      <c r="A1250">
        <v>150487</v>
      </c>
      <c r="AG1250">
        <v>82.47</v>
      </c>
    </row>
    <row r="1251" spans="1:33" x14ac:dyDescent="0.25">
      <c r="A1251">
        <v>150555</v>
      </c>
      <c r="AG1251" s="16">
        <v>42736</v>
      </c>
    </row>
    <row r="1252" spans="1:33" x14ac:dyDescent="0.25">
      <c r="A1252">
        <v>150615</v>
      </c>
      <c r="AG1252">
        <v>81.099999999999994</v>
      </c>
    </row>
    <row r="1253" spans="1:33" x14ac:dyDescent="0.25">
      <c r="A1253">
        <v>150619</v>
      </c>
      <c r="AG1253" s="16">
        <v>42615</v>
      </c>
    </row>
    <row r="1254" spans="1:33" x14ac:dyDescent="0.25">
      <c r="A1254">
        <v>150651</v>
      </c>
      <c r="AG1254" t="s">
        <v>732</v>
      </c>
    </row>
    <row r="1255" spans="1:33" x14ac:dyDescent="0.25">
      <c r="A1255">
        <v>150779</v>
      </c>
      <c r="AG1255" t="s">
        <v>553</v>
      </c>
    </row>
    <row r="1256" spans="1:33" x14ac:dyDescent="0.25">
      <c r="A1256">
        <v>150811</v>
      </c>
      <c r="AG1256" s="16">
        <v>42374</v>
      </c>
    </row>
    <row r="1257" spans="1:33" x14ac:dyDescent="0.25">
      <c r="A1257">
        <v>150971</v>
      </c>
      <c r="AG1257" t="s">
        <v>857</v>
      </c>
    </row>
    <row r="1258" spans="1:33" x14ac:dyDescent="0.25">
      <c r="A1258">
        <v>151031</v>
      </c>
      <c r="AG1258">
        <v>85.5</v>
      </c>
    </row>
    <row r="1259" spans="1:33" x14ac:dyDescent="0.25">
      <c r="A1259">
        <v>151035</v>
      </c>
      <c r="AG1259" t="s">
        <v>554</v>
      </c>
    </row>
    <row r="1260" spans="1:33" x14ac:dyDescent="0.25">
      <c r="A1260">
        <v>151127</v>
      </c>
      <c r="AG1260">
        <v>120.6</v>
      </c>
    </row>
    <row r="1261" spans="1:33" x14ac:dyDescent="0.25">
      <c r="A1261">
        <v>151131</v>
      </c>
      <c r="AG1261" t="s">
        <v>733</v>
      </c>
    </row>
    <row r="1262" spans="1:33" x14ac:dyDescent="0.25">
      <c r="A1262">
        <v>151159</v>
      </c>
      <c r="AG1262">
        <v>106.5</v>
      </c>
    </row>
    <row r="1263" spans="1:33" x14ac:dyDescent="0.25">
      <c r="A1263">
        <v>151223</v>
      </c>
      <c r="AG1263">
        <v>47.07</v>
      </c>
    </row>
    <row r="1264" spans="1:33" x14ac:dyDescent="0.25">
      <c r="A1264">
        <v>151227</v>
      </c>
      <c r="AG1264" s="16">
        <v>42655</v>
      </c>
    </row>
    <row r="1265" spans="1:33" x14ac:dyDescent="0.25">
      <c r="A1265">
        <v>151255</v>
      </c>
      <c r="AG1265">
        <v>94.86</v>
      </c>
    </row>
    <row r="1266" spans="1:33" x14ac:dyDescent="0.25">
      <c r="A1266">
        <v>151355</v>
      </c>
      <c r="AG1266" t="s">
        <v>858</v>
      </c>
    </row>
    <row r="1267" spans="1:33" x14ac:dyDescent="0.25">
      <c r="A1267">
        <v>151387</v>
      </c>
      <c r="AG1267" t="s">
        <v>734</v>
      </c>
    </row>
    <row r="1268" spans="1:33" x14ac:dyDescent="0.25">
      <c r="A1268">
        <v>151419</v>
      </c>
      <c r="AG1268" t="s">
        <v>735</v>
      </c>
    </row>
    <row r="1269" spans="1:33" x14ac:dyDescent="0.25">
      <c r="A1269">
        <v>151515</v>
      </c>
      <c r="AG1269" t="s">
        <v>859</v>
      </c>
    </row>
    <row r="1270" spans="1:33" x14ac:dyDescent="0.25">
      <c r="A1270">
        <v>151611</v>
      </c>
      <c r="AG1270" t="s">
        <v>555</v>
      </c>
    </row>
    <row r="1271" spans="1:33" x14ac:dyDescent="0.25">
      <c r="A1271">
        <v>151707</v>
      </c>
      <c r="AG1271" t="s">
        <v>736</v>
      </c>
    </row>
    <row r="1272" spans="1:33" x14ac:dyDescent="0.25">
      <c r="A1272">
        <v>151803</v>
      </c>
      <c r="AG1272" s="16">
        <v>42527</v>
      </c>
    </row>
    <row r="1273" spans="1:33" x14ac:dyDescent="0.25">
      <c r="A1273">
        <v>151863</v>
      </c>
      <c r="AG1273">
        <v>114.5</v>
      </c>
    </row>
    <row r="1274" spans="1:33" x14ac:dyDescent="0.25">
      <c r="A1274">
        <v>151895</v>
      </c>
      <c r="AG1274">
        <v>112.03</v>
      </c>
    </row>
    <row r="1275" spans="1:33" x14ac:dyDescent="0.25">
      <c r="A1275">
        <v>151931</v>
      </c>
      <c r="AG1275" s="16">
        <v>42070</v>
      </c>
    </row>
    <row r="1276" spans="1:33" x14ac:dyDescent="0.25">
      <c r="A1276">
        <v>151959</v>
      </c>
      <c r="AG1276">
        <v>113.6</v>
      </c>
    </row>
    <row r="1277" spans="1:33" x14ac:dyDescent="0.25">
      <c r="A1277">
        <v>151995</v>
      </c>
      <c r="AG1277" t="s">
        <v>556</v>
      </c>
    </row>
    <row r="1278" spans="1:33" x14ac:dyDescent="0.25">
      <c r="A1278">
        <v>152023</v>
      </c>
      <c r="AG1278">
        <v>112.8</v>
      </c>
    </row>
    <row r="1279" spans="1:33" x14ac:dyDescent="0.25">
      <c r="A1279">
        <v>152027</v>
      </c>
      <c r="AG1279" s="16">
        <v>42923</v>
      </c>
    </row>
    <row r="1280" spans="1:33" x14ac:dyDescent="0.25">
      <c r="A1280">
        <v>152059</v>
      </c>
      <c r="AG1280" t="s">
        <v>737</v>
      </c>
    </row>
    <row r="1281" spans="1:33" x14ac:dyDescent="0.25">
      <c r="A1281">
        <v>152095</v>
      </c>
      <c r="AG1281">
        <v>274</v>
      </c>
    </row>
    <row r="1282" spans="1:33" x14ac:dyDescent="0.25">
      <c r="A1282">
        <v>152123</v>
      </c>
      <c r="AG1282" t="s">
        <v>860</v>
      </c>
    </row>
    <row r="1283" spans="1:33" x14ac:dyDescent="0.25">
      <c r="A1283">
        <v>152155</v>
      </c>
      <c r="AG1283" s="16">
        <v>42558</v>
      </c>
    </row>
    <row r="1284" spans="1:33" x14ac:dyDescent="0.25">
      <c r="A1284">
        <v>152183</v>
      </c>
      <c r="AG1284">
        <v>83.93</v>
      </c>
    </row>
    <row r="1285" spans="1:33" x14ac:dyDescent="0.25">
      <c r="A1285">
        <v>152219</v>
      </c>
      <c r="AG1285" t="s">
        <v>861</v>
      </c>
    </row>
    <row r="1286" spans="1:33" x14ac:dyDescent="0.25">
      <c r="A1286">
        <v>152283</v>
      </c>
      <c r="AG1286" t="s">
        <v>862</v>
      </c>
    </row>
    <row r="1287" spans="1:33" x14ac:dyDescent="0.25">
      <c r="A1287">
        <v>152375</v>
      </c>
      <c r="AG1287">
        <v>63.49</v>
      </c>
    </row>
    <row r="1288" spans="1:33" x14ac:dyDescent="0.25">
      <c r="A1288">
        <v>152397</v>
      </c>
      <c r="W1288">
        <v>17</v>
      </c>
      <c r="AG1288">
        <v>0</v>
      </c>
    </row>
    <row r="1289" spans="1:33" x14ac:dyDescent="0.25">
      <c r="A1289">
        <v>152443</v>
      </c>
      <c r="AG1289" s="16">
        <v>42707</v>
      </c>
    </row>
    <row r="1290" spans="1:33" x14ac:dyDescent="0.25">
      <c r="A1290">
        <v>152503</v>
      </c>
      <c r="AG1290">
        <v>168.6</v>
      </c>
    </row>
    <row r="1291" spans="1:33" x14ac:dyDescent="0.25">
      <c r="A1291">
        <v>152631</v>
      </c>
      <c r="AG1291">
        <v>159.33000000000001</v>
      </c>
    </row>
    <row r="1292" spans="1:33" x14ac:dyDescent="0.25">
      <c r="A1292">
        <v>152695</v>
      </c>
      <c r="AG1292">
        <v>246.25</v>
      </c>
    </row>
    <row r="1293" spans="1:33" x14ac:dyDescent="0.25">
      <c r="A1293">
        <v>152699</v>
      </c>
      <c r="AG1293" t="s">
        <v>738</v>
      </c>
    </row>
    <row r="1294" spans="1:33" x14ac:dyDescent="0.25">
      <c r="A1294">
        <v>152712</v>
      </c>
      <c r="S1294">
        <v>13</v>
      </c>
      <c r="AG1294">
        <v>0</v>
      </c>
    </row>
    <row r="1295" spans="1:33" x14ac:dyDescent="0.25">
      <c r="A1295">
        <v>152727</v>
      </c>
      <c r="AG1295">
        <v>157.08000000000001</v>
      </c>
    </row>
    <row r="1296" spans="1:33" x14ac:dyDescent="0.25">
      <c r="A1296">
        <v>152759</v>
      </c>
      <c r="AG1296">
        <v>98.1</v>
      </c>
    </row>
    <row r="1297" spans="1:33" x14ac:dyDescent="0.25">
      <c r="A1297">
        <v>152763</v>
      </c>
      <c r="AG1297" s="16">
        <v>42922</v>
      </c>
    </row>
    <row r="1298" spans="1:33" x14ac:dyDescent="0.25">
      <c r="A1298">
        <v>152823</v>
      </c>
      <c r="AG1298">
        <v>50.4</v>
      </c>
    </row>
    <row r="1299" spans="1:33" x14ac:dyDescent="0.25">
      <c r="A1299">
        <v>152919</v>
      </c>
      <c r="AG1299">
        <v>130.05000000000001</v>
      </c>
    </row>
    <row r="1300" spans="1:33" x14ac:dyDescent="0.25">
      <c r="A1300">
        <v>153047</v>
      </c>
      <c r="AG1300">
        <v>127.8</v>
      </c>
    </row>
    <row r="1301" spans="1:33" x14ac:dyDescent="0.25">
      <c r="A1301">
        <v>153207</v>
      </c>
      <c r="AG1301">
        <v>191.7</v>
      </c>
    </row>
    <row r="1302" spans="1:33" x14ac:dyDescent="0.25">
      <c r="A1302">
        <v>153271</v>
      </c>
      <c r="AG1302">
        <v>134.16999999999999</v>
      </c>
    </row>
    <row r="1303" spans="1:33" x14ac:dyDescent="0.25">
      <c r="A1303">
        <v>153275</v>
      </c>
      <c r="AG1303" t="s">
        <v>557</v>
      </c>
    </row>
    <row r="1304" spans="1:33" x14ac:dyDescent="0.25">
      <c r="A1304">
        <v>153299</v>
      </c>
      <c r="AG1304">
        <v>531</v>
      </c>
    </row>
    <row r="1305" spans="1:33" x14ac:dyDescent="0.25">
      <c r="A1305">
        <v>153339</v>
      </c>
      <c r="AG1305" t="s">
        <v>863</v>
      </c>
    </row>
    <row r="1306" spans="1:33" x14ac:dyDescent="0.25">
      <c r="A1306">
        <v>153567</v>
      </c>
      <c r="AG1306">
        <v>360</v>
      </c>
    </row>
    <row r="1307" spans="1:33" x14ac:dyDescent="0.25">
      <c r="A1307">
        <v>153691</v>
      </c>
      <c r="AG1307" t="s">
        <v>864</v>
      </c>
    </row>
    <row r="1308" spans="1:33" x14ac:dyDescent="0.25">
      <c r="A1308">
        <v>153751</v>
      </c>
      <c r="AG1308">
        <v>119.85</v>
      </c>
    </row>
    <row r="1309" spans="1:33" x14ac:dyDescent="0.25">
      <c r="A1309">
        <v>153815</v>
      </c>
      <c r="AG1309">
        <v>211.75</v>
      </c>
    </row>
    <row r="1310" spans="1:33" x14ac:dyDescent="0.25">
      <c r="A1310">
        <v>153847</v>
      </c>
      <c r="AG1310">
        <v>115.2</v>
      </c>
    </row>
    <row r="1311" spans="1:33" x14ac:dyDescent="0.25">
      <c r="A1311">
        <v>153851</v>
      </c>
      <c r="AG1311" t="s">
        <v>739</v>
      </c>
    </row>
    <row r="1312" spans="1:33" x14ac:dyDescent="0.25">
      <c r="A1312">
        <v>153868</v>
      </c>
      <c r="S1312">
        <v>17</v>
      </c>
      <c r="AG1312" t="s">
        <v>477</v>
      </c>
    </row>
    <row r="1313" spans="1:33" x14ac:dyDescent="0.25">
      <c r="A1313">
        <v>153879</v>
      </c>
      <c r="AG1313">
        <v>145.5</v>
      </c>
    </row>
    <row r="1314" spans="1:33" x14ac:dyDescent="0.25">
      <c r="A1314">
        <v>154103</v>
      </c>
      <c r="AG1314">
        <v>170.1</v>
      </c>
    </row>
    <row r="1315" spans="1:33" x14ac:dyDescent="0.25">
      <c r="A1315">
        <v>154107</v>
      </c>
      <c r="AG1315" s="16">
        <v>42862</v>
      </c>
    </row>
    <row r="1316" spans="1:33" x14ac:dyDescent="0.25">
      <c r="A1316">
        <v>154171</v>
      </c>
      <c r="AG1316" t="s">
        <v>865</v>
      </c>
    </row>
    <row r="1317" spans="1:33" x14ac:dyDescent="0.25">
      <c r="A1317">
        <v>154227</v>
      </c>
      <c r="AG1317">
        <v>464</v>
      </c>
    </row>
    <row r="1318" spans="1:33" x14ac:dyDescent="0.25">
      <c r="A1318">
        <v>154267</v>
      </c>
      <c r="AG1318" t="s">
        <v>866</v>
      </c>
    </row>
    <row r="1319" spans="1:33" x14ac:dyDescent="0.25">
      <c r="A1319">
        <v>154299</v>
      </c>
      <c r="AG1319" s="16">
        <v>42955</v>
      </c>
    </row>
    <row r="1320" spans="1:33" x14ac:dyDescent="0.25">
      <c r="A1320">
        <v>154423</v>
      </c>
      <c r="AG1320">
        <v>170.25</v>
      </c>
    </row>
    <row r="1321" spans="1:33" x14ac:dyDescent="0.25">
      <c r="A1321">
        <v>154523</v>
      </c>
      <c r="AG1321" s="16">
        <v>42412</v>
      </c>
    </row>
    <row r="1322" spans="1:33" x14ac:dyDescent="0.25">
      <c r="A1322">
        <v>154555</v>
      </c>
      <c r="AG1322" t="s">
        <v>868</v>
      </c>
    </row>
    <row r="1323" spans="1:33" x14ac:dyDescent="0.25">
      <c r="A1323">
        <v>154619</v>
      </c>
      <c r="AG1323" t="s">
        <v>869</v>
      </c>
    </row>
    <row r="1324" spans="1:33" x14ac:dyDescent="0.25">
      <c r="A1324">
        <v>154655</v>
      </c>
      <c r="AG1324">
        <v>239</v>
      </c>
    </row>
    <row r="1325" spans="1:33" x14ac:dyDescent="0.25">
      <c r="A1325">
        <v>154682</v>
      </c>
      <c r="M1325">
        <v>14</v>
      </c>
      <c r="AG1325" t="s">
        <v>469</v>
      </c>
    </row>
    <row r="1326" spans="1:33" x14ac:dyDescent="0.25">
      <c r="A1326">
        <v>154847</v>
      </c>
      <c r="AG1326">
        <v>254</v>
      </c>
    </row>
    <row r="1327" spans="1:33" x14ac:dyDescent="0.25">
      <c r="A1327">
        <v>154871</v>
      </c>
      <c r="AG1327">
        <v>62.1</v>
      </c>
    </row>
    <row r="1328" spans="1:33" x14ac:dyDescent="0.25">
      <c r="A1328">
        <v>154884</v>
      </c>
      <c r="AF1328" t="s">
        <v>1036</v>
      </c>
      <c r="AG1328">
        <v>0</v>
      </c>
    </row>
    <row r="1329" spans="1:33" x14ac:dyDescent="0.25">
      <c r="A1329">
        <v>154939</v>
      </c>
      <c r="AG1329" t="s">
        <v>558</v>
      </c>
    </row>
    <row r="1330" spans="1:33" x14ac:dyDescent="0.25">
      <c r="A1330">
        <v>154943</v>
      </c>
      <c r="AG1330">
        <v>335</v>
      </c>
    </row>
    <row r="1331" spans="1:33" x14ac:dyDescent="0.25">
      <c r="A1331">
        <v>154999</v>
      </c>
      <c r="AG1331">
        <v>129.6</v>
      </c>
    </row>
    <row r="1332" spans="1:33" x14ac:dyDescent="0.25">
      <c r="A1332">
        <v>155003</v>
      </c>
      <c r="AG1332" t="s">
        <v>740</v>
      </c>
    </row>
    <row r="1333" spans="1:33" x14ac:dyDescent="0.25">
      <c r="A1333">
        <v>155080</v>
      </c>
      <c r="L1333">
        <v>16</v>
      </c>
      <c r="AG1333">
        <v>0</v>
      </c>
    </row>
    <row r="1334" spans="1:33" x14ac:dyDescent="0.25">
      <c r="A1334">
        <v>155131</v>
      </c>
      <c r="AG1334" t="s">
        <v>870</v>
      </c>
    </row>
    <row r="1335" spans="1:33" x14ac:dyDescent="0.25">
      <c r="A1335">
        <v>155159</v>
      </c>
      <c r="AG1335">
        <v>59.5</v>
      </c>
    </row>
    <row r="1336" spans="1:33" x14ac:dyDescent="0.25">
      <c r="A1336">
        <v>155223</v>
      </c>
      <c r="AG1336">
        <v>110.71</v>
      </c>
    </row>
    <row r="1337" spans="1:33" x14ac:dyDescent="0.25">
      <c r="A1337">
        <v>155227</v>
      </c>
      <c r="AG1337" t="s">
        <v>741</v>
      </c>
    </row>
    <row r="1338" spans="1:33" x14ac:dyDescent="0.25">
      <c r="A1338">
        <v>155236</v>
      </c>
      <c r="K1338">
        <v>19</v>
      </c>
      <c r="AG1338">
        <v>0</v>
      </c>
    </row>
    <row r="1339" spans="1:33" x14ac:dyDescent="0.25">
      <c r="A1339">
        <v>155383</v>
      </c>
      <c r="AG1339">
        <v>68.5</v>
      </c>
    </row>
    <row r="1340" spans="1:33" x14ac:dyDescent="0.25">
      <c r="A1340">
        <v>155387</v>
      </c>
      <c r="AG1340" s="16">
        <v>42227</v>
      </c>
    </row>
    <row r="1341" spans="1:33" x14ac:dyDescent="0.25">
      <c r="A1341">
        <v>155415</v>
      </c>
      <c r="AG1341">
        <v>271</v>
      </c>
    </row>
    <row r="1342" spans="1:33" x14ac:dyDescent="0.25">
      <c r="A1342">
        <v>155419</v>
      </c>
      <c r="AG1342" t="s">
        <v>871</v>
      </c>
    </row>
    <row r="1343" spans="1:33" x14ac:dyDescent="0.25">
      <c r="A1343">
        <v>155483</v>
      </c>
      <c r="AG1343" s="16">
        <v>42381</v>
      </c>
    </row>
    <row r="1344" spans="1:33" x14ac:dyDescent="0.25">
      <c r="A1344">
        <v>155607</v>
      </c>
      <c r="AG1344">
        <v>132.18</v>
      </c>
    </row>
    <row r="1345" spans="1:33" x14ac:dyDescent="0.25">
      <c r="A1345">
        <v>155635</v>
      </c>
      <c r="AG1345">
        <v>321</v>
      </c>
    </row>
    <row r="1346" spans="1:33" x14ac:dyDescent="0.25">
      <c r="A1346">
        <v>155703</v>
      </c>
      <c r="AG1346">
        <v>136.80000000000001</v>
      </c>
    </row>
    <row r="1347" spans="1:33" x14ac:dyDescent="0.25">
      <c r="A1347">
        <v>155895</v>
      </c>
      <c r="AG1347">
        <v>117.9</v>
      </c>
    </row>
    <row r="1348" spans="1:33" x14ac:dyDescent="0.25">
      <c r="A1348">
        <v>155959</v>
      </c>
      <c r="AG1348">
        <v>148.16999999999999</v>
      </c>
    </row>
    <row r="1349" spans="1:33" x14ac:dyDescent="0.25">
      <c r="A1349">
        <v>155963</v>
      </c>
      <c r="AG1349" s="16">
        <v>42407</v>
      </c>
    </row>
    <row r="1350" spans="1:33" x14ac:dyDescent="0.25">
      <c r="A1350">
        <v>155974</v>
      </c>
      <c r="S1350">
        <v>11</v>
      </c>
      <c r="AG1350">
        <v>2</v>
      </c>
    </row>
    <row r="1351" spans="1:33" x14ac:dyDescent="0.25">
      <c r="A1351">
        <v>155995</v>
      </c>
      <c r="AG1351" s="16">
        <v>42345</v>
      </c>
    </row>
    <row r="1352" spans="1:33" x14ac:dyDescent="0.25">
      <c r="A1352">
        <v>156023</v>
      </c>
      <c r="AG1352">
        <v>82.08</v>
      </c>
    </row>
    <row r="1353" spans="1:33" x14ac:dyDescent="0.25">
      <c r="A1353">
        <v>156123</v>
      </c>
      <c r="AG1353" t="s">
        <v>559</v>
      </c>
    </row>
    <row r="1354" spans="1:33" x14ac:dyDescent="0.25">
      <c r="A1354">
        <v>156151</v>
      </c>
      <c r="AG1354">
        <v>207.33</v>
      </c>
    </row>
    <row r="1355" spans="1:33" x14ac:dyDescent="0.25">
      <c r="A1355">
        <v>156219</v>
      </c>
      <c r="AG1355" s="16">
        <v>42708</v>
      </c>
    </row>
    <row r="1356" spans="1:33" x14ac:dyDescent="0.25">
      <c r="A1356">
        <v>156247</v>
      </c>
      <c r="AG1356">
        <v>139.6</v>
      </c>
    </row>
    <row r="1357" spans="1:33" x14ac:dyDescent="0.25">
      <c r="A1357">
        <v>156258</v>
      </c>
      <c r="L1357">
        <v>18</v>
      </c>
      <c r="AG1357">
        <v>28</v>
      </c>
    </row>
    <row r="1358" spans="1:33" x14ac:dyDescent="0.25">
      <c r="A1358">
        <v>156279</v>
      </c>
      <c r="AG1358">
        <v>152.1</v>
      </c>
    </row>
    <row r="1359" spans="1:33" x14ac:dyDescent="0.25">
      <c r="A1359">
        <v>156315</v>
      </c>
      <c r="AG1359" t="s">
        <v>742</v>
      </c>
    </row>
    <row r="1360" spans="1:33" x14ac:dyDescent="0.25">
      <c r="A1360">
        <v>156343</v>
      </c>
      <c r="AG1360">
        <v>111.94</v>
      </c>
    </row>
    <row r="1361" spans="1:33" x14ac:dyDescent="0.25">
      <c r="A1361">
        <v>156379</v>
      </c>
      <c r="AG1361" t="s">
        <v>560</v>
      </c>
    </row>
    <row r="1362" spans="1:33" x14ac:dyDescent="0.25">
      <c r="A1362">
        <v>156475</v>
      </c>
      <c r="AG1362" t="s">
        <v>561</v>
      </c>
    </row>
    <row r="1363" spans="1:33" x14ac:dyDescent="0.25">
      <c r="A1363">
        <v>156507</v>
      </c>
      <c r="AG1363" s="16">
        <v>42166</v>
      </c>
    </row>
    <row r="1364" spans="1:33" x14ac:dyDescent="0.25">
      <c r="A1364">
        <v>156599</v>
      </c>
      <c r="AG1364">
        <v>70.72</v>
      </c>
    </row>
    <row r="1365" spans="1:33" x14ac:dyDescent="0.25">
      <c r="A1365">
        <v>156795</v>
      </c>
      <c r="AG1365" t="s">
        <v>562</v>
      </c>
    </row>
    <row r="1366" spans="1:33" x14ac:dyDescent="0.25">
      <c r="A1366">
        <v>156847</v>
      </c>
      <c r="L1366">
        <v>17</v>
      </c>
      <c r="AG1366">
        <v>0</v>
      </c>
    </row>
    <row r="1367" spans="1:33" x14ac:dyDescent="0.25">
      <c r="A1367">
        <v>156855</v>
      </c>
      <c r="AG1367">
        <v>48.27</v>
      </c>
    </row>
    <row r="1368" spans="1:33" x14ac:dyDescent="0.25">
      <c r="A1368">
        <v>156859</v>
      </c>
      <c r="AG1368" s="16">
        <v>42950</v>
      </c>
    </row>
    <row r="1369" spans="1:33" x14ac:dyDescent="0.25">
      <c r="A1369">
        <v>156870</v>
      </c>
      <c r="K1369">
        <v>19</v>
      </c>
      <c r="AG1369">
        <v>2</v>
      </c>
    </row>
    <row r="1370" spans="1:33" x14ac:dyDescent="0.25">
      <c r="A1370">
        <v>156955</v>
      </c>
      <c r="AG1370" t="s">
        <v>872</v>
      </c>
    </row>
    <row r="1371" spans="1:33" x14ac:dyDescent="0.25">
      <c r="A1371">
        <v>157011</v>
      </c>
      <c r="AG1371">
        <v>248</v>
      </c>
    </row>
    <row r="1372" spans="1:33" x14ac:dyDescent="0.25">
      <c r="A1372">
        <v>157019</v>
      </c>
      <c r="AG1372" s="16">
        <v>42223</v>
      </c>
    </row>
    <row r="1373" spans="1:33" x14ac:dyDescent="0.25">
      <c r="A1373">
        <v>157207</v>
      </c>
      <c r="AG1373">
        <v>133.1</v>
      </c>
    </row>
    <row r="1374" spans="1:33" x14ac:dyDescent="0.25">
      <c r="A1374">
        <v>157211</v>
      </c>
      <c r="AG1374" s="16">
        <v>42376</v>
      </c>
    </row>
    <row r="1375" spans="1:33" x14ac:dyDescent="0.25">
      <c r="A1375">
        <v>157247</v>
      </c>
      <c r="AG1375">
        <v>524</v>
      </c>
    </row>
    <row r="1376" spans="1:33" x14ac:dyDescent="0.25">
      <c r="A1376">
        <v>157307</v>
      </c>
      <c r="AG1376" s="16">
        <v>42951</v>
      </c>
    </row>
    <row r="1377" spans="1:33" x14ac:dyDescent="0.25">
      <c r="A1377">
        <v>157585</v>
      </c>
      <c r="S1377">
        <v>11</v>
      </c>
      <c r="AG1377" t="s">
        <v>480</v>
      </c>
    </row>
    <row r="1378" spans="1:33" x14ac:dyDescent="0.25">
      <c r="A1378">
        <v>157595</v>
      </c>
      <c r="AG1378" s="16">
        <v>43015</v>
      </c>
    </row>
    <row r="1379" spans="1:33" x14ac:dyDescent="0.25">
      <c r="A1379">
        <v>157631</v>
      </c>
      <c r="AG1379">
        <v>398</v>
      </c>
    </row>
    <row r="1380" spans="1:33" x14ac:dyDescent="0.25">
      <c r="A1380">
        <v>157747</v>
      </c>
      <c r="AG1380">
        <v>234</v>
      </c>
    </row>
    <row r="1381" spans="1:33" x14ac:dyDescent="0.25">
      <c r="A1381">
        <v>157755</v>
      </c>
      <c r="AG1381" t="s">
        <v>743</v>
      </c>
    </row>
    <row r="1382" spans="1:33" x14ac:dyDescent="0.25">
      <c r="A1382">
        <v>157815</v>
      </c>
      <c r="AG1382">
        <v>119.1</v>
      </c>
    </row>
    <row r="1383" spans="1:33" x14ac:dyDescent="0.25">
      <c r="A1383">
        <v>157819</v>
      </c>
      <c r="AG1383" t="s">
        <v>744</v>
      </c>
    </row>
    <row r="1384" spans="1:33" x14ac:dyDescent="0.25">
      <c r="A1384">
        <v>157879</v>
      </c>
      <c r="AG1384">
        <v>99.45</v>
      </c>
    </row>
    <row r="1385" spans="1:33" x14ac:dyDescent="0.25">
      <c r="A1385">
        <v>157983</v>
      </c>
      <c r="AG1385">
        <v>289</v>
      </c>
    </row>
    <row r="1386" spans="1:33" x14ac:dyDescent="0.25">
      <c r="A1386">
        <v>158011</v>
      </c>
      <c r="AG1386" t="s">
        <v>745</v>
      </c>
    </row>
    <row r="1387" spans="1:33" x14ac:dyDescent="0.25">
      <c r="A1387">
        <v>158135</v>
      </c>
      <c r="AG1387">
        <v>87.3</v>
      </c>
    </row>
    <row r="1388" spans="1:33" x14ac:dyDescent="0.25">
      <c r="A1388">
        <v>158167</v>
      </c>
      <c r="AG1388">
        <v>94.26</v>
      </c>
    </row>
    <row r="1389" spans="1:33" x14ac:dyDescent="0.25">
      <c r="A1389">
        <v>158282</v>
      </c>
      <c r="AG1389" t="s">
        <v>240</v>
      </c>
    </row>
    <row r="1390" spans="1:33" x14ac:dyDescent="0.25">
      <c r="A1390">
        <v>158299</v>
      </c>
      <c r="AG1390" t="s">
        <v>873</v>
      </c>
    </row>
    <row r="1391" spans="1:33" x14ac:dyDescent="0.25">
      <c r="A1391">
        <v>158331</v>
      </c>
      <c r="AG1391" t="s">
        <v>746</v>
      </c>
    </row>
    <row r="1392" spans="1:33" x14ac:dyDescent="0.25">
      <c r="A1392">
        <v>158399</v>
      </c>
      <c r="AG1392">
        <v>396</v>
      </c>
    </row>
    <row r="1393" spans="1:33" x14ac:dyDescent="0.25">
      <c r="A1393">
        <v>158661</v>
      </c>
      <c r="K1393">
        <v>13</v>
      </c>
      <c r="AG1393">
        <v>4</v>
      </c>
    </row>
    <row r="1394" spans="1:33" x14ac:dyDescent="0.25">
      <c r="A1394">
        <v>158687</v>
      </c>
      <c r="AG1394">
        <v>496</v>
      </c>
    </row>
    <row r="1395" spans="1:33" x14ac:dyDescent="0.25">
      <c r="A1395">
        <v>158807</v>
      </c>
      <c r="AG1395">
        <v>51.36</v>
      </c>
    </row>
    <row r="1396" spans="1:33" x14ac:dyDescent="0.25">
      <c r="A1396">
        <v>158892</v>
      </c>
      <c r="W1396">
        <v>10</v>
      </c>
      <c r="AG1396" t="s">
        <v>477</v>
      </c>
    </row>
    <row r="1397" spans="1:33" x14ac:dyDescent="0.25">
      <c r="A1397">
        <v>158935</v>
      </c>
      <c r="AG1397">
        <v>112.25</v>
      </c>
    </row>
    <row r="1398" spans="1:33" x14ac:dyDescent="0.25">
      <c r="A1398">
        <v>158967</v>
      </c>
      <c r="AG1398">
        <v>88.7</v>
      </c>
    </row>
    <row r="1399" spans="1:33" x14ac:dyDescent="0.25">
      <c r="A1399">
        <v>159223</v>
      </c>
      <c r="AG1399">
        <v>183.73</v>
      </c>
    </row>
    <row r="1400" spans="1:33" x14ac:dyDescent="0.25">
      <c r="A1400">
        <v>159227</v>
      </c>
      <c r="AG1400" t="s">
        <v>747</v>
      </c>
    </row>
    <row r="1401" spans="1:33" x14ac:dyDescent="0.25">
      <c r="A1401">
        <v>159259</v>
      </c>
      <c r="AG1401" s="16">
        <v>42074</v>
      </c>
    </row>
    <row r="1402" spans="1:33" x14ac:dyDescent="0.25">
      <c r="A1402">
        <v>159511</v>
      </c>
      <c r="AG1402">
        <v>167.22</v>
      </c>
    </row>
    <row r="1403" spans="1:33" x14ac:dyDescent="0.25">
      <c r="A1403">
        <v>159707</v>
      </c>
      <c r="AG1403" t="s">
        <v>748</v>
      </c>
    </row>
    <row r="1404" spans="1:33" x14ac:dyDescent="0.25">
      <c r="A1404">
        <v>159995</v>
      </c>
      <c r="AG1404" t="s">
        <v>874</v>
      </c>
    </row>
    <row r="1405" spans="1:33" x14ac:dyDescent="0.25">
      <c r="A1405">
        <v>160119</v>
      </c>
      <c r="AG1405">
        <v>159.30000000000001</v>
      </c>
    </row>
    <row r="1406" spans="1:33" x14ac:dyDescent="0.25">
      <c r="A1406">
        <v>160234</v>
      </c>
      <c r="AG1406" t="s">
        <v>360</v>
      </c>
    </row>
    <row r="1407" spans="1:33" x14ac:dyDescent="0.25">
      <c r="A1407">
        <v>160251</v>
      </c>
      <c r="AG1407" t="s">
        <v>749</v>
      </c>
    </row>
    <row r="1408" spans="1:33" x14ac:dyDescent="0.25">
      <c r="A1408">
        <v>160343</v>
      </c>
      <c r="AG1408">
        <v>82.9</v>
      </c>
    </row>
    <row r="1409" spans="1:33" x14ac:dyDescent="0.25">
      <c r="A1409">
        <v>160347</v>
      </c>
      <c r="AG1409" s="16">
        <v>42585</v>
      </c>
    </row>
    <row r="1410" spans="1:33" x14ac:dyDescent="0.25">
      <c r="A1410">
        <v>160439</v>
      </c>
      <c r="AG1410">
        <v>44.64</v>
      </c>
    </row>
    <row r="1411" spans="1:33" x14ac:dyDescent="0.25">
      <c r="A1411">
        <v>160475</v>
      </c>
      <c r="AG1411" t="s">
        <v>875</v>
      </c>
    </row>
    <row r="1412" spans="1:33" x14ac:dyDescent="0.25">
      <c r="A1412">
        <v>160490</v>
      </c>
      <c r="AG1412" t="s">
        <v>143</v>
      </c>
    </row>
    <row r="1413" spans="1:33" x14ac:dyDescent="0.25">
      <c r="A1413">
        <v>160631</v>
      </c>
      <c r="AG1413">
        <v>101.4</v>
      </c>
    </row>
    <row r="1414" spans="1:33" x14ac:dyDescent="0.25">
      <c r="A1414">
        <v>160663</v>
      </c>
      <c r="AG1414">
        <v>103.6</v>
      </c>
    </row>
    <row r="1415" spans="1:33" x14ac:dyDescent="0.25">
      <c r="A1415">
        <v>160727</v>
      </c>
      <c r="AG1415">
        <v>126.72</v>
      </c>
    </row>
    <row r="1416" spans="1:33" x14ac:dyDescent="0.25">
      <c r="A1416">
        <v>160827</v>
      </c>
      <c r="AG1416" s="16">
        <v>42586</v>
      </c>
    </row>
    <row r="1417" spans="1:33" x14ac:dyDescent="0.25">
      <c r="A1417">
        <v>160872</v>
      </c>
      <c r="K1417">
        <v>13</v>
      </c>
      <c r="AG1417">
        <v>0</v>
      </c>
    </row>
    <row r="1418" spans="1:33" x14ac:dyDescent="0.25">
      <c r="A1418">
        <v>160887</v>
      </c>
      <c r="AG1418">
        <v>260.60000000000002</v>
      </c>
    </row>
    <row r="1419" spans="1:33" x14ac:dyDescent="0.25">
      <c r="A1419">
        <v>161019</v>
      </c>
      <c r="AG1419" t="s">
        <v>876</v>
      </c>
    </row>
    <row r="1420" spans="1:33" x14ac:dyDescent="0.25">
      <c r="A1420">
        <v>161051</v>
      </c>
      <c r="AG1420" t="s">
        <v>750</v>
      </c>
    </row>
    <row r="1421" spans="1:33" x14ac:dyDescent="0.25">
      <c r="A1421">
        <v>161147</v>
      </c>
      <c r="AG1421" t="s">
        <v>563</v>
      </c>
    </row>
    <row r="1422" spans="1:33" x14ac:dyDescent="0.25">
      <c r="A1422">
        <v>161179</v>
      </c>
      <c r="AG1422" t="s">
        <v>751</v>
      </c>
    </row>
    <row r="1423" spans="1:33" x14ac:dyDescent="0.25">
      <c r="A1423">
        <v>161215</v>
      </c>
      <c r="AG1423">
        <v>275</v>
      </c>
    </row>
    <row r="1424" spans="1:33" x14ac:dyDescent="0.25">
      <c r="A1424">
        <v>161239</v>
      </c>
      <c r="AG1424">
        <v>91.69</v>
      </c>
    </row>
    <row r="1425" spans="1:33" x14ac:dyDescent="0.25">
      <c r="A1425">
        <v>161243</v>
      </c>
      <c r="AG1425" s="16">
        <v>42614</v>
      </c>
    </row>
    <row r="1426" spans="1:33" x14ac:dyDescent="0.25">
      <c r="A1426">
        <v>161275</v>
      </c>
      <c r="AG1426" t="s">
        <v>752</v>
      </c>
    </row>
    <row r="1427" spans="1:33" x14ac:dyDescent="0.25">
      <c r="A1427">
        <v>161371</v>
      </c>
      <c r="AG1427" s="16">
        <v>42372</v>
      </c>
    </row>
    <row r="1428" spans="1:33" x14ac:dyDescent="0.25">
      <c r="A1428">
        <v>161399</v>
      </c>
      <c r="AG1428">
        <v>87.7</v>
      </c>
    </row>
    <row r="1429" spans="1:33" x14ac:dyDescent="0.25">
      <c r="A1429">
        <v>161435</v>
      </c>
      <c r="AG1429" s="16">
        <v>42584</v>
      </c>
    </row>
    <row r="1430" spans="1:33" x14ac:dyDescent="0.25">
      <c r="A1430">
        <v>161723</v>
      </c>
      <c r="AG1430" t="s">
        <v>753</v>
      </c>
    </row>
    <row r="1431" spans="1:33" x14ac:dyDescent="0.25">
      <c r="A1431">
        <v>161815</v>
      </c>
      <c r="AG1431">
        <v>118.5</v>
      </c>
    </row>
    <row r="1432" spans="1:33" x14ac:dyDescent="0.25">
      <c r="A1432">
        <v>161819</v>
      </c>
      <c r="AG1432" s="16">
        <v>42834</v>
      </c>
    </row>
    <row r="1433" spans="1:33" x14ac:dyDescent="0.25">
      <c r="A1433">
        <v>161837</v>
      </c>
      <c r="K1433">
        <v>15</v>
      </c>
      <c r="AG1433">
        <v>0</v>
      </c>
    </row>
    <row r="1434" spans="1:33" x14ac:dyDescent="0.25">
      <c r="A1434">
        <v>161851</v>
      </c>
      <c r="AG1434" t="s">
        <v>564</v>
      </c>
    </row>
    <row r="1435" spans="1:33" x14ac:dyDescent="0.25">
      <c r="A1435">
        <v>161911</v>
      </c>
      <c r="AG1435">
        <v>103.8</v>
      </c>
    </row>
    <row r="1436" spans="1:33" x14ac:dyDescent="0.25">
      <c r="A1436">
        <v>161975</v>
      </c>
      <c r="AG1436">
        <v>64.8</v>
      </c>
    </row>
    <row r="1437" spans="1:33" x14ac:dyDescent="0.25">
      <c r="A1437">
        <v>161979</v>
      </c>
      <c r="AG1437" t="s">
        <v>754</v>
      </c>
    </row>
    <row r="1438" spans="1:33" x14ac:dyDescent="0.25">
      <c r="A1438">
        <v>162039</v>
      </c>
      <c r="AG1438">
        <v>46.8</v>
      </c>
    </row>
    <row r="1439" spans="1:33" x14ac:dyDescent="0.25">
      <c r="A1439">
        <v>162203</v>
      </c>
      <c r="AG1439" s="16">
        <v>42491</v>
      </c>
    </row>
    <row r="1440" spans="1:33" x14ac:dyDescent="0.25">
      <c r="A1440">
        <v>162231</v>
      </c>
      <c r="AG1440">
        <v>178.5</v>
      </c>
    </row>
    <row r="1441" spans="1:33" x14ac:dyDescent="0.25">
      <c r="A1441">
        <v>162441</v>
      </c>
      <c r="M1441">
        <v>19</v>
      </c>
      <c r="AG1441" t="s">
        <v>494</v>
      </c>
    </row>
    <row r="1442" spans="1:33" x14ac:dyDescent="0.25">
      <c r="A1442">
        <v>162523</v>
      </c>
      <c r="AG1442" s="16">
        <v>42318</v>
      </c>
    </row>
    <row r="1443" spans="1:33" x14ac:dyDescent="0.25">
      <c r="A1443">
        <v>162551</v>
      </c>
      <c r="AG1443">
        <v>116.1</v>
      </c>
    </row>
    <row r="1444" spans="1:33" x14ac:dyDescent="0.25">
      <c r="A1444">
        <v>162555</v>
      </c>
      <c r="AG1444" t="s">
        <v>755</v>
      </c>
    </row>
    <row r="1445" spans="1:33" x14ac:dyDescent="0.25">
      <c r="A1445">
        <v>162583</v>
      </c>
      <c r="AG1445">
        <v>4.5</v>
      </c>
    </row>
    <row r="1446" spans="1:33" x14ac:dyDescent="0.25">
      <c r="A1446">
        <v>162591</v>
      </c>
      <c r="AG1446">
        <v>260</v>
      </c>
    </row>
    <row r="1447" spans="1:33" x14ac:dyDescent="0.25">
      <c r="A1447">
        <v>162619</v>
      </c>
      <c r="AG1447" t="s">
        <v>877</v>
      </c>
    </row>
    <row r="1448" spans="1:33" x14ac:dyDescent="0.25">
      <c r="A1448">
        <v>162647</v>
      </c>
      <c r="AG1448">
        <v>76.67</v>
      </c>
    </row>
    <row r="1449" spans="1:33" x14ac:dyDescent="0.25">
      <c r="A1449">
        <v>162743</v>
      </c>
      <c r="AG1449">
        <v>200.5</v>
      </c>
    </row>
    <row r="1450" spans="1:33" x14ac:dyDescent="0.25">
      <c r="A1450">
        <v>162890</v>
      </c>
      <c r="AG1450" t="s">
        <v>282</v>
      </c>
    </row>
    <row r="1451" spans="1:33" x14ac:dyDescent="0.25">
      <c r="A1451">
        <v>162907</v>
      </c>
      <c r="AG1451" s="16">
        <v>42553</v>
      </c>
    </row>
    <row r="1452" spans="1:33" x14ac:dyDescent="0.25">
      <c r="A1452">
        <v>162935</v>
      </c>
      <c r="AG1452">
        <v>111.2</v>
      </c>
    </row>
    <row r="1453" spans="1:33" x14ac:dyDescent="0.25">
      <c r="A1453">
        <v>162939</v>
      </c>
      <c r="AG1453" t="s">
        <v>565</v>
      </c>
    </row>
    <row r="1454" spans="1:33" x14ac:dyDescent="0.25">
      <c r="A1454">
        <v>163067</v>
      </c>
      <c r="AG1454" s="16">
        <v>42196</v>
      </c>
    </row>
    <row r="1455" spans="1:33" x14ac:dyDescent="0.25">
      <c r="A1455">
        <v>163291</v>
      </c>
      <c r="AG1455" t="s">
        <v>756</v>
      </c>
    </row>
    <row r="1456" spans="1:33" x14ac:dyDescent="0.25">
      <c r="A1456">
        <v>163498</v>
      </c>
      <c r="AG1456" t="s">
        <v>147</v>
      </c>
    </row>
    <row r="1457" spans="1:33" x14ac:dyDescent="0.25">
      <c r="A1457">
        <v>163675</v>
      </c>
      <c r="AG1457" t="s">
        <v>757</v>
      </c>
    </row>
    <row r="1458" spans="1:33" x14ac:dyDescent="0.25">
      <c r="A1458">
        <v>163707</v>
      </c>
      <c r="AG1458" s="16">
        <v>42705</v>
      </c>
    </row>
    <row r="1459" spans="1:33" x14ac:dyDescent="0.25">
      <c r="A1459">
        <v>163735</v>
      </c>
      <c r="AG1459">
        <v>91.31</v>
      </c>
    </row>
    <row r="1460" spans="1:33" x14ac:dyDescent="0.25">
      <c r="A1460">
        <v>163767</v>
      </c>
      <c r="AG1460">
        <v>216</v>
      </c>
    </row>
    <row r="1461" spans="1:33" x14ac:dyDescent="0.25">
      <c r="A1461">
        <v>163867</v>
      </c>
      <c r="AG1461" t="s">
        <v>566</v>
      </c>
    </row>
    <row r="1462" spans="1:33" x14ac:dyDescent="0.25">
      <c r="A1462">
        <v>163909</v>
      </c>
      <c r="W1462">
        <v>18</v>
      </c>
      <c r="AG1462">
        <v>3</v>
      </c>
    </row>
    <row r="1463" spans="1:33" x14ac:dyDescent="0.25">
      <c r="A1463">
        <v>163963</v>
      </c>
      <c r="AG1463" s="16">
        <v>42044</v>
      </c>
    </row>
    <row r="1464" spans="1:33" x14ac:dyDescent="0.25">
      <c r="A1464">
        <v>164027</v>
      </c>
      <c r="AG1464" s="16">
        <v>43076</v>
      </c>
    </row>
    <row r="1465" spans="1:33" x14ac:dyDescent="0.25">
      <c r="A1465">
        <v>164091</v>
      </c>
      <c r="W1465">
        <v>15</v>
      </c>
      <c r="AG1465" t="s">
        <v>831</v>
      </c>
    </row>
    <row r="1466" spans="1:33" x14ac:dyDescent="0.25">
      <c r="A1466">
        <v>164119</v>
      </c>
      <c r="AG1466">
        <v>116.45</v>
      </c>
    </row>
    <row r="1467" spans="1:33" x14ac:dyDescent="0.25">
      <c r="A1467">
        <v>164151</v>
      </c>
      <c r="AG1467">
        <v>160.08000000000001</v>
      </c>
    </row>
    <row r="1468" spans="1:33" x14ac:dyDescent="0.25">
      <c r="A1468">
        <v>164183</v>
      </c>
      <c r="AG1468">
        <v>127.47</v>
      </c>
    </row>
    <row r="1469" spans="1:33" x14ac:dyDescent="0.25">
      <c r="A1469">
        <v>164187</v>
      </c>
      <c r="AG1469" t="s">
        <v>758</v>
      </c>
    </row>
    <row r="1470" spans="1:33" x14ac:dyDescent="0.25">
      <c r="A1470">
        <v>164247</v>
      </c>
      <c r="AG1470">
        <v>56.11</v>
      </c>
    </row>
    <row r="1471" spans="1:33" x14ac:dyDescent="0.25">
      <c r="A1471">
        <v>164311</v>
      </c>
      <c r="AG1471">
        <v>162.5</v>
      </c>
    </row>
    <row r="1472" spans="1:33" x14ac:dyDescent="0.25">
      <c r="A1472">
        <v>164315</v>
      </c>
      <c r="AG1472" s="16">
        <v>42771</v>
      </c>
    </row>
    <row r="1473" spans="1:33" x14ac:dyDescent="0.25">
      <c r="A1473">
        <v>164347</v>
      </c>
      <c r="AG1473" t="s">
        <v>878</v>
      </c>
    </row>
    <row r="1474" spans="1:33" x14ac:dyDescent="0.25">
      <c r="A1474">
        <v>164375</v>
      </c>
      <c r="S1474">
        <v>13</v>
      </c>
      <c r="AG1474">
        <v>55</v>
      </c>
    </row>
    <row r="1475" spans="1:33" x14ac:dyDescent="0.25">
      <c r="A1475">
        <v>164535</v>
      </c>
      <c r="AG1475">
        <v>58.04</v>
      </c>
    </row>
    <row r="1476" spans="1:33" x14ac:dyDescent="0.25">
      <c r="A1476">
        <v>164539</v>
      </c>
      <c r="AG1476" t="s">
        <v>759</v>
      </c>
    </row>
    <row r="1477" spans="1:33" x14ac:dyDescent="0.25">
      <c r="A1477">
        <v>164639</v>
      </c>
      <c r="AG1477">
        <v>358</v>
      </c>
    </row>
    <row r="1478" spans="1:33" x14ac:dyDescent="0.25">
      <c r="A1478">
        <v>164746</v>
      </c>
      <c r="S1478">
        <v>12</v>
      </c>
      <c r="AG1478" t="s">
        <v>131</v>
      </c>
    </row>
    <row r="1479" spans="1:33" x14ac:dyDescent="0.25">
      <c r="A1479">
        <v>164791</v>
      </c>
      <c r="AG1479">
        <v>123.3</v>
      </c>
    </row>
    <row r="1480" spans="1:33" x14ac:dyDescent="0.25">
      <c r="A1480">
        <v>164799</v>
      </c>
      <c r="AG1480">
        <v>482</v>
      </c>
    </row>
    <row r="1481" spans="1:33" x14ac:dyDescent="0.25">
      <c r="A1481">
        <v>164823</v>
      </c>
      <c r="AG1481">
        <v>51.4</v>
      </c>
    </row>
    <row r="1482" spans="1:33" x14ac:dyDescent="0.25">
      <c r="A1482">
        <v>164863</v>
      </c>
      <c r="L1482">
        <v>10</v>
      </c>
      <c r="AG1482">
        <v>43</v>
      </c>
    </row>
    <row r="1483" spans="1:33" x14ac:dyDescent="0.25">
      <c r="A1483">
        <v>164887</v>
      </c>
      <c r="AG1483">
        <v>60.29</v>
      </c>
    </row>
    <row r="1484" spans="1:33" x14ac:dyDescent="0.25">
      <c r="A1484">
        <v>164919</v>
      </c>
      <c r="AG1484">
        <v>42.5</v>
      </c>
    </row>
    <row r="1485" spans="1:33" x14ac:dyDescent="0.25">
      <c r="A1485">
        <v>164923</v>
      </c>
      <c r="AG1485" s="16">
        <v>42104</v>
      </c>
    </row>
    <row r="1486" spans="1:33" x14ac:dyDescent="0.25">
      <c r="A1486">
        <v>164955</v>
      </c>
      <c r="AG1486" t="s">
        <v>567</v>
      </c>
    </row>
    <row r="1487" spans="1:33" x14ac:dyDescent="0.25">
      <c r="A1487">
        <v>164983</v>
      </c>
      <c r="AG1487">
        <v>76.77</v>
      </c>
    </row>
    <row r="1488" spans="1:33" x14ac:dyDescent="0.25">
      <c r="A1488">
        <v>165002</v>
      </c>
      <c r="L1488">
        <v>10</v>
      </c>
      <c r="AG1488" t="s">
        <v>131</v>
      </c>
    </row>
    <row r="1489" spans="1:33" x14ac:dyDescent="0.25">
      <c r="A1489">
        <v>165107</v>
      </c>
      <c r="AG1489">
        <v>390</v>
      </c>
    </row>
    <row r="1490" spans="1:33" x14ac:dyDescent="0.25">
      <c r="A1490">
        <v>165162</v>
      </c>
      <c r="AG1490" t="s">
        <v>204</v>
      </c>
    </row>
    <row r="1491" spans="1:33" x14ac:dyDescent="0.25">
      <c r="A1491">
        <v>165339</v>
      </c>
      <c r="AG1491" t="s">
        <v>569</v>
      </c>
    </row>
    <row r="1492" spans="1:33" x14ac:dyDescent="0.25">
      <c r="A1492">
        <v>165367</v>
      </c>
      <c r="AG1492">
        <v>85.67</v>
      </c>
    </row>
    <row r="1493" spans="1:33" x14ac:dyDescent="0.25">
      <c r="A1493">
        <v>165431</v>
      </c>
      <c r="AG1493">
        <v>140.30000000000001</v>
      </c>
    </row>
    <row r="1494" spans="1:33" x14ac:dyDescent="0.25">
      <c r="A1494">
        <v>165435</v>
      </c>
      <c r="L1494">
        <v>11</v>
      </c>
      <c r="AG1494" s="16">
        <v>42380</v>
      </c>
    </row>
    <row r="1495" spans="1:33" x14ac:dyDescent="0.25">
      <c r="A1495">
        <v>165531</v>
      </c>
      <c r="AG1495" t="s">
        <v>879</v>
      </c>
    </row>
    <row r="1496" spans="1:33" x14ac:dyDescent="0.25">
      <c r="A1496">
        <v>165659</v>
      </c>
      <c r="AG1496" t="s">
        <v>880</v>
      </c>
    </row>
    <row r="1497" spans="1:33" x14ac:dyDescent="0.25">
      <c r="A1497">
        <v>165719</v>
      </c>
      <c r="AG1497">
        <v>118.15</v>
      </c>
    </row>
    <row r="1498" spans="1:33" x14ac:dyDescent="0.25">
      <c r="A1498">
        <v>165723</v>
      </c>
      <c r="AG1498" s="16">
        <v>42469</v>
      </c>
    </row>
    <row r="1499" spans="1:33" x14ac:dyDescent="0.25">
      <c r="A1499">
        <v>165755</v>
      </c>
      <c r="AG1499" s="16">
        <v>43041</v>
      </c>
    </row>
    <row r="1500" spans="1:33" x14ac:dyDescent="0.25">
      <c r="A1500">
        <v>165879</v>
      </c>
      <c r="AG1500">
        <v>105.33</v>
      </c>
    </row>
    <row r="1501" spans="1:33" x14ac:dyDescent="0.25">
      <c r="A1501">
        <v>165943</v>
      </c>
      <c r="AG1501">
        <v>213.3</v>
      </c>
    </row>
    <row r="1502" spans="1:33" x14ac:dyDescent="0.25">
      <c r="A1502">
        <v>166015</v>
      </c>
      <c r="AG1502">
        <v>386</v>
      </c>
    </row>
    <row r="1503" spans="1:33" x14ac:dyDescent="0.25">
      <c r="A1503">
        <v>166058</v>
      </c>
      <c r="AG1503" t="s">
        <v>300</v>
      </c>
    </row>
    <row r="1504" spans="1:33" x14ac:dyDescent="0.25">
      <c r="A1504">
        <v>166267</v>
      </c>
      <c r="AG1504" s="16">
        <v>42406</v>
      </c>
    </row>
    <row r="1505" spans="1:33" x14ac:dyDescent="0.25">
      <c r="A1505">
        <v>166391</v>
      </c>
      <c r="AG1505">
        <v>92.55</v>
      </c>
    </row>
    <row r="1506" spans="1:33" x14ac:dyDescent="0.25">
      <c r="A1506">
        <v>166423</v>
      </c>
      <c r="AG1506">
        <v>188.46</v>
      </c>
    </row>
    <row r="1507" spans="1:33" x14ac:dyDescent="0.25">
      <c r="A1507">
        <v>166427</v>
      </c>
      <c r="AG1507" s="16">
        <v>42255</v>
      </c>
    </row>
    <row r="1508" spans="1:33" x14ac:dyDescent="0.25">
      <c r="A1508">
        <v>166523</v>
      </c>
      <c r="AG1508" s="16">
        <v>42798</v>
      </c>
    </row>
    <row r="1509" spans="1:33" x14ac:dyDescent="0.25">
      <c r="A1509">
        <v>166527</v>
      </c>
      <c r="AG1509">
        <v>310</v>
      </c>
    </row>
    <row r="1510" spans="1:33" x14ac:dyDescent="0.25">
      <c r="A1510">
        <v>166547</v>
      </c>
      <c r="L1510">
        <v>16</v>
      </c>
      <c r="AG1510">
        <v>21</v>
      </c>
    </row>
    <row r="1511" spans="1:33" x14ac:dyDescent="0.25">
      <c r="A1511">
        <v>166619</v>
      </c>
      <c r="AG1511" t="s">
        <v>760</v>
      </c>
    </row>
    <row r="1512" spans="1:33" x14ac:dyDescent="0.25">
      <c r="A1512">
        <v>166651</v>
      </c>
      <c r="AG1512" s="16">
        <v>42830</v>
      </c>
    </row>
    <row r="1513" spans="1:33" x14ac:dyDescent="0.25">
      <c r="A1513">
        <v>166775</v>
      </c>
      <c r="AG1513">
        <v>19.350000000000001</v>
      </c>
    </row>
    <row r="1514" spans="1:33" x14ac:dyDescent="0.25">
      <c r="A1514">
        <v>166779</v>
      </c>
      <c r="AG1514" t="s">
        <v>761</v>
      </c>
    </row>
    <row r="1515" spans="1:33" x14ac:dyDescent="0.25">
      <c r="A1515">
        <v>166811</v>
      </c>
      <c r="AG1515" s="16">
        <v>42440</v>
      </c>
    </row>
    <row r="1516" spans="1:33" x14ac:dyDescent="0.25">
      <c r="A1516">
        <v>167031</v>
      </c>
      <c r="AG1516">
        <v>131.75</v>
      </c>
    </row>
    <row r="1517" spans="1:33" x14ac:dyDescent="0.25">
      <c r="A1517">
        <v>167071</v>
      </c>
      <c r="AG1517">
        <v>282</v>
      </c>
    </row>
    <row r="1518" spans="1:33" x14ac:dyDescent="0.25">
      <c r="A1518">
        <v>167095</v>
      </c>
      <c r="AG1518">
        <v>109.23</v>
      </c>
    </row>
    <row r="1519" spans="1:33" x14ac:dyDescent="0.25">
      <c r="A1519">
        <v>167099</v>
      </c>
      <c r="AG1519" s="16">
        <v>42502</v>
      </c>
    </row>
    <row r="1520" spans="1:33" x14ac:dyDescent="0.25">
      <c r="A1520">
        <v>167159</v>
      </c>
      <c r="AG1520">
        <v>159.13999999999999</v>
      </c>
    </row>
    <row r="1521" spans="1:33" x14ac:dyDescent="0.25">
      <c r="A1521">
        <v>167191</v>
      </c>
      <c r="M1521">
        <v>13</v>
      </c>
      <c r="AG1521">
        <v>105.25</v>
      </c>
    </row>
    <row r="1522" spans="1:33" x14ac:dyDescent="0.25">
      <c r="A1522">
        <v>167195</v>
      </c>
      <c r="AG1522" t="s">
        <v>881</v>
      </c>
    </row>
    <row r="1523" spans="1:33" x14ac:dyDescent="0.25">
      <c r="A1523">
        <v>167227</v>
      </c>
      <c r="AG1523" s="16">
        <v>42647</v>
      </c>
    </row>
    <row r="1524" spans="1:33" x14ac:dyDescent="0.25">
      <c r="A1524">
        <v>167511</v>
      </c>
      <c r="AG1524">
        <v>79.48</v>
      </c>
    </row>
    <row r="1525" spans="1:33" x14ac:dyDescent="0.25">
      <c r="A1525">
        <v>167675</v>
      </c>
      <c r="AG1525" t="s">
        <v>882</v>
      </c>
    </row>
    <row r="1526" spans="1:33" x14ac:dyDescent="0.25">
      <c r="A1526">
        <v>167767</v>
      </c>
      <c r="AG1526">
        <v>144.44999999999999</v>
      </c>
    </row>
    <row r="1527" spans="1:33" x14ac:dyDescent="0.25">
      <c r="A1527">
        <v>167959</v>
      </c>
      <c r="AG1527">
        <v>84.96</v>
      </c>
    </row>
    <row r="1528" spans="1:33" x14ac:dyDescent="0.25">
      <c r="A1528">
        <v>168179</v>
      </c>
      <c r="L1528">
        <v>14</v>
      </c>
      <c r="AG1528">
        <v>240</v>
      </c>
    </row>
    <row r="1529" spans="1:33" x14ac:dyDescent="0.25">
      <c r="A1529">
        <v>168183</v>
      </c>
      <c r="AG1529">
        <v>132.86000000000001</v>
      </c>
    </row>
    <row r="1530" spans="1:33" x14ac:dyDescent="0.25">
      <c r="A1530">
        <v>168251</v>
      </c>
      <c r="AG1530" t="s">
        <v>570</v>
      </c>
    </row>
    <row r="1531" spans="1:33" x14ac:dyDescent="0.25">
      <c r="A1531">
        <v>168343</v>
      </c>
      <c r="AG1531">
        <v>43.88</v>
      </c>
    </row>
    <row r="1532" spans="1:33" x14ac:dyDescent="0.25">
      <c r="A1532">
        <v>168447</v>
      </c>
      <c r="AG1532">
        <v>214</v>
      </c>
    </row>
    <row r="1533" spans="1:33" x14ac:dyDescent="0.25">
      <c r="A1533">
        <v>168535</v>
      </c>
      <c r="AG1533">
        <v>79.260000000000005</v>
      </c>
    </row>
    <row r="1534" spans="1:33" x14ac:dyDescent="0.25">
      <c r="A1534">
        <v>168635</v>
      </c>
      <c r="AG1534" t="s">
        <v>571</v>
      </c>
    </row>
    <row r="1535" spans="1:33" x14ac:dyDescent="0.25">
      <c r="A1535">
        <v>168759</v>
      </c>
      <c r="AG1535">
        <v>219.03</v>
      </c>
    </row>
    <row r="1536" spans="1:33" x14ac:dyDescent="0.25">
      <c r="A1536">
        <v>168791</v>
      </c>
      <c r="AG1536">
        <v>87.8</v>
      </c>
    </row>
    <row r="1537" spans="1:33" x14ac:dyDescent="0.25">
      <c r="A1537">
        <v>168855</v>
      </c>
      <c r="AG1537">
        <v>161.25</v>
      </c>
    </row>
    <row r="1538" spans="1:33" x14ac:dyDescent="0.25">
      <c r="A1538">
        <v>168887</v>
      </c>
      <c r="AG1538">
        <v>100.2</v>
      </c>
    </row>
    <row r="1539" spans="1:33" x14ac:dyDescent="0.25">
      <c r="A1539">
        <v>168940</v>
      </c>
      <c r="S1539">
        <v>17</v>
      </c>
      <c r="AG1539" t="s">
        <v>533</v>
      </c>
    </row>
    <row r="1540" spans="1:33" x14ac:dyDescent="0.25">
      <c r="A1540">
        <v>169143</v>
      </c>
      <c r="AG1540">
        <v>112.01</v>
      </c>
    </row>
    <row r="1541" spans="1:33" x14ac:dyDescent="0.25">
      <c r="A1541">
        <v>169147</v>
      </c>
      <c r="AG1541" s="16">
        <v>42378</v>
      </c>
    </row>
    <row r="1542" spans="1:33" x14ac:dyDescent="0.25">
      <c r="A1542">
        <v>169307</v>
      </c>
      <c r="AG1542" s="16">
        <v>42286</v>
      </c>
    </row>
    <row r="1543" spans="1:33" x14ac:dyDescent="0.25">
      <c r="A1543">
        <v>169335</v>
      </c>
      <c r="AG1543">
        <v>34.19</v>
      </c>
    </row>
    <row r="1544" spans="1:33" x14ac:dyDescent="0.25">
      <c r="A1544">
        <v>169339</v>
      </c>
      <c r="AG1544" t="s">
        <v>572</v>
      </c>
    </row>
    <row r="1545" spans="1:33" x14ac:dyDescent="0.25">
      <c r="A1545">
        <v>169367</v>
      </c>
      <c r="K1545">
        <v>15</v>
      </c>
      <c r="AG1545">
        <v>130</v>
      </c>
    </row>
    <row r="1546" spans="1:33" x14ac:dyDescent="0.25">
      <c r="A1546">
        <v>169399</v>
      </c>
      <c r="AG1546">
        <v>44.5</v>
      </c>
    </row>
    <row r="1547" spans="1:33" x14ac:dyDescent="0.25">
      <c r="A1547">
        <v>169591</v>
      </c>
      <c r="AG1547">
        <v>50.33</v>
      </c>
    </row>
    <row r="1548" spans="1:33" x14ac:dyDescent="0.25">
      <c r="A1548">
        <v>169599</v>
      </c>
      <c r="AG1548">
        <v>346</v>
      </c>
    </row>
    <row r="1549" spans="1:33" x14ac:dyDescent="0.25">
      <c r="A1549">
        <v>169751</v>
      </c>
      <c r="AG1549">
        <v>149.68</v>
      </c>
    </row>
    <row r="1550" spans="1:33" x14ac:dyDescent="0.25">
      <c r="A1550">
        <v>169879</v>
      </c>
      <c r="AG1550">
        <v>192.54</v>
      </c>
    </row>
    <row r="1551" spans="1:33" x14ac:dyDescent="0.25">
      <c r="A1551">
        <v>169883</v>
      </c>
      <c r="AG1551" s="16">
        <v>42401</v>
      </c>
    </row>
    <row r="1552" spans="1:33" x14ac:dyDescent="0.25">
      <c r="A1552">
        <v>169915</v>
      </c>
      <c r="AG1552" s="16">
        <v>43044</v>
      </c>
    </row>
    <row r="1553" spans="1:33" x14ac:dyDescent="0.25">
      <c r="A1553">
        <v>170015</v>
      </c>
      <c r="AG1553">
        <v>286</v>
      </c>
    </row>
    <row r="1554" spans="1:33" x14ac:dyDescent="0.25">
      <c r="A1554">
        <v>170039</v>
      </c>
      <c r="AG1554">
        <v>46.5</v>
      </c>
    </row>
    <row r="1555" spans="1:33" x14ac:dyDescent="0.25">
      <c r="A1555">
        <v>170203</v>
      </c>
      <c r="AG1555" t="s">
        <v>762</v>
      </c>
    </row>
    <row r="1556" spans="1:33" x14ac:dyDescent="0.25">
      <c r="A1556">
        <v>170359</v>
      </c>
      <c r="AG1556">
        <v>77.86</v>
      </c>
    </row>
    <row r="1557" spans="1:33" x14ac:dyDescent="0.25">
      <c r="A1557">
        <v>170363</v>
      </c>
      <c r="AG1557" t="s">
        <v>763</v>
      </c>
    </row>
    <row r="1558" spans="1:33" x14ac:dyDescent="0.25">
      <c r="A1558">
        <v>170459</v>
      </c>
      <c r="AG1558" t="s">
        <v>574</v>
      </c>
    </row>
    <row r="1559" spans="1:33" x14ac:dyDescent="0.25">
      <c r="A1559">
        <v>170611</v>
      </c>
      <c r="AG1559">
        <v>423</v>
      </c>
    </row>
    <row r="1560" spans="1:33" x14ac:dyDescent="0.25">
      <c r="A1560">
        <v>170631</v>
      </c>
      <c r="K1560">
        <v>11</v>
      </c>
      <c r="AG1560">
        <v>0</v>
      </c>
    </row>
    <row r="1561" spans="1:33" x14ac:dyDescent="0.25">
      <c r="A1561">
        <v>170775</v>
      </c>
      <c r="AG1561">
        <v>112.2</v>
      </c>
    </row>
    <row r="1562" spans="1:33" x14ac:dyDescent="0.25">
      <c r="A1562">
        <v>170839</v>
      </c>
      <c r="AG1562">
        <v>48.75</v>
      </c>
    </row>
    <row r="1563" spans="1:33" x14ac:dyDescent="0.25">
      <c r="A1563">
        <v>170871</v>
      </c>
      <c r="AG1563">
        <v>144.5</v>
      </c>
    </row>
    <row r="1564" spans="1:33" x14ac:dyDescent="0.25">
      <c r="A1564">
        <v>171031</v>
      </c>
      <c r="AG1564">
        <v>76.7</v>
      </c>
    </row>
    <row r="1565" spans="1:33" x14ac:dyDescent="0.25">
      <c r="A1565">
        <v>171035</v>
      </c>
      <c r="AG1565" s="16">
        <v>42954</v>
      </c>
    </row>
    <row r="1566" spans="1:33" x14ac:dyDescent="0.25">
      <c r="A1566">
        <v>171063</v>
      </c>
      <c r="AG1566">
        <v>110.37</v>
      </c>
    </row>
    <row r="1567" spans="1:33" x14ac:dyDescent="0.25">
      <c r="A1567">
        <v>171287</v>
      </c>
      <c r="AG1567">
        <v>93.33</v>
      </c>
    </row>
    <row r="1568" spans="1:33" x14ac:dyDescent="0.25">
      <c r="A1568">
        <v>171455</v>
      </c>
      <c r="AG1568">
        <v>426</v>
      </c>
    </row>
    <row r="1569" spans="1:33" x14ac:dyDescent="0.25">
      <c r="A1569">
        <v>171547</v>
      </c>
      <c r="AG1569" s="16">
        <v>42554</v>
      </c>
    </row>
    <row r="1570" spans="1:33" x14ac:dyDescent="0.25">
      <c r="A1570">
        <v>171575</v>
      </c>
      <c r="AG1570">
        <v>117.45</v>
      </c>
    </row>
    <row r="1571" spans="1:33" x14ac:dyDescent="0.25">
      <c r="A1571">
        <v>171607</v>
      </c>
      <c r="AG1571">
        <v>56.83</v>
      </c>
    </row>
    <row r="1572" spans="1:33" x14ac:dyDescent="0.25">
      <c r="A1572">
        <v>171671</v>
      </c>
      <c r="AG1572">
        <v>166.08</v>
      </c>
    </row>
    <row r="1573" spans="1:33" x14ac:dyDescent="0.25">
      <c r="A1573">
        <v>171675</v>
      </c>
      <c r="AG1573" t="s">
        <v>883</v>
      </c>
    </row>
    <row r="1574" spans="1:33" x14ac:dyDescent="0.25">
      <c r="A1574">
        <v>171707</v>
      </c>
      <c r="AG1574" s="16">
        <v>42284</v>
      </c>
    </row>
    <row r="1575" spans="1:33" x14ac:dyDescent="0.25">
      <c r="A1575">
        <v>171871</v>
      </c>
      <c r="AG1575">
        <v>339</v>
      </c>
    </row>
    <row r="1576" spans="1:33" x14ac:dyDescent="0.25">
      <c r="A1576">
        <v>171959</v>
      </c>
      <c r="AG1576">
        <v>44.87</v>
      </c>
    </row>
    <row r="1577" spans="1:33" x14ac:dyDescent="0.25">
      <c r="A1577">
        <v>172055</v>
      </c>
      <c r="AG1577">
        <v>224.5</v>
      </c>
    </row>
    <row r="1578" spans="1:33" x14ac:dyDescent="0.25">
      <c r="A1578">
        <v>172123</v>
      </c>
      <c r="AG1578" s="16">
        <v>42562</v>
      </c>
    </row>
    <row r="1579" spans="1:33" x14ac:dyDescent="0.25">
      <c r="A1579">
        <v>172247</v>
      </c>
      <c r="AG1579">
        <v>129.96</v>
      </c>
    </row>
    <row r="1580" spans="1:33" x14ac:dyDescent="0.25">
      <c r="A1580">
        <v>172311</v>
      </c>
      <c r="AG1580">
        <v>102.3</v>
      </c>
    </row>
    <row r="1581" spans="1:33" x14ac:dyDescent="0.25">
      <c r="A1581">
        <v>172475</v>
      </c>
      <c r="AG1581" s="16">
        <v>43071</v>
      </c>
    </row>
    <row r="1582" spans="1:33" x14ac:dyDescent="0.25">
      <c r="A1582">
        <v>172567</v>
      </c>
      <c r="AG1582">
        <v>27.5</v>
      </c>
    </row>
    <row r="1583" spans="1:33" x14ac:dyDescent="0.25">
      <c r="A1583">
        <v>172650</v>
      </c>
      <c r="AG1583" t="s">
        <v>226</v>
      </c>
    </row>
    <row r="1584" spans="1:33" x14ac:dyDescent="0.25">
      <c r="A1584">
        <v>172663</v>
      </c>
      <c r="AG1584">
        <v>114.66</v>
      </c>
    </row>
    <row r="1585" spans="1:33" x14ac:dyDescent="0.25">
      <c r="A1585">
        <v>172667</v>
      </c>
      <c r="AG1585" t="s">
        <v>764</v>
      </c>
    </row>
    <row r="1586" spans="1:33" x14ac:dyDescent="0.25">
      <c r="A1586">
        <v>172695</v>
      </c>
      <c r="AG1586">
        <v>93.4</v>
      </c>
    </row>
    <row r="1587" spans="1:33" x14ac:dyDescent="0.25">
      <c r="A1587">
        <v>172727</v>
      </c>
      <c r="AG1587">
        <v>63.1</v>
      </c>
    </row>
    <row r="1588" spans="1:33" x14ac:dyDescent="0.25">
      <c r="A1588">
        <v>172795</v>
      </c>
      <c r="AG1588" t="s">
        <v>765</v>
      </c>
    </row>
    <row r="1589" spans="1:33" x14ac:dyDescent="0.25">
      <c r="A1589">
        <v>172919</v>
      </c>
      <c r="AG1589">
        <v>73.099999999999994</v>
      </c>
    </row>
    <row r="1590" spans="1:33" x14ac:dyDescent="0.25">
      <c r="A1590">
        <v>173082</v>
      </c>
      <c r="M1590">
        <v>12</v>
      </c>
      <c r="AG1590" t="s">
        <v>473</v>
      </c>
    </row>
    <row r="1591" spans="1:33" x14ac:dyDescent="0.25">
      <c r="A1591">
        <v>173115</v>
      </c>
      <c r="AG1591" s="16">
        <v>42102</v>
      </c>
    </row>
    <row r="1592" spans="1:33" x14ac:dyDescent="0.25">
      <c r="A1592">
        <v>173207</v>
      </c>
      <c r="AG1592">
        <v>131.4</v>
      </c>
    </row>
    <row r="1593" spans="1:33" x14ac:dyDescent="0.25">
      <c r="A1593">
        <v>173211</v>
      </c>
      <c r="AG1593" s="16">
        <v>42651</v>
      </c>
    </row>
    <row r="1594" spans="1:33" x14ac:dyDescent="0.25">
      <c r="A1594">
        <v>173367</v>
      </c>
      <c r="AG1594">
        <v>98.98</v>
      </c>
    </row>
    <row r="1595" spans="1:33" x14ac:dyDescent="0.25">
      <c r="A1595">
        <v>173563</v>
      </c>
      <c r="AG1595" s="16">
        <v>42709</v>
      </c>
    </row>
    <row r="1596" spans="1:33" x14ac:dyDescent="0.25">
      <c r="A1596">
        <v>173719</v>
      </c>
      <c r="AG1596">
        <v>300.60000000000002</v>
      </c>
    </row>
    <row r="1597" spans="1:33" x14ac:dyDescent="0.25">
      <c r="A1597">
        <v>173787</v>
      </c>
      <c r="AG1597" t="s">
        <v>766</v>
      </c>
    </row>
    <row r="1598" spans="1:33" x14ac:dyDescent="0.25">
      <c r="A1598">
        <v>173819</v>
      </c>
      <c r="AG1598" t="s">
        <v>884</v>
      </c>
    </row>
    <row r="1599" spans="1:33" x14ac:dyDescent="0.25">
      <c r="A1599">
        <v>173883</v>
      </c>
      <c r="AG1599" t="s">
        <v>767</v>
      </c>
    </row>
    <row r="1600" spans="1:33" x14ac:dyDescent="0.25">
      <c r="A1600">
        <v>173898</v>
      </c>
      <c r="W1600">
        <v>17</v>
      </c>
      <c r="AG1600" t="s">
        <v>131</v>
      </c>
    </row>
    <row r="1601" spans="1:33" x14ac:dyDescent="0.25">
      <c r="A1601">
        <v>173981</v>
      </c>
      <c r="W1601">
        <v>13</v>
      </c>
      <c r="AG1601" t="s">
        <v>470</v>
      </c>
    </row>
    <row r="1602" spans="1:33" x14ac:dyDescent="0.25">
      <c r="A1602">
        <v>174043</v>
      </c>
      <c r="AG1602" t="s">
        <v>768</v>
      </c>
    </row>
    <row r="1603" spans="1:33" x14ac:dyDescent="0.25">
      <c r="A1603">
        <v>174071</v>
      </c>
      <c r="AG1603">
        <v>83.3</v>
      </c>
    </row>
    <row r="1604" spans="1:33" x14ac:dyDescent="0.25">
      <c r="A1604">
        <v>174330</v>
      </c>
      <c r="L1604">
        <v>15</v>
      </c>
      <c r="AG1604" t="s">
        <v>473</v>
      </c>
    </row>
    <row r="1605" spans="1:33" x14ac:dyDescent="0.25">
      <c r="A1605">
        <v>174395</v>
      </c>
      <c r="AG1605" t="s">
        <v>575</v>
      </c>
    </row>
    <row r="1606" spans="1:33" x14ac:dyDescent="0.25">
      <c r="A1606">
        <v>174551</v>
      </c>
      <c r="AG1606">
        <v>202.77</v>
      </c>
    </row>
    <row r="1607" spans="1:33" x14ac:dyDescent="0.25">
      <c r="A1607">
        <v>174555</v>
      </c>
      <c r="AG1607" t="s">
        <v>577</v>
      </c>
    </row>
    <row r="1608" spans="1:33" x14ac:dyDescent="0.25">
      <c r="A1608">
        <v>174615</v>
      </c>
      <c r="AG1608">
        <v>122.08</v>
      </c>
    </row>
    <row r="1609" spans="1:33" x14ac:dyDescent="0.25">
      <c r="A1609">
        <v>174683</v>
      </c>
      <c r="K1609">
        <v>11</v>
      </c>
      <c r="AG1609" s="16">
        <v>42253</v>
      </c>
    </row>
    <row r="1610" spans="1:33" x14ac:dyDescent="0.25">
      <c r="A1610">
        <v>174967</v>
      </c>
      <c r="AG1610">
        <v>59.73</v>
      </c>
    </row>
    <row r="1611" spans="1:33" x14ac:dyDescent="0.25">
      <c r="A1611">
        <v>175003</v>
      </c>
      <c r="AG1611" s="16">
        <v>42952</v>
      </c>
    </row>
    <row r="1612" spans="1:33" x14ac:dyDescent="0.25">
      <c r="A1612">
        <v>175479</v>
      </c>
      <c r="AG1612">
        <v>45.5</v>
      </c>
    </row>
    <row r="1613" spans="1:33" x14ac:dyDescent="0.25">
      <c r="A1613">
        <v>175756</v>
      </c>
      <c r="K1613">
        <v>15</v>
      </c>
      <c r="AG1613" t="s">
        <v>477</v>
      </c>
    </row>
    <row r="1614" spans="1:33" x14ac:dyDescent="0.25">
      <c r="A1614">
        <v>175863</v>
      </c>
      <c r="AG1614">
        <v>86.95</v>
      </c>
    </row>
    <row r="1615" spans="1:33" x14ac:dyDescent="0.25">
      <c r="A1615">
        <v>175903</v>
      </c>
      <c r="AG1615">
        <v>450</v>
      </c>
    </row>
    <row r="1616" spans="1:33" x14ac:dyDescent="0.25">
      <c r="A1616">
        <v>175963</v>
      </c>
      <c r="AG1616" t="s">
        <v>885</v>
      </c>
    </row>
    <row r="1617" spans="1:33" x14ac:dyDescent="0.25">
      <c r="A1617">
        <v>175995</v>
      </c>
      <c r="AG1617" t="s">
        <v>769</v>
      </c>
    </row>
    <row r="1618" spans="1:33" x14ac:dyDescent="0.25">
      <c r="A1618">
        <v>176247</v>
      </c>
      <c r="AG1618">
        <v>91.38</v>
      </c>
    </row>
    <row r="1619" spans="1:33" x14ac:dyDescent="0.25">
      <c r="A1619">
        <v>176311</v>
      </c>
      <c r="AG1619">
        <v>43.2</v>
      </c>
    </row>
    <row r="1620" spans="1:33" x14ac:dyDescent="0.25">
      <c r="A1620">
        <v>176343</v>
      </c>
      <c r="AG1620">
        <v>70.2</v>
      </c>
    </row>
    <row r="1621" spans="1:33" x14ac:dyDescent="0.25">
      <c r="A1621">
        <v>176567</v>
      </c>
      <c r="AG1621">
        <v>104.5</v>
      </c>
    </row>
    <row r="1622" spans="1:33" x14ac:dyDescent="0.25">
      <c r="A1622">
        <v>176659</v>
      </c>
      <c r="AG1622">
        <v>495</v>
      </c>
    </row>
    <row r="1623" spans="1:33" x14ac:dyDescent="0.25">
      <c r="A1623">
        <v>176703</v>
      </c>
      <c r="AG1623">
        <v>263</v>
      </c>
    </row>
    <row r="1624" spans="1:33" x14ac:dyDescent="0.25">
      <c r="A1624">
        <v>176731</v>
      </c>
      <c r="AG1624" t="s">
        <v>886</v>
      </c>
    </row>
    <row r="1625" spans="1:33" x14ac:dyDescent="0.25">
      <c r="A1625">
        <v>176763</v>
      </c>
      <c r="AG1625" s="16">
        <v>42433</v>
      </c>
    </row>
    <row r="1626" spans="1:33" x14ac:dyDescent="0.25">
      <c r="A1626">
        <v>177098</v>
      </c>
      <c r="AG1626" t="s">
        <v>222</v>
      </c>
    </row>
    <row r="1627" spans="1:33" x14ac:dyDescent="0.25">
      <c r="A1627">
        <v>177247</v>
      </c>
      <c r="AG1627">
        <v>203</v>
      </c>
    </row>
    <row r="1628" spans="1:33" x14ac:dyDescent="0.25">
      <c r="A1628">
        <v>177271</v>
      </c>
      <c r="AG1628">
        <v>204.44</v>
      </c>
    </row>
    <row r="1629" spans="1:33" x14ac:dyDescent="0.25">
      <c r="A1629">
        <v>177303</v>
      </c>
      <c r="AG1629">
        <v>229.17</v>
      </c>
    </row>
    <row r="1630" spans="1:33" x14ac:dyDescent="0.25">
      <c r="A1630">
        <v>177386</v>
      </c>
      <c r="AG1630" t="s">
        <v>336</v>
      </c>
    </row>
    <row r="1631" spans="1:33" x14ac:dyDescent="0.25">
      <c r="A1631">
        <v>177435</v>
      </c>
      <c r="AG1631" t="s">
        <v>466</v>
      </c>
    </row>
    <row r="1632" spans="1:33" x14ac:dyDescent="0.25">
      <c r="A1632">
        <v>177463</v>
      </c>
      <c r="AG1632">
        <v>148.66999999999999</v>
      </c>
    </row>
    <row r="1633" spans="1:33" x14ac:dyDescent="0.25">
      <c r="A1633">
        <v>177526</v>
      </c>
      <c r="AF1633" t="s">
        <v>1037</v>
      </c>
      <c r="AG1633" t="s">
        <v>484</v>
      </c>
    </row>
    <row r="1634" spans="1:33" x14ac:dyDescent="0.25">
      <c r="A1634">
        <v>177783</v>
      </c>
      <c r="AG1634">
        <v>91.02</v>
      </c>
    </row>
    <row r="1635" spans="1:33" x14ac:dyDescent="0.25">
      <c r="A1635">
        <v>177815</v>
      </c>
      <c r="AG1635">
        <v>19.09</v>
      </c>
    </row>
    <row r="1636" spans="1:33" x14ac:dyDescent="0.25">
      <c r="A1636">
        <v>177827</v>
      </c>
      <c r="S1636">
        <v>18</v>
      </c>
      <c r="AG1636">
        <v>18</v>
      </c>
    </row>
    <row r="1637" spans="1:33" x14ac:dyDescent="0.25">
      <c r="A1637">
        <v>177947</v>
      </c>
      <c r="AG1637" s="16">
        <v>42531</v>
      </c>
    </row>
    <row r="1638" spans="1:33" x14ac:dyDescent="0.25">
      <c r="A1638">
        <v>177979</v>
      </c>
      <c r="AG1638" s="16">
        <v>42795</v>
      </c>
    </row>
    <row r="1639" spans="1:33" x14ac:dyDescent="0.25">
      <c r="A1639">
        <v>178231</v>
      </c>
      <c r="AG1639">
        <v>74.45</v>
      </c>
    </row>
    <row r="1640" spans="1:33" x14ac:dyDescent="0.25">
      <c r="A1640">
        <v>178263</v>
      </c>
      <c r="AG1640">
        <v>99.21</v>
      </c>
    </row>
    <row r="1641" spans="1:33" x14ac:dyDescent="0.25">
      <c r="A1641">
        <v>178359</v>
      </c>
      <c r="AG1641">
        <v>105.61</v>
      </c>
    </row>
    <row r="1642" spans="1:33" x14ac:dyDescent="0.25">
      <c r="A1642">
        <v>178363</v>
      </c>
      <c r="AG1642" s="16">
        <v>42653</v>
      </c>
    </row>
    <row r="1643" spans="1:33" x14ac:dyDescent="0.25">
      <c r="A1643">
        <v>178487</v>
      </c>
      <c r="AG1643">
        <v>87.74</v>
      </c>
    </row>
    <row r="1644" spans="1:33" x14ac:dyDescent="0.25">
      <c r="A1644">
        <v>178490</v>
      </c>
      <c r="S1644">
        <v>13</v>
      </c>
      <c r="AG1644" t="s">
        <v>473</v>
      </c>
    </row>
    <row r="1645" spans="1:33" x14ac:dyDescent="0.25">
      <c r="A1645">
        <v>178619</v>
      </c>
      <c r="AG1645" t="s">
        <v>887</v>
      </c>
    </row>
    <row r="1646" spans="1:33" x14ac:dyDescent="0.25">
      <c r="A1646">
        <v>178751</v>
      </c>
      <c r="AG1646">
        <v>294</v>
      </c>
    </row>
    <row r="1647" spans="1:33" x14ac:dyDescent="0.25">
      <c r="A1647">
        <v>178839</v>
      </c>
      <c r="AG1647">
        <v>33.299999999999997</v>
      </c>
    </row>
    <row r="1648" spans="1:33" x14ac:dyDescent="0.25">
      <c r="A1648">
        <v>178843</v>
      </c>
      <c r="AG1648" t="s">
        <v>578</v>
      </c>
    </row>
    <row r="1649" spans="1:33" x14ac:dyDescent="0.25">
      <c r="A1649">
        <v>178935</v>
      </c>
      <c r="AG1649">
        <v>139.19999999999999</v>
      </c>
    </row>
    <row r="1650" spans="1:33" x14ac:dyDescent="0.25">
      <c r="A1650">
        <v>178971</v>
      </c>
      <c r="AG1650" s="16">
        <v>42501</v>
      </c>
    </row>
    <row r="1651" spans="1:33" x14ac:dyDescent="0.25">
      <c r="A1651">
        <v>179002</v>
      </c>
      <c r="AF1651" t="s">
        <v>1038</v>
      </c>
      <c r="AG1651" t="s">
        <v>473</v>
      </c>
    </row>
    <row r="1652" spans="1:33" x14ac:dyDescent="0.25">
      <c r="A1652">
        <v>179167</v>
      </c>
      <c r="AG1652">
        <v>418</v>
      </c>
    </row>
    <row r="1653" spans="1:33" x14ac:dyDescent="0.25">
      <c r="A1653">
        <v>179195</v>
      </c>
      <c r="AG1653" s="16">
        <v>42408</v>
      </c>
    </row>
    <row r="1654" spans="1:33" x14ac:dyDescent="0.25">
      <c r="A1654">
        <v>179223</v>
      </c>
      <c r="AG1654">
        <v>72.760000000000005</v>
      </c>
    </row>
    <row r="1655" spans="1:33" x14ac:dyDescent="0.25">
      <c r="A1655">
        <v>179319</v>
      </c>
      <c r="AG1655">
        <v>83.06</v>
      </c>
    </row>
    <row r="1656" spans="1:33" x14ac:dyDescent="0.25">
      <c r="A1656">
        <v>179327</v>
      </c>
      <c r="AG1656">
        <v>422</v>
      </c>
    </row>
    <row r="1657" spans="1:33" x14ac:dyDescent="0.25">
      <c r="A1657">
        <v>179415</v>
      </c>
      <c r="AG1657">
        <v>146.66999999999999</v>
      </c>
    </row>
    <row r="1658" spans="1:33" x14ac:dyDescent="0.25">
      <c r="A1658">
        <v>179419</v>
      </c>
      <c r="AG1658" t="s">
        <v>888</v>
      </c>
    </row>
    <row r="1659" spans="1:33" x14ac:dyDescent="0.25">
      <c r="A1659">
        <v>179548</v>
      </c>
      <c r="L1659">
        <v>10</v>
      </c>
      <c r="AG1659">
        <v>1</v>
      </c>
    </row>
    <row r="1660" spans="1:33" x14ac:dyDescent="0.25">
      <c r="A1660">
        <v>179710</v>
      </c>
      <c r="W1660">
        <v>17</v>
      </c>
      <c r="AG1660" t="b">
        <v>0</v>
      </c>
    </row>
    <row r="1661" spans="1:33" x14ac:dyDescent="0.25">
      <c r="A1661">
        <v>179735</v>
      </c>
      <c r="AG1661">
        <v>92.94</v>
      </c>
    </row>
    <row r="1662" spans="1:33" x14ac:dyDescent="0.25">
      <c r="A1662">
        <v>179835</v>
      </c>
      <c r="AG1662" t="s">
        <v>889</v>
      </c>
    </row>
    <row r="1663" spans="1:33" x14ac:dyDescent="0.25">
      <c r="A1663">
        <v>179863</v>
      </c>
      <c r="AG1663">
        <v>84.24</v>
      </c>
    </row>
    <row r="1664" spans="1:33" x14ac:dyDescent="0.25">
      <c r="A1664">
        <v>179959</v>
      </c>
      <c r="AG1664">
        <v>167.66</v>
      </c>
    </row>
    <row r="1665" spans="1:33" x14ac:dyDescent="0.25">
      <c r="A1665">
        <v>180055</v>
      </c>
      <c r="AG1665">
        <v>55.95</v>
      </c>
    </row>
    <row r="1666" spans="1:33" x14ac:dyDescent="0.25">
      <c r="A1666">
        <v>180059</v>
      </c>
      <c r="AG1666" s="16">
        <v>42136</v>
      </c>
    </row>
    <row r="1667" spans="1:33" x14ac:dyDescent="0.25">
      <c r="A1667">
        <v>180215</v>
      </c>
      <c r="AG1667">
        <v>66.290000000000006</v>
      </c>
    </row>
    <row r="1668" spans="1:33" x14ac:dyDescent="0.25">
      <c r="A1668">
        <v>180251</v>
      </c>
      <c r="AG1668" s="16">
        <v>42524</v>
      </c>
    </row>
    <row r="1669" spans="1:33" x14ac:dyDescent="0.25">
      <c r="A1669">
        <v>180407</v>
      </c>
      <c r="AG1669">
        <v>66.400000000000006</v>
      </c>
    </row>
    <row r="1670" spans="1:33" x14ac:dyDescent="0.25">
      <c r="A1670">
        <v>180475</v>
      </c>
      <c r="AG1670" t="s">
        <v>770</v>
      </c>
    </row>
    <row r="1671" spans="1:33" x14ac:dyDescent="0.25">
      <c r="A1671">
        <v>180567</v>
      </c>
      <c r="AG1671">
        <v>82.66</v>
      </c>
    </row>
    <row r="1672" spans="1:33" x14ac:dyDescent="0.25">
      <c r="A1672">
        <v>180663</v>
      </c>
      <c r="AG1672">
        <v>91.67</v>
      </c>
    </row>
    <row r="1673" spans="1:33" x14ac:dyDescent="0.25">
      <c r="A1673">
        <v>180667</v>
      </c>
      <c r="AG1673" s="16">
        <v>42677</v>
      </c>
    </row>
    <row r="1674" spans="1:33" x14ac:dyDescent="0.25">
      <c r="A1674">
        <v>180727</v>
      </c>
      <c r="AG1674">
        <v>82.86</v>
      </c>
    </row>
    <row r="1675" spans="1:33" x14ac:dyDescent="0.25">
      <c r="A1675">
        <v>180791</v>
      </c>
      <c r="AG1675">
        <v>58.4</v>
      </c>
    </row>
    <row r="1676" spans="1:33" x14ac:dyDescent="0.25">
      <c r="A1676">
        <v>180857</v>
      </c>
      <c r="AF1676" t="s">
        <v>1039</v>
      </c>
      <c r="AG1676">
        <v>1</v>
      </c>
    </row>
    <row r="1677" spans="1:33" x14ac:dyDescent="0.25">
      <c r="A1677">
        <v>180919</v>
      </c>
      <c r="AG1677">
        <v>65.14</v>
      </c>
    </row>
    <row r="1678" spans="1:33" x14ac:dyDescent="0.25">
      <c r="A1678">
        <v>181115</v>
      </c>
      <c r="AG1678" s="16">
        <v>42287</v>
      </c>
    </row>
    <row r="1679" spans="1:33" x14ac:dyDescent="0.25">
      <c r="A1679">
        <v>181147</v>
      </c>
      <c r="AG1679" t="s">
        <v>890</v>
      </c>
    </row>
    <row r="1680" spans="1:33" x14ac:dyDescent="0.25">
      <c r="A1680">
        <v>181179</v>
      </c>
      <c r="AG1680" t="s">
        <v>771</v>
      </c>
    </row>
    <row r="1681" spans="1:33" x14ac:dyDescent="0.25">
      <c r="A1681">
        <v>181271</v>
      </c>
      <c r="AG1681">
        <v>161.33000000000001</v>
      </c>
    </row>
    <row r="1682" spans="1:33" x14ac:dyDescent="0.25">
      <c r="A1682">
        <v>181275</v>
      </c>
      <c r="AG1682" s="16">
        <v>42803</v>
      </c>
    </row>
    <row r="1683" spans="1:33" x14ac:dyDescent="0.25">
      <c r="A1683">
        <v>181291</v>
      </c>
      <c r="AF1683" t="s">
        <v>1040</v>
      </c>
      <c r="AG1683" t="s">
        <v>547</v>
      </c>
    </row>
    <row r="1684" spans="1:33" x14ac:dyDescent="0.25">
      <c r="A1684">
        <v>181595</v>
      </c>
      <c r="AG1684" s="16">
        <v>42314</v>
      </c>
    </row>
    <row r="1685" spans="1:33" x14ac:dyDescent="0.25">
      <c r="A1685">
        <v>181655</v>
      </c>
      <c r="AG1685">
        <v>104.18</v>
      </c>
    </row>
    <row r="1686" spans="1:33" x14ac:dyDescent="0.25">
      <c r="A1686">
        <v>181659</v>
      </c>
      <c r="AG1686" s="16">
        <v>42587</v>
      </c>
    </row>
    <row r="1687" spans="1:33" x14ac:dyDescent="0.25">
      <c r="A1687">
        <v>181719</v>
      </c>
      <c r="AG1687">
        <v>166.5</v>
      </c>
    </row>
    <row r="1688" spans="1:33" x14ac:dyDescent="0.25">
      <c r="A1688">
        <v>181943</v>
      </c>
      <c r="AG1688">
        <v>95.48</v>
      </c>
    </row>
    <row r="1689" spans="1:33" x14ac:dyDescent="0.25">
      <c r="A1689">
        <v>181947</v>
      </c>
      <c r="AG1689" t="s">
        <v>579</v>
      </c>
    </row>
    <row r="1690" spans="1:33" x14ac:dyDescent="0.25">
      <c r="A1690">
        <v>181975</v>
      </c>
      <c r="AG1690">
        <v>97.63</v>
      </c>
    </row>
    <row r="1691" spans="1:33" x14ac:dyDescent="0.25">
      <c r="A1691">
        <v>182039</v>
      </c>
      <c r="AG1691">
        <v>57.8</v>
      </c>
    </row>
    <row r="1692" spans="1:33" x14ac:dyDescent="0.25">
      <c r="A1692">
        <v>182103</v>
      </c>
      <c r="AG1692">
        <v>69.03</v>
      </c>
    </row>
    <row r="1693" spans="1:33" x14ac:dyDescent="0.25">
      <c r="A1693">
        <v>182203</v>
      </c>
      <c r="AG1693" t="s">
        <v>773</v>
      </c>
    </row>
    <row r="1694" spans="1:33" x14ac:dyDescent="0.25">
      <c r="A1694">
        <v>182327</v>
      </c>
      <c r="AG1694">
        <v>123.12</v>
      </c>
    </row>
    <row r="1695" spans="1:33" x14ac:dyDescent="0.25">
      <c r="A1695">
        <v>182395</v>
      </c>
      <c r="AG1695" t="s">
        <v>580</v>
      </c>
    </row>
    <row r="1696" spans="1:33" x14ac:dyDescent="0.25">
      <c r="A1696">
        <v>182423</v>
      </c>
      <c r="AG1696">
        <v>197.1</v>
      </c>
    </row>
    <row r="1697" spans="1:33" x14ac:dyDescent="0.25">
      <c r="A1697">
        <v>182450</v>
      </c>
      <c r="L1697">
        <v>10</v>
      </c>
      <c r="AG1697">
        <v>0</v>
      </c>
    </row>
    <row r="1698" spans="1:33" x14ac:dyDescent="0.25">
      <c r="A1698">
        <v>182683</v>
      </c>
      <c r="AG1698" s="16">
        <v>42827</v>
      </c>
    </row>
    <row r="1699" spans="1:33" x14ac:dyDescent="0.25">
      <c r="A1699">
        <v>182780</v>
      </c>
      <c r="D1699">
        <v>249.236900556264</v>
      </c>
      <c r="I1699">
        <v>10.548858531256601</v>
      </c>
      <c r="J1699">
        <v>22.772458997224099</v>
      </c>
      <c r="AG1699">
        <v>8</v>
      </c>
    </row>
    <row r="1700" spans="1:33" x14ac:dyDescent="0.25">
      <c r="A1700">
        <v>182812</v>
      </c>
      <c r="D1700">
        <v>268.249187567977</v>
      </c>
      <c r="I1700">
        <v>13.200072939819499</v>
      </c>
      <c r="J1700">
        <v>22.3106305260109</v>
      </c>
      <c r="AG1700" t="s">
        <v>480</v>
      </c>
    </row>
    <row r="1701" spans="1:33" x14ac:dyDescent="0.25">
      <c r="A1701">
        <v>182813</v>
      </c>
      <c r="D1701">
        <v>211.59656400998699</v>
      </c>
      <c r="I1701">
        <v>17.156270624920499</v>
      </c>
      <c r="J1701">
        <v>24.052935505058699</v>
      </c>
      <c r="AG1701" t="s">
        <v>470</v>
      </c>
    </row>
    <row r="1702" spans="1:33" x14ac:dyDescent="0.25">
      <c r="A1702">
        <v>182814</v>
      </c>
      <c r="D1702">
        <v>284.10926924414099</v>
      </c>
      <c r="I1702">
        <v>14.983058562580499</v>
      </c>
      <c r="J1702">
        <v>20.918560791502099</v>
      </c>
      <c r="AG1702" t="b">
        <v>1</v>
      </c>
    </row>
    <row r="1703" spans="1:33" x14ac:dyDescent="0.25">
      <c r="A1703">
        <v>182815</v>
      </c>
      <c r="D1703">
        <v>361.88118941877798</v>
      </c>
      <c r="I1703">
        <v>17.299385835714599</v>
      </c>
      <c r="J1703">
        <v>15.2216957491811</v>
      </c>
      <c r="AG1703">
        <v>5</v>
      </c>
    </row>
    <row r="1704" spans="1:33" x14ac:dyDescent="0.25">
      <c r="A1704">
        <v>182817</v>
      </c>
      <c r="D1704">
        <v>342.43531996109198</v>
      </c>
      <c r="I1704">
        <v>16.228317115945799</v>
      </c>
      <c r="J1704">
        <v>23.4402852618067</v>
      </c>
      <c r="AG1704">
        <v>1</v>
      </c>
    </row>
    <row r="1705" spans="1:33" x14ac:dyDescent="0.25">
      <c r="A1705">
        <v>182818</v>
      </c>
      <c r="D1705">
        <v>218.073825115733</v>
      </c>
      <c r="I1705">
        <v>13.955157431565301</v>
      </c>
      <c r="J1705">
        <v>18.001978749747799</v>
      </c>
      <c r="AG1705">
        <v>4</v>
      </c>
    </row>
    <row r="1706" spans="1:33" x14ac:dyDescent="0.25">
      <c r="A1706">
        <v>182819</v>
      </c>
      <c r="D1706">
        <v>307.99556211311301</v>
      </c>
      <c r="I1706">
        <v>15.328896754863599</v>
      </c>
      <c r="J1706">
        <v>22.429156432711999</v>
      </c>
      <c r="AG1706">
        <v>28</v>
      </c>
    </row>
    <row r="1707" spans="1:33" x14ac:dyDescent="0.25">
      <c r="A1707">
        <v>182820</v>
      </c>
      <c r="D1707">
        <v>248.155033792653</v>
      </c>
      <c r="I1707">
        <v>17.350956812175198</v>
      </c>
      <c r="J1707">
        <v>18.506964585990801</v>
      </c>
      <c r="AG1707">
        <v>0</v>
      </c>
    </row>
    <row r="1708" spans="1:33" x14ac:dyDescent="0.25">
      <c r="A1708">
        <v>182821</v>
      </c>
      <c r="D1708">
        <v>251.83008505630099</v>
      </c>
      <c r="I1708">
        <v>13.222345780664501</v>
      </c>
      <c r="J1708">
        <v>24.481077797148899</v>
      </c>
      <c r="AG1708">
        <v>1</v>
      </c>
    </row>
    <row r="1709" spans="1:33" x14ac:dyDescent="0.25">
      <c r="A1709">
        <v>182822</v>
      </c>
      <c r="D1709">
        <v>343.64511444840701</v>
      </c>
      <c r="I1709">
        <v>11.906055058689899</v>
      </c>
      <c r="J1709">
        <v>21.8346754526466</v>
      </c>
      <c r="AG1709">
        <v>2</v>
      </c>
    </row>
    <row r="1710" spans="1:33" x14ac:dyDescent="0.25">
      <c r="A1710">
        <v>182824</v>
      </c>
      <c r="D1710">
        <v>341.26263716326798</v>
      </c>
      <c r="I1710">
        <v>17.430700429585201</v>
      </c>
      <c r="J1710">
        <v>15.3016452472575</v>
      </c>
      <c r="AG1710">
        <v>0</v>
      </c>
    </row>
    <row r="1711" spans="1:33" x14ac:dyDescent="0.25">
      <c r="A1711">
        <v>182825</v>
      </c>
      <c r="D1711">
        <v>316.83639439672402</v>
      </c>
      <c r="I1711">
        <v>12.5492686920128</v>
      </c>
      <c r="J1711">
        <v>18.9520476445323</v>
      </c>
      <c r="AG1711" t="s">
        <v>468</v>
      </c>
    </row>
    <row r="1712" spans="1:33" x14ac:dyDescent="0.25">
      <c r="A1712">
        <v>182826</v>
      </c>
      <c r="D1712">
        <v>383.94695591286097</v>
      </c>
      <c r="I1712">
        <v>11.8320948452238</v>
      </c>
      <c r="J1712">
        <v>23.181041454037398</v>
      </c>
      <c r="AG1712" t="s">
        <v>131</v>
      </c>
    </row>
    <row r="1713" spans="1:33" x14ac:dyDescent="0.25">
      <c r="A1713">
        <v>182828</v>
      </c>
      <c r="D1713">
        <v>279.53655462427201</v>
      </c>
      <c r="I1713">
        <v>17.024920025136801</v>
      </c>
      <c r="J1713">
        <v>24.993146498533299</v>
      </c>
      <c r="AG1713" t="s">
        <v>477</v>
      </c>
    </row>
    <row r="1714" spans="1:33" x14ac:dyDescent="0.25">
      <c r="A1714">
        <v>182829</v>
      </c>
      <c r="D1714">
        <v>240.796118890385</v>
      </c>
      <c r="I1714">
        <v>11.4031511410601</v>
      </c>
      <c r="J1714">
        <v>16.4357372202223</v>
      </c>
      <c r="AG1714">
        <v>0</v>
      </c>
    </row>
    <row r="1715" spans="1:33" x14ac:dyDescent="0.25">
      <c r="A1715">
        <v>182830</v>
      </c>
      <c r="D1715">
        <v>267.53224844122099</v>
      </c>
      <c r="I1715">
        <v>14.5569784717367</v>
      </c>
      <c r="J1715">
        <v>16.3262271393193</v>
      </c>
      <c r="AG1715">
        <v>0</v>
      </c>
    </row>
    <row r="1716" spans="1:33" x14ac:dyDescent="0.25">
      <c r="A1716">
        <v>182831</v>
      </c>
      <c r="D1716">
        <v>303.49850728952799</v>
      </c>
      <c r="I1716">
        <v>14.006257769754299</v>
      </c>
      <c r="J1716">
        <v>22.682888288741399</v>
      </c>
      <c r="AG1716">
        <v>0</v>
      </c>
    </row>
    <row r="1717" spans="1:33" x14ac:dyDescent="0.25">
      <c r="A1717">
        <v>182832</v>
      </c>
      <c r="D1717">
        <v>307.30733156049098</v>
      </c>
      <c r="I1717">
        <v>11.0546624926749</v>
      </c>
      <c r="J1717">
        <v>22.402224806568</v>
      </c>
      <c r="AG1717" t="s">
        <v>480</v>
      </c>
    </row>
    <row r="1718" spans="1:33" x14ac:dyDescent="0.25">
      <c r="A1718">
        <v>182833</v>
      </c>
      <c r="D1718">
        <v>216.62247126590401</v>
      </c>
      <c r="I1718">
        <v>13.1644230183185</v>
      </c>
      <c r="J1718">
        <v>17.550158395555702</v>
      </c>
      <c r="AG1718" t="s">
        <v>480</v>
      </c>
    </row>
    <row r="1719" spans="1:33" x14ac:dyDescent="0.25">
      <c r="A1719">
        <v>182834</v>
      </c>
      <c r="D1719">
        <v>316.15969315102899</v>
      </c>
      <c r="I1719">
        <v>10.239303617468201</v>
      </c>
      <c r="J1719">
        <v>20.764822172671899</v>
      </c>
      <c r="AG1719">
        <v>0</v>
      </c>
    </row>
    <row r="1720" spans="1:33" x14ac:dyDescent="0.25">
      <c r="A1720">
        <v>182835</v>
      </c>
      <c r="D1720">
        <v>245.661917281261</v>
      </c>
      <c r="I1720">
        <v>15.2386867906674</v>
      </c>
      <c r="J1720">
        <v>16.4164642410359</v>
      </c>
      <c r="AG1720">
        <v>9</v>
      </c>
    </row>
    <row r="1721" spans="1:33" x14ac:dyDescent="0.25">
      <c r="A1721">
        <v>182837</v>
      </c>
      <c r="D1721">
        <v>209.05656269774701</v>
      </c>
      <c r="I1721">
        <v>16.0833502870546</v>
      </c>
      <c r="J1721">
        <v>16.775976496173602</v>
      </c>
      <c r="AG1721">
        <v>0</v>
      </c>
    </row>
    <row r="1722" spans="1:33" x14ac:dyDescent="0.25">
      <c r="A1722">
        <v>182838</v>
      </c>
      <c r="D1722">
        <v>210.765755427008</v>
      </c>
      <c r="I1722">
        <v>14.7924293062052</v>
      </c>
      <c r="J1722">
        <v>22.836659197186499</v>
      </c>
      <c r="AG1722" t="s">
        <v>484</v>
      </c>
    </row>
    <row r="1723" spans="1:33" x14ac:dyDescent="0.25">
      <c r="A1723">
        <v>182839</v>
      </c>
      <c r="D1723">
        <v>343.704995470526</v>
      </c>
      <c r="I1723">
        <v>19.5566355847916</v>
      </c>
      <c r="J1723">
        <v>15.9578550544844</v>
      </c>
      <c r="AG1723">
        <v>108</v>
      </c>
    </row>
    <row r="1724" spans="1:33" x14ac:dyDescent="0.25">
      <c r="A1724">
        <v>182840</v>
      </c>
      <c r="D1724">
        <v>339.46397194950703</v>
      </c>
      <c r="I1724">
        <v>12.898030718227201</v>
      </c>
      <c r="J1724">
        <v>20.721600058022101</v>
      </c>
      <c r="AG1724">
        <v>0</v>
      </c>
    </row>
    <row r="1725" spans="1:33" x14ac:dyDescent="0.25">
      <c r="A1725">
        <v>182841</v>
      </c>
      <c r="D1725">
        <v>231.66647278313599</v>
      </c>
      <c r="I1725">
        <v>15.4748373339383</v>
      </c>
      <c r="J1725">
        <v>23.711309637393398</v>
      </c>
      <c r="AG1725">
        <v>0</v>
      </c>
    </row>
    <row r="1726" spans="1:33" x14ac:dyDescent="0.25">
      <c r="A1726">
        <v>182842</v>
      </c>
      <c r="D1726">
        <v>221.182664952133</v>
      </c>
      <c r="I1726">
        <v>15.0633125978444</v>
      </c>
      <c r="J1726">
        <v>23.348969904022599</v>
      </c>
      <c r="AG1726" t="s">
        <v>469</v>
      </c>
    </row>
  </sheetData>
  <autoFilter ref="A4:AG4" xr:uid="{515AA524-A77B-4536-8073-7CD00BA68ECB}"/>
  <conditionalFormatting sqref="B3:AF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B56C-5B54-4055-8CE1-C8C9AF0F66DE}">
  <dimension ref="B6:C13"/>
  <sheetViews>
    <sheetView showGridLines="0" zoomScale="130" zoomScaleNormal="130" workbookViewId="0">
      <selection activeCell="D15" sqref="D15"/>
    </sheetView>
  </sheetViews>
  <sheetFormatPr defaultRowHeight="15" x14ac:dyDescent="0.25"/>
  <cols>
    <col min="2" max="2" width="10.28515625" bestFit="1" customWidth="1"/>
  </cols>
  <sheetData>
    <row r="6" spans="2:3" x14ac:dyDescent="0.25">
      <c r="B6" s="19" t="s">
        <v>473</v>
      </c>
      <c r="C6" t="s">
        <v>997</v>
      </c>
    </row>
    <row r="7" spans="2:3" x14ac:dyDescent="0.25">
      <c r="B7" s="19"/>
      <c r="C7" t="s">
        <v>998</v>
      </c>
    </row>
    <row r="8" spans="2:3" x14ac:dyDescent="0.25">
      <c r="B8" s="19"/>
    </row>
    <row r="9" spans="2:3" x14ac:dyDescent="0.25">
      <c r="B9" s="19" t="s">
        <v>469</v>
      </c>
      <c r="C9" t="s">
        <v>999</v>
      </c>
    </row>
    <row r="10" spans="2:3" x14ac:dyDescent="0.25">
      <c r="B10" s="19"/>
      <c r="C10" t="s">
        <v>1000</v>
      </c>
    </row>
    <row r="11" spans="2:3" x14ac:dyDescent="0.25">
      <c r="B11" s="19"/>
    </row>
    <row r="12" spans="2:3" x14ac:dyDescent="0.25">
      <c r="B12" s="19" t="s">
        <v>610</v>
      </c>
      <c r="C12" t="s">
        <v>1001</v>
      </c>
    </row>
    <row r="13" spans="2:3" x14ac:dyDescent="0.25">
      <c r="B13" s="19"/>
      <c r="C13" t="s">
        <v>1002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4D21-5602-4D56-844A-66DC0F677EA0}">
  <dimension ref="B3:C15"/>
  <sheetViews>
    <sheetView showGridLines="0" workbookViewId="0"/>
  </sheetViews>
  <sheetFormatPr defaultRowHeight="15" x14ac:dyDescent="0.25"/>
  <cols>
    <col min="2" max="2" width="14.7109375" bestFit="1" customWidth="1"/>
  </cols>
  <sheetData>
    <row r="3" spans="2:3" x14ac:dyDescent="0.25">
      <c r="C3" t="s">
        <v>988</v>
      </c>
    </row>
    <row r="5" spans="2:3" x14ac:dyDescent="0.25">
      <c r="B5" s="19" t="s">
        <v>484</v>
      </c>
      <c r="C5" t="s">
        <v>994</v>
      </c>
    </row>
    <row r="6" spans="2:3" x14ac:dyDescent="0.25">
      <c r="B6" s="19"/>
      <c r="C6" t="s">
        <v>995</v>
      </c>
    </row>
    <row r="7" spans="2:3" x14ac:dyDescent="0.25">
      <c r="B7" s="19"/>
    </row>
    <row r="8" spans="2:3" x14ac:dyDescent="0.25">
      <c r="B8" s="19" t="s">
        <v>573</v>
      </c>
      <c r="C8" t="s">
        <v>991</v>
      </c>
    </row>
    <row r="9" spans="2:3" x14ac:dyDescent="0.25">
      <c r="B9" s="19"/>
      <c r="C9" t="s">
        <v>992</v>
      </c>
    </row>
    <row r="10" spans="2:3" x14ac:dyDescent="0.25">
      <c r="B10" s="19"/>
    </row>
    <row r="11" spans="2:3" x14ac:dyDescent="0.25">
      <c r="B11" s="19" t="s">
        <v>820</v>
      </c>
      <c r="C11" t="s">
        <v>993</v>
      </c>
    </row>
    <row r="12" spans="2:3" x14ac:dyDescent="0.25">
      <c r="C12" t="s">
        <v>996</v>
      </c>
    </row>
    <row r="14" spans="2:3" x14ac:dyDescent="0.25">
      <c r="B14" s="19" t="s">
        <v>550</v>
      </c>
      <c r="C14" t="s">
        <v>989</v>
      </c>
    </row>
    <row r="15" spans="2:3" x14ac:dyDescent="0.25">
      <c r="B15" s="19"/>
      <c r="C15" t="s">
        <v>990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942B-28FD-4152-93E7-1AB356E63878}">
  <dimension ref="A1:B164"/>
  <sheetViews>
    <sheetView workbookViewId="0"/>
  </sheetViews>
  <sheetFormatPr defaultRowHeight="15" x14ac:dyDescent="0.25"/>
  <cols>
    <col min="2" max="2" width="34" bestFit="1" customWidth="1"/>
  </cols>
  <sheetData>
    <row r="1" spans="1:2" x14ac:dyDescent="0.25">
      <c r="A1" t="s">
        <v>456</v>
      </c>
      <c r="B1" t="s">
        <v>455</v>
      </c>
    </row>
    <row r="2" spans="1:2" x14ac:dyDescent="0.25">
      <c r="A2" t="s">
        <v>424</v>
      </c>
      <c r="B2" t="s">
        <v>425</v>
      </c>
    </row>
    <row r="3" spans="1:2" x14ac:dyDescent="0.25">
      <c r="A3" t="s">
        <v>212</v>
      </c>
      <c r="B3" t="s">
        <v>213</v>
      </c>
    </row>
    <row r="4" spans="1:2" x14ac:dyDescent="0.25">
      <c r="A4" t="s">
        <v>426</v>
      </c>
      <c r="B4" t="s">
        <v>427</v>
      </c>
    </row>
    <row r="5" spans="1:2" x14ac:dyDescent="0.25">
      <c r="A5" t="s">
        <v>238</v>
      </c>
      <c r="B5" t="s">
        <v>239</v>
      </c>
    </row>
    <row r="6" spans="1:2" x14ac:dyDescent="0.25">
      <c r="A6" t="s">
        <v>244</v>
      </c>
      <c r="B6" t="s">
        <v>245</v>
      </c>
    </row>
    <row r="7" spans="1:2" x14ac:dyDescent="0.25">
      <c r="A7" t="s">
        <v>232</v>
      </c>
      <c r="B7" t="s">
        <v>233</v>
      </c>
    </row>
    <row r="8" spans="1:2" x14ac:dyDescent="0.25">
      <c r="A8" t="s">
        <v>149</v>
      </c>
      <c r="B8" t="s">
        <v>150</v>
      </c>
    </row>
    <row r="9" spans="1:2" x14ac:dyDescent="0.25">
      <c r="A9" t="s">
        <v>290</v>
      </c>
      <c r="B9" t="s">
        <v>291</v>
      </c>
    </row>
    <row r="10" spans="1:2" x14ac:dyDescent="0.25">
      <c r="A10" t="s">
        <v>436</v>
      </c>
      <c r="B10" t="s">
        <v>437</v>
      </c>
    </row>
    <row r="11" spans="1:2" x14ac:dyDescent="0.25">
      <c r="A11" t="s">
        <v>447</v>
      </c>
      <c r="B11" t="s">
        <v>448</v>
      </c>
    </row>
    <row r="12" spans="1:2" x14ac:dyDescent="0.25">
      <c r="A12" t="s">
        <v>165</v>
      </c>
      <c r="B12" t="s">
        <v>166</v>
      </c>
    </row>
    <row r="13" spans="1:2" x14ac:dyDescent="0.25">
      <c r="A13" t="s">
        <v>204</v>
      </c>
      <c r="B13" t="s">
        <v>205</v>
      </c>
    </row>
    <row r="14" spans="1:2" x14ac:dyDescent="0.25">
      <c r="A14" t="s">
        <v>276</v>
      </c>
      <c r="B14" t="s">
        <v>277</v>
      </c>
    </row>
    <row r="15" spans="1:2" x14ac:dyDescent="0.25">
      <c r="A15" t="s">
        <v>316</v>
      </c>
      <c r="B15" t="s">
        <v>317</v>
      </c>
    </row>
    <row r="16" spans="1:2" x14ac:dyDescent="0.25">
      <c r="A16" t="s">
        <v>173</v>
      </c>
      <c r="B16" t="s">
        <v>174</v>
      </c>
    </row>
    <row r="17" spans="1:2" x14ac:dyDescent="0.25">
      <c r="A17" t="s">
        <v>376</v>
      </c>
      <c r="B17" t="s">
        <v>377</v>
      </c>
    </row>
    <row r="18" spans="1:2" x14ac:dyDescent="0.25">
      <c r="A18" t="s">
        <v>368</v>
      </c>
      <c r="B18" t="s">
        <v>369</v>
      </c>
    </row>
    <row r="19" spans="1:2" x14ac:dyDescent="0.25">
      <c r="A19" t="s">
        <v>306</v>
      </c>
      <c r="B19" t="s">
        <v>307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300</v>
      </c>
      <c r="B21" t="s">
        <v>301</v>
      </c>
    </row>
    <row r="22" spans="1:2" x14ac:dyDescent="0.25">
      <c r="A22" t="s">
        <v>250</v>
      </c>
      <c r="B22" t="s">
        <v>251</v>
      </c>
    </row>
    <row r="23" spans="1:2" x14ac:dyDescent="0.25">
      <c r="A23" t="s">
        <v>418</v>
      </c>
      <c r="B23" t="s">
        <v>419</v>
      </c>
    </row>
    <row r="24" spans="1:2" x14ac:dyDescent="0.25">
      <c r="A24" t="s">
        <v>171</v>
      </c>
      <c r="B24" t="s">
        <v>172</v>
      </c>
    </row>
    <row r="25" spans="1:2" x14ac:dyDescent="0.25">
      <c r="A25" t="s">
        <v>422</v>
      </c>
      <c r="B25" t="s">
        <v>423</v>
      </c>
    </row>
    <row r="26" spans="1:2" x14ac:dyDescent="0.25">
      <c r="A26" t="s">
        <v>340</v>
      </c>
      <c r="B26" t="s">
        <v>341</v>
      </c>
    </row>
    <row r="27" spans="1:2" x14ac:dyDescent="0.25">
      <c r="A27" t="s">
        <v>153</v>
      </c>
      <c r="B27" t="s">
        <v>154</v>
      </c>
    </row>
    <row r="28" spans="1:2" x14ac:dyDescent="0.25">
      <c r="A28" t="s">
        <v>197</v>
      </c>
      <c r="B28" t="s">
        <v>198</v>
      </c>
    </row>
    <row r="29" spans="1:2" x14ac:dyDescent="0.25">
      <c r="A29" s="21" t="s">
        <v>199</v>
      </c>
      <c r="B29" s="21" t="s">
        <v>176</v>
      </c>
    </row>
    <row r="30" spans="1:2" x14ac:dyDescent="0.25">
      <c r="A30" t="s">
        <v>308</v>
      </c>
      <c r="B30" t="s">
        <v>309</v>
      </c>
    </row>
    <row r="31" spans="1:2" x14ac:dyDescent="0.25">
      <c r="A31" t="s">
        <v>296</v>
      </c>
      <c r="B31" t="s">
        <v>297</v>
      </c>
    </row>
    <row r="32" spans="1:2" x14ac:dyDescent="0.25">
      <c r="A32" s="22" t="s">
        <v>175</v>
      </c>
      <c r="B32" s="22" t="s">
        <v>176</v>
      </c>
    </row>
    <row r="33" spans="1:2" x14ac:dyDescent="0.25">
      <c r="A33" t="s">
        <v>270</v>
      </c>
      <c r="B33" t="s">
        <v>271</v>
      </c>
    </row>
    <row r="34" spans="1:2" x14ac:dyDescent="0.25">
      <c r="A34" t="s">
        <v>304</v>
      </c>
      <c r="B34" t="s">
        <v>305</v>
      </c>
    </row>
    <row r="35" spans="1:2" x14ac:dyDescent="0.25">
      <c r="A35" t="s">
        <v>222</v>
      </c>
      <c r="B35" t="s">
        <v>223</v>
      </c>
    </row>
    <row r="36" spans="1:2" x14ac:dyDescent="0.25">
      <c r="A36" t="s">
        <v>380</v>
      </c>
      <c r="B36" t="s">
        <v>381</v>
      </c>
    </row>
    <row r="37" spans="1:2" x14ac:dyDescent="0.25">
      <c r="A37" t="s">
        <v>294</v>
      </c>
      <c r="B37" t="s">
        <v>295</v>
      </c>
    </row>
    <row r="38" spans="1:2" x14ac:dyDescent="0.25">
      <c r="A38" t="s">
        <v>218</v>
      </c>
      <c r="B38" t="s">
        <v>219</v>
      </c>
    </row>
    <row r="39" spans="1:2" x14ac:dyDescent="0.25">
      <c r="A39" t="s">
        <v>254</v>
      </c>
      <c r="B39" t="s">
        <v>255</v>
      </c>
    </row>
    <row r="40" spans="1:2" x14ac:dyDescent="0.25">
      <c r="A40" t="s">
        <v>169</v>
      </c>
      <c r="B40" t="s">
        <v>170</v>
      </c>
    </row>
    <row r="41" spans="1:2" x14ac:dyDescent="0.25">
      <c r="A41" t="s">
        <v>151</v>
      </c>
      <c r="B41" t="s">
        <v>152</v>
      </c>
    </row>
    <row r="42" spans="1:2" x14ac:dyDescent="0.25">
      <c r="A42" t="s">
        <v>346</v>
      </c>
      <c r="B42" t="s">
        <v>347</v>
      </c>
    </row>
    <row r="43" spans="1:2" x14ac:dyDescent="0.25">
      <c r="A43" t="s">
        <v>428</v>
      </c>
      <c r="B43" t="s">
        <v>429</v>
      </c>
    </row>
    <row r="44" spans="1:2" x14ac:dyDescent="0.25">
      <c r="A44" t="s">
        <v>159</v>
      </c>
      <c r="B44" t="s">
        <v>160</v>
      </c>
    </row>
    <row r="45" spans="1:2" x14ac:dyDescent="0.25">
      <c r="A45" t="s">
        <v>284</v>
      </c>
      <c r="B45" t="s">
        <v>285</v>
      </c>
    </row>
    <row r="46" spans="1:2" x14ac:dyDescent="0.25">
      <c r="A46" t="s">
        <v>226</v>
      </c>
      <c r="B46" t="s">
        <v>227</v>
      </c>
    </row>
    <row r="47" spans="1:2" x14ac:dyDescent="0.25">
      <c r="A47" t="s">
        <v>360</v>
      </c>
      <c r="B47" t="s">
        <v>361</v>
      </c>
    </row>
    <row r="48" spans="1:2" x14ac:dyDescent="0.25">
      <c r="A48" t="s">
        <v>352</v>
      </c>
      <c r="B48" t="s">
        <v>353</v>
      </c>
    </row>
    <row r="49" spans="1:2" x14ac:dyDescent="0.25">
      <c r="A49" t="s">
        <v>137</v>
      </c>
      <c r="B49" t="s">
        <v>138</v>
      </c>
    </row>
    <row r="50" spans="1:2" x14ac:dyDescent="0.25">
      <c r="A50" t="s">
        <v>167</v>
      </c>
      <c r="B50" t="s">
        <v>168</v>
      </c>
    </row>
    <row r="51" spans="1:2" x14ac:dyDescent="0.25">
      <c r="A51" t="s">
        <v>358</v>
      </c>
      <c r="B51" t="s">
        <v>359</v>
      </c>
    </row>
    <row r="52" spans="1:2" x14ac:dyDescent="0.25">
      <c r="A52" t="s">
        <v>179</v>
      </c>
      <c r="B52" t="s">
        <v>180</v>
      </c>
    </row>
    <row r="53" spans="1:2" x14ac:dyDescent="0.25">
      <c r="A53" t="s">
        <v>258</v>
      </c>
      <c r="B53" t="s">
        <v>259</v>
      </c>
    </row>
    <row r="54" spans="1:2" x14ac:dyDescent="0.25">
      <c r="A54" t="s">
        <v>141</v>
      </c>
      <c r="B54" t="s">
        <v>142</v>
      </c>
    </row>
    <row r="55" spans="1:2" x14ac:dyDescent="0.25">
      <c r="A55" t="s">
        <v>406</v>
      </c>
      <c r="B55" t="s">
        <v>407</v>
      </c>
    </row>
    <row r="56" spans="1:2" x14ac:dyDescent="0.25">
      <c r="A56" t="s">
        <v>384</v>
      </c>
      <c r="B56" t="s">
        <v>385</v>
      </c>
    </row>
    <row r="57" spans="1:2" x14ac:dyDescent="0.25">
      <c r="A57" t="s">
        <v>133</v>
      </c>
      <c r="B57" t="s">
        <v>134</v>
      </c>
    </row>
    <row r="58" spans="1:2" x14ac:dyDescent="0.25">
      <c r="A58" t="s">
        <v>274</v>
      </c>
      <c r="B58" t="s">
        <v>275</v>
      </c>
    </row>
    <row r="59" spans="1:2" x14ac:dyDescent="0.25">
      <c r="A59" t="s">
        <v>374</v>
      </c>
      <c r="B59" t="s">
        <v>375</v>
      </c>
    </row>
    <row r="60" spans="1:2" x14ac:dyDescent="0.25">
      <c r="A60" t="s">
        <v>404</v>
      </c>
      <c r="B60" t="s">
        <v>405</v>
      </c>
    </row>
    <row r="61" spans="1:2" x14ac:dyDescent="0.25">
      <c r="A61" t="s">
        <v>246</v>
      </c>
      <c r="B61" t="s">
        <v>247</v>
      </c>
    </row>
    <row r="62" spans="1:2" x14ac:dyDescent="0.25">
      <c r="A62" t="s">
        <v>390</v>
      </c>
      <c r="B62" t="s">
        <v>391</v>
      </c>
    </row>
    <row r="63" spans="1:2" x14ac:dyDescent="0.25">
      <c r="A63" t="s">
        <v>394</v>
      </c>
      <c r="B63" t="s">
        <v>395</v>
      </c>
    </row>
    <row r="64" spans="1:2" x14ac:dyDescent="0.25">
      <c r="A64" t="s">
        <v>155</v>
      </c>
      <c r="B64" t="s">
        <v>156</v>
      </c>
    </row>
    <row r="65" spans="1:2" x14ac:dyDescent="0.25">
      <c r="A65" t="s">
        <v>434</v>
      </c>
      <c r="B65" t="s">
        <v>435</v>
      </c>
    </row>
    <row r="66" spans="1:2" x14ac:dyDescent="0.25">
      <c r="A66" t="s">
        <v>242</v>
      </c>
      <c r="B66" t="s">
        <v>243</v>
      </c>
    </row>
    <row r="67" spans="1:2" x14ac:dyDescent="0.25">
      <c r="A67" t="s">
        <v>240</v>
      </c>
      <c r="B67" t="s">
        <v>241</v>
      </c>
    </row>
    <row r="68" spans="1:2" x14ac:dyDescent="0.25">
      <c r="A68" t="s">
        <v>230</v>
      </c>
      <c r="B68" t="s">
        <v>231</v>
      </c>
    </row>
    <row r="69" spans="1:2" x14ac:dyDescent="0.25">
      <c r="A69" t="s">
        <v>264</v>
      </c>
      <c r="B69" t="s">
        <v>265</v>
      </c>
    </row>
    <row r="70" spans="1:2" x14ac:dyDescent="0.25">
      <c r="A70" t="s">
        <v>398</v>
      </c>
      <c r="B70" t="s">
        <v>399</v>
      </c>
    </row>
    <row r="71" spans="1:2" x14ac:dyDescent="0.25">
      <c r="A71" t="s">
        <v>216</v>
      </c>
      <c r="B71" t="s">
        <v>217</v>
      </c>
    </row>
    <row r="72" spans="1:2" x14ac:dyDescent="0.25">
      <c r="A72" t="s">
        <v>139</v>
      </c>
      <c r="B72" t="s">
        <v>140</v>
      </c>
    </row>
    <row r="73" spans="1:2" x14ac:dyDescent="0.25">
      <c r="A73" t="s">
        <v>298</v>
      </c>
      <c r="B73" t="s">
        <v>299</v>
      </c>
    </row>
    <row r="74" spans="1:2" x14ac:dyDescent="0.25">
      <c r="A74" t="s">
        <v>362</v>
      </c>
      <c r="B74" t="s">
        <v>363</v>
      </c>
    </row>
    <row r="75" spans="1:2" x14ac:dyDescent="0.25">
      <c r="A75" t="s">
        <v>336</v>
      </c>
      <c r="B75" t="s">
        <v>337</v>
      </c>
    </row>
    <row r="76" spans="1:2" x14ac:dyDescent="0.25">
      <c r="A76" t="s">
        <v>214</v>
      </c>
      <c r="B76" t="s">
        <v>215</v>
      </c>
    </row>
    <row r="77" spans="1:2" x14ac:dyDescent="0.25">
      <c r="A77" t="s">
        <v>187</v>
      </c>
      <c r="B77" t="s">
        <v>188</v>
      </c>
    </row>
    <row r="78" spans="1:2" x14ac:dyDescent="0.25">
      <c r="A78" t="s">
        <v>236</v>
      </c>
      <c r="B78" t="s">
        <v>237</v>
      </c>
    </row>
    <row r="79" spans="1:2" x14ac:dyDescent="0.25">
      <c r="A79" t="s">
        <v>252</v>
      </c>
      <c r="B79" t="s">
        <v>253</v>
      </c>
    </row>
    <row r="80" spans="1:2" x14ac:dyDescent="0.25">
      <c r="A80" t="s">
        <v>312</v>
      </c>
      <c r="B80" t="s">
        <v>313</v>
      </c>
    </row>
    <row r="81" spans="1:2" x14ac:dyDescent="0.25">
      <c r="A81" t="s">
        <v>338</v>
      </c>
      <c r="B81" t="s">
        <v>339</v>
      </c>
    </row>
    <row r="82" spans="1:2" x14ac:dyDescent="0.25">
      <c r="A82" t="s">
        <v>260</v>
      </c>
      <c r="B82" t="s">
        <v>261</v>
      </c>
    </row>
    <row r="83" spans="1:2" x14ac:dyDescent="0.25">
      <c r="A83" t="s">
        <v>438</v>
      </c>
      <c r="B83" t="s">
        <v>439</v>
      </c>
    </row>
    <row r="84" spans="1:2" x14ac:dyDescent="0.25">
      <c r="A84" t="s">
        <v>364</v>
      </c>
      <c r="B84" t="s">
        <v>365</v>
      </c>
    </row>
    <row r="85" spans="1:2" x14ac:dyDescent="0.25">
      <c r="A85" t="s">
        <v>443</v>
      </c>
      <c r="B85" t="s">
        <v>444</v>
      </c>
    </row>
    <row r="86" spans="1:2" x14ac:dyDescent="0.25">
      <c r="A86" t="s">
        <v>356</v>
      </c>
      <c r="B86" t="s">
        <v>357</v>
      </c>
    </row>
    <row r="87" spans="1:2" x14ac:dyDescent="0.25">
      <c r="A87" t="s">
        <v>228</v>
      </c>
      <c r="B87" t="s">
        <v>229</v>
      </c>
    </row>
    <row r="88" spans="1:2" x14ac:dyDescent="0.25">
      <c r="A88" t="s">
        <v>320</v>
      </c>
      <c r="B88" t="s">
        <v>321</v>
      </c>
    </row>
    <row r="89" spans="1:2" x14ac:dyDescent="0.25">
      <c r="A89" t="s">
        <v>453</v>
      </c>
      <c r="B89" t="s">
        <v>454</v>
      </c>
    </row>
    <row r="90" spans="1:2" x14ac:dyDescent="0.25">
      <c r="A90" t="s">
        <v>266</v>
      </c>
      <c r="B90" t="s">
        <v>267</v>
      </c>
    </row>
    <row r="91" spans="1:2" x14ac:dyDescent="0.25">
      <c r="A91" t="s">
        <v>414</v>
      </c>
      <c r="B91" t="s">
        <v>415</v>
      </c>
    </row>
    <row r="92" spans="1:2" x14ac:dyDescent="0.25">
      <c r="A92" t="s">
        <v>392</v>
      </c>
      <c r="B92" t="s">
        <v>393</v>
      </c>
    </row>
    <row r="93" spans="1:2" x14ac:dyDescent="0.25">
      <c r="A93" t="s">
        <v>292</v>
      </c>
      <c r="B93" t="s">
        <v>293</v>
      </c>
    </row>
    <row r="94" spans="1:2" x14ac:dyDescent="0.25">
      <c r="A94" t="s">
        <v>200</v>
      </c>
      <c r="B94" t="s">
        <v>201</v>
      </c>
    </row>
    <row r="95" spans="1:2" x14ac:dyDescent="0.25">
      <c r="A95" t="s">
        <v>202</v>
      </c>
      <c r="B95" t="s">
        <v>203</v>
      </c>
    </row>
    <row r="96" spans="1:2" x14ac:dyDescent="0.25">
      <c r="A96" t="s">
        <v>193</v>
      </c>
      <c r="B96" t="s">
        <v>194</v>
      </c>
    </row>
    <row r="97" spans="1:2" x14ac:dyDescent="0.25">
      <c r="A97" t="s">
        <v>396</v>
      </c>
      <c r="B97" t="s">
        <v>397</v>
      </c>
    </row>
    <row r="98" spans="1:2" x14ac:dyDescent="0.25">
      <c r="A98" t="s">
        <v>185</v>
      </c>
      <c r="B98" t="s">
        <v>186</v>
      </c>
    </row>
    <row r="99" spans="1:2" x14ac:dyDescent="0.25">
      <c r="A99" t="s">
        <v>366</v>
      </c>
      <c r="B99" t="s">
        <v>367</v>
      </c>
    </row>
    <row r="100" spans="1:2" x14ac:dyDescent="0.25">
      <c r="A100" t="s">
        <v>334</v>
      </c>
      <c r="B100" t="s">
        <v>335</v>
      </c>
    </row>
    <row r="101" spans="1:2" x14ac:dyDescent="0.25">
      <c r="A101" t="s">
        <v>256</v>
      </c>
      <c r="B101" t="s">
        <v>257</v>
      </c>
    </row>
    <row r="102" spans="1:2" x14ac:dyDescent="0.25">
      <c r="A102" t="s">
        <v>208</v>
      </c>
      <c r="B102" t="s">
        <v>209</v>
      </c>
    </row>
    <row r="103" spans="1:2" x14ac:dyDescent="0.25">
      <c r="A103" t="s">
        <v>386</v>
      </c>
      <c r="B103" t="s">
        <v>387</v>
      </c>
    </row>
    <row r="104" spans="1:2" x14ac:dyDescent="0.25">
      <c r="A104" t="s">
        <v>330</v>
      </c>
      <c r="B104" t="s">
        <v>331</v>
      </c>
    </row>
    <row r="105" spans="1:2" x14ac:dyDescent="0.25">
      <c r="A105" t="s">
        <v>408</v>
      </c>
      <c r="B105" t="s">
        <v>409</v>
      </c>
    </row>
    <row r="106" spans="1:2" x14ac:dyDescent="0.25">
      <c r="A106" t="s">
        <v>432</v>
      </c>
      <c r="B106" t="s">
        <v>433</v>
      </c>
    </row>
    <row r="107" spans="1:2" x14ac:dyDescent="0.25">
      <c r="A107" t="s">
        <v>181</v>
      </c>
      <c r="B107" t="s">
        <v>182</v>
      </c>
    </row>
    <row r="108" spans="1:2" x14ac:dyDescent="0.25">
      <c r="A108" t="s">
        <v>412</v>
      </c>
      <c r="B108" t="s">
        <v>413</v>
      </c>
    </row>
    <row r="109" spans="1:2" x14ac:dyDescent="0.25">
      <c r="A109" t="s">
        <v>332</v>
      </c>
      <c r="B109" t="s">
        <v>333</v>
      </c>
    </row>
    <row r="110" spans="1:2" x14ac:dyDescent="0.25">
      <c r="A110" t="s">
        <v>286</v>
      </c>
      <c r="B110" t="s">
        <v>287</v>
      </c>
    </row>
    <row r="111" spans="1:2" x14ac:dyDescent="0.25">
      <c r="A111" t="s">
        <v>402</v>
      </c>
      <c r="B111" t="s">
        <v>403</v>
      </c>
    </row>
    <row r="112" spans="1:2" x14ac:dyDescent="0.25">
      <c r="A112" t="s">
        <v>416</v>
      </c>
      <c r="B112" t="s">
        <v>417</v>
      </c>
    </row>
    <row r="113" spans="1:2" x14ac:dyDescent="0.25">
      <c r="A113" t="s">
        <v>440</v>
      </c>
      <c r="B113" t="s">
        <v>441</v>
      </c>
    </row>
    <row r="114" spans="1:2" x14ac:dyDescent="0.25">
      <c r="A114" t="s">
        <v>302</v>
      </c>
      <c r="B114" t="s">
        <v>303</v>
      </c>
    </row>
    <row r="115" spans="1:2" x14ac:dyDescent="0.25">
      <c r="A115" t="s">
        <v>372</v>
      </c>
      <c r="B115" t="s">
        <v>373</v>
      </c>
    </row>
    <row r="116" spans="1:2" x14ac:dyDescent="0.25">
      <c r="A116" t="s">
        <v>157</v>
      </c>
      <c r="B116" t="s">
        <v>158</v>
      </c>
    </row>
    <row r="117" spans="1:2" x14ac:dyDescent="0.25">
      <c r="A117" t="s">
        <v>145</v>
      </c>
      <c r="B117" t="s">
        <v>146</v>
      </c>
    </row>
    <row r="118" spans="1:2" x14ac:dyDescent="0.25">
      <c r="A118" t="s">
        <v>280</v>
      </c>
      <c r="B118" t="s">
        <v>281</v>
      </c>
    </row>
    <row r="119" spans="1:2" x14ac:dyDescent="0.25">
      <c r="A119" t="s">
        <v>147</v>
      </c>
      <c r="B119" t="s">
        <v>148</v>
      </c>
    </row>
    <row r="120" spans="1:2" x14ac:dyDescent="0.25">
      <c r="A120" t="s">
        <v>262</v>
      </c>
      <c r="B120" t="s">
        <v>263</v>
      </c>
    </row>
    <row r="121" spans="1:2" x14ac:dyDescent="0.25">
      <c r="A121" t="s">
        <v>410</v>
      </c>
      <c r="B121" t="s">
        <v>411</v>
      </c>
    </row>
    <row r="122" spans="1:2" x14ac:dyDescent="0.25">
      <c r="A122" t="s">
        <v>350</v>
      </c>
      <c r="B122" t="s">
        <v>351</v>
      </c>
    </row>
    <row r="123" spans="1:2" x14ac:dyDescent="0.25">
      <c r="A123" t="s">
        <v>268</v>
      </c>
      <c r="B123" t="s">
        <v>269</v>
      </c>
    </row>
    <row r="124" spans="1:2" x14ac:dyDescent="0.25">
      <c r="A124" t="s">
        <v>322</v>
      </c>
      <c r="B124" t="s">
        <v>323</v>
      </c>
    </row>
    <row r="125" spans="1:2" x14ac:dyDescent="0.25">
      <c r="A125" t="s">
        <v>163</v>
      </c>
      <c r="B125" t="s">
        <v>164</v>
      </c>
    </row>
    <row r="126" spans="1:2" x14ac:dyDescent="0.25">
      <c r="A126" t="s">
        <v>195</v>
      </c>
      <c r="B126" t="s">
        <v>196</v>
      </c>
    </row>
    <row r="127" spans="1:2" x14ac:dyDescent="0.25">
      <c r="A127" t="s">
        <v>131</v>
      </c>
      <c r="B127" t="s">
        <v>132</v>
      </c>
    </row>
    <row r="128" spans="1:2" x14ac:dyDescent="0.25">
      <c r="A128" t="s">
        <v>420</v>
      </c>
      <c r="B128" t="s">
        <v>421</v>
      </c>
    </row>
    <row r="129" spans="1:2" x14ac:dyDescent="0.25">
      <c r="A129" t="s">
        <v>324</v>
      </c>
      <c r="B129" t="s">
        <v>325</v>
      </c>
    </row>
    <row r="130" spans="1:2" x14ac:dyDescent="0.25">
      <c r="A130" t="s">
        <v>143</v>
      </c>
      <c r="B130" t="s">
        <v>144</v>
      </c>
    </row>
    <row r="131" spans="1:2" x14ac:dyDescent="0.25">
      <c r="A131" t="s">
        <v>161</v>
      </c>
      <c r="B131" t="s">
        <v>162</v>
      </c>
    </row>
    <row r="132" spans="1:2" x14ac:dyDescent="0.25">
      <c r="A132" t="s">
        <v>354</v>
      </c>
      <c r="B132" t="s">
        <v>355</v>
      </c>
    </row>
    <row r="133" spans="1:2" x14ac:dyDescent="0.25">
      <c r="A133" t="s">
        <v>445</v>
      </c>
      <c r="B133" t="s">
        <v>446</v>
      </c>
    </row>
    <row r="134" spans="1:2" x14ac:dyDescent="0.25">
      <c r="A134" t="s">
        <v>272</v>
      </c>
      <c r="B134" t="s">
        <v>273</v>
      </c>
    </row>
    <row r="135" spans="1:2" x14ac:dyDescent="0.25">
      <c r="A135" t="s">
        <v>318</v>
      </c>
      <c r="B135" t="s">
        <v>319</v>
      </c>
    </row>
    <row r="136" spans="1:2" x14ac:dyDescent="0.25">
      <c r="A136" t="s">
        <v>449</v>
      </c>
      <c r="B136" t="s">
        <v>450</v>
      </c>
    </row>
    <row r="137" spans="1:2" x14ac:dyDescent="0.25">
      <c r="A137" t="s">
        <v>451</v>
      </c>
      <c r="B137" t="s">
        <v>452</v>
      </c>
    </row>
    <row r="138" spans="1:2" x14ac:dyDescent="0.25">
      <c r="A138" t="s">
        <v>191</v>
      </c>
      <c r="B138" t="s">
        <v>192</v>
      </c>
    </row>
    <row r="139" spans="1:2" x14ac:dyDescent="0.25">
      <c r="A139" t="s">
        <v>310</v>
      </c>
      <c r="B139" t="s">
        <v>311</v>
      </c>
    </row>
    <row r="140" spans="1:2" x14ac:dyDescent="0.25">
      <c r="A140" t="s">
        <v>442</v>
      </c>
      <c r="B140" t="s">
        <v>908</v>
      </c>
    </row>
    <row r="141" spans="1:2" x14ac:dyDescent="0.25">
      <c r="A141" t="s">
        <v>328</v>
      </c>
      <c r="B141" t="s">
        <v>329</v>
      </c>
    </row>
    <row r="142" spans="1:2" x14ac:dyDescent="0.25">
      <c r="A142" t="s">
        <v>326</v>
      </c>
      <c r="B142" t="s">
        <v>327</v>
      </c>
    </row>
    <row r="143" spans="1:2" x14ac:dyDescent="0.25">
      <c r="A143" t="s">
        <v>183</v>
      </c>
      <c r="B143" t="s">
        <v>184</v>
      </c>
    </row>
    <row r="144" spans="1:2" x14ac:dyDescent="0.25">
      <c r="A144" t="s">
        <v>177</v>
      </c>
      <c r="B144" t="s">
        <v>178</v>
      </c>
    </row>
    <row r="145" spans="1:2" x14ac:dyDescent="0.25">
      <c r="A145" t="s">
        <v>314</v>
      </c>
      <c r="B145" t="s">
        <v>315</v>
      </c>
    </row>
    <row r="146" spans="1:2" x14ac:dyDescent="0.25">
      <c r="A146" t="s">
        <v>342</v>
      </c>
      <c r="B146" t="s">
        <v>343</v>
      </c>
    </row>
    <row r="147" spans="1:2" x14ac:dyDescent="0.25">
      <c r="A147" t="s">
        <v>282</v>
      </c>
      <c r="B147" t="s">
        <v>283</v>
      </c>
    </row>
    <row r="148" spans="1:2" x14ac:dyDescent="0.25">
      <c r="A148" t="s">
        <v>370</v>
      </c>
      <c r="B148" t="s">
        <v>371</v>
      </c>
    </row>
    <row r="149" spans="1:2" x14ac:dyDescent="0.25">
      <c r="A149" t="s">
        <v>388</v>
      </c>
      <c r="B149" t="s">
        <v>389</v>
      </c>
    </row>
    <row r="150" spans="1:2" x14ac:dyDescent="0.25">
      <c r="A150" t="s">
        <v>234</v>
      </c>
      <c r="B150" t="s">
        <v>235</v>
      </c>
    </row>
    <row r="151" spans="1:2" x14ac:dyDescent="0.25">
      <c r="A151" t="s">
        <v>206</v>
      </c>
      <c r="B151" t="s">
        <v>207</v>
      </c>
    </row>
    <row r="152" spans="1:2" x14ac:dyDescent="0.25">
      <c r="A152" t="s">
        <v>344</v>
      </c>
      <c r="B152" t="s">
        <v>345</v>
      </c>
    </row>
    <row r="153" spans="1:2" x14ac:dyDescent="0.25">
      <c r="A153" t="s">
        <v>382</v>
      </c>
      <c r="B153" t="s">
        <v>383</v>
      </c>
    </row>
    <row r="154" spans="1:2" x14ac:dyDescent="0.25">
      <c r="A154" t="s">
        <v>430</v>
      </c>
      <c r="B154" t="s">
        <v>431</v>
      </c>
    </row>
    <row r="155" spans="1:2" x14ac:dyDescent="0.25">
      <c r="A155" t="s">
        <v>189</v>
      </c>
      <c r="B155" t="s">
        <v>190</v>
      </c>
    </row>
    <row r="156" spans="1:2" x14ac:dyDescent="0.25">
      <c r="A156" t="s">
        <v>400</v>
      </c>
      <c r="B156" t="s">
        <v>401</v>
      </c>
    </row>
    <row r="157" spans="1:2" x14ac:dyDescent="0.25">
      <c r="A157" t="s">
        <v>248</v>
      </c>
      <c r="B157" t="s">
        <v>249</v>
      </c>
    </row>
    <row r="158" spans="1:2" x14ac:dyDescent="0.25">
      <c r="A158" t="s">
        <v>135</v>
      </c>
      <c r="B158" t="s">
        <v>136</v>
      </c>
    </row>
    <row r="159" spans="1:2" x14ac:dyDescent="0.25">
      <c r="A159" t="s">
        <v>288</v>
      </c>
      <c r="B159" t="s">
        <v>289</v>
      </c>
    </row>
    <row r="160" spans="1:2" x14ac:dyDescent="0.25">
      <c r="A160" t="s">
        <v>378</v>
      </c>
      <c r="B160" t="s">
        <v>379</v>
      </c>
    </row>
    <row r="161" spans="1:2" x14ac:dyDescent="0.25">
      <c r="A161" t="s">
        <v>348</v>
      </c>
      <c r="B161" t="s">
        <v>349</v>
      </c>
    </row>
    <row r="162" spans="1:2" x14ac:dyDescent="0.25">
      <c r="A162" t="s">
        <v>210</v>
      </c>
      <c r="B162" t="s">
        <v>211</v>
      </c>
    </row>
    <row r="163" spans="1:2" x14ac:dyDescent="0.25">
      <c r="A163" t="s">
        <v>220</v>
      </c>
      <c r="B163" t="s">
        <v>221</v>
      </c>
    </row>
    <row r="164" spans="1:2" x14ac:dyDescent="0.25">
      <c r="A164" t="s">
        <v>224</v>
      </c>
      <c r="B164" t="s">
        <v>225</v>
      </c>
    </row>
  </sheetData>
  <autoFilter ref="A1:B1" xr:uid="{111B942B-28FD-4152-93E7-1AB356E63878}">
    <sortState xmlns:xlrd2="http://schemas.microsoft.com/office/spreadsheetml/2017/richdata2" ref="A2:B164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E008-6DC5-4672-9433-BB5108D39452}">
  <dimension ref="B2:C10"/>
  <sheetViews>
    <sheetView showGridLines="0" zoomScale="190" zoomScaleNormal="190" workbookViewId="0"/>
  </sheetViews>
  <sheetFormatPr defaultRowHeight="15" x14ac:dyDescent="0.25"/>
  <sheetData>
    <row r="2" spans="2:3" x14ac:dyDescent="0.25">
      <c r="B2" s="19" t="s">
        <v>910</v>
      </c>
      <c r="C2" t="s">
        <v>914</v>
      </c>
    </row>
    <row r="3" spans="2:3" x14ac:dyDescent="0.25">
      <c r="B3" s="19"/>
    </row>
    <row r="4" spans="2:3" x14ac:dyDescent="0.25">
      <c r="B4" s="19" t="s">
        <v>911</v>
      </c>
      <c r="C4" t="s">
        <v>915</v>
      </c>
    </row>
    <row r="5" spans="2:3" x14ac:dyDescent="0.25">
      <c r="B5" s="19"/>
    </row>
    <row r="6" spans="2:3" x14ac:dyDescent="0.25">
      <c r="B6" s="19" t="s">
        <v>912</v>
      </c>
      <c r="C6" t="s">
        <v>916</v>
      </c>
    </row>
    <row r="7" spans="2:3" x14ac:dyDescent="0.25">
      <c r="B7" s="19"/>
    </row>
    <row r="8" spans="2:3" x14ac:dyDescent="0.25">
      <c r="B8" s="19" t="s">
        <v>913</v>
      </c>
      <c r="C8" t="s">
        <v>933</v>
      </c>
    </row>
    <row r="9" spans="2:3" x14ac:dyDescent="0.25">
      <c r="C9" t="s">
        <v>934</v>
      </c>
    </row>
    <row r="10" spans="2:3" x14ac:dyDescent="0.25">
      <c r="C10" t="s">
        <v>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4CE9-591A-48B2-8B56-C1F1C64F571C}">
  <dimension ref="A2:C20"/>
  <sheetViews>
    <sheetView showGridLines="0" zoomScale="115" zoomScaleNormal="115" workbookViewId="0">
      <selection activeCell="B22" sqref="B22"/>
    </sheetView>
  </sheetViews>
  <sheetFormatPr defaultRowHeight="15" x14ac:dyDescent="0.25"/>
  <cols>
    <col min="1" max="1" width="24.85546875" bestFit="1" customWidth="1"/>
    <col min="2" max="2" width="20.28515625" customWidth="1"/>
  </cols>
  <sheetData>
    <row r="2" spans="1:3" x14ac:dyDescent="0.25">
      <c r="B2" s="18" t="s">
        <v>907</v>
      </c>
    </row>
    <row r="6" spans="1:3" x14ac:dyDescent="0.25">
      <c r="B6" s="19" t="s">
        <v>895</v>
      </c>
      <c r="C6" t="s">
        <v>896</v>
      </c>
    </row>
    <row r="7" spans="1:3" x14ac:dyDescent="0.25">
      <c r="B7" s="19"/>
    </row>
    <row r="8" spans="1:3" x14ac:dyDescent="0.25">
      <c r="B8" s="19" t="s">
        <v>893</v>
      </c>
      <c r="C8" t="s">
        <v>897</v>
      </c>
    </row>
    <row r="9" spans="1:3" x14ac:dyDescent="0.25">
      <c r="B9" s="19"/>
      <c r="C9" t="s">
        <v>898</v>
      </c>
    </row>
    <row r="10" spans="1:3" x14ac:dyDescent="0.25">
      <c r="A10" t="s">
        <v>937</v>
      </c>
      <c r="B10" s="23" t="s">
        <v>533</v>
      </c>
      <c r="C10" t="s">
        <v>899</v>
      </c>
    </row>
    <row r="11" spans="1:3" x14ac:dyDescent="0.25">
      <c r="B11" s="23"/>
      <c r="C11" t="s">
        <v>900</v>
      </c>
    </row>
    <row r="12" spans="1:3" x14ac:dyDescent="0.25">
      <c r="A12" t="s">
        <v>937</v>
      </c>
      <c r="B12" s="23" t="s">
        <v>504</v>
      </c>
      <c r="C12" t="s">
        <v>901</v>
      </c>
    </row>
    <row r="13" spans="1:3" x14ac:dyDescent="0.25">
      <c r="B13" s="19"/>
    </row>
    <row r="14" spans="1:3" x14ac:dyDescent="0.25">
      <c r="B14" s="19" t="s">
        <v>519</v>
      </c>
      <c r="C14" t="s">
        <v>902</v>
      </c>
    </row>
    <row r="15" spans="1:3" x14ac:dyDescent="0.25">
      <c r="B15" s="19"/>
    </row>
    <row r="16" spans="1:3" x14ac:dyDescent="0.25">
      <c r="B16" s="19" t="s">
        <v>547</v>
      </c>
      <c r="C16" t="s">
        <v>903</v>
      </c>
    </row>
    <row r="17" spans="2:3" x14ac:dyDescent="0.25">
      <c r="B17" s="19"/>
      <c r="C17" t="s">
        <v>904</v>
      </c>
    </row>
    <row r="18" spans="2:3" x14ac:dyDescent="0.25">
      <c r="B18" s="19" t="s">
        <v>495</v>
      </c>
      <c r="C18" t="s">
        <v>905</v>
      </c>
    </row>
    <row r="19" spans="2:3" x14ac:dyDescent="0.25">
      <c r="B19" s="19"/>
    </row>
    <row r="20" spans="2:3" x14ac:dyDescent="0.25">
      <c r="B20" s="19" t="s">
        <v>867</v>
      </c>
      <c r="C20" t="s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df_sin_duplicados.info()</vt:lpstr>
      <vt:lpstr>df_sin_0.info()</vt:lpstr>
      <vt:lpstr>descripción de columnas</vt:lpstr>
      <vt:lpstr>columna_0</vt:lpstr>
      <vt:lpstr>reservation_status</vt:lpstr>
      <vt:lpstr>customer_type</vt:lpstr>
      <vt:lpstr>country</vt:lpstr>
      <vt:lpstr>meal</vt:lpstr>
      <vt:lpstr>market_segment</vt:lpstr>
      <vt:lpstr>distribution_channel</vt:lpstr>
      <vt:lpstr>room_type</vt:lpstr>
      <vt:lpstr>ejemplos_room_type_hoteles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Gorgojo Lorenzana</dc:creator>
  <cp:lastModifiedBy>Rocio Gorgojo Lorenzana</cp:lastModifiedBy>
  <dcterms:created xsi:type="dcterms:W3CDTF">2023-12-19T07:25:38Z</dcterms:created>
  <dcterms:modified xsi:type="dcterms:W3CDTF">2024-01-08T04:48:44Z</dcterms:modified>
</cp:coreProperties>
</file>