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hredsheets\resourc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B19" i="1"/>
  <c r="Z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1" i="1"/>
  <c r="B17" i="1" l="1"/>
  <c r="C17" i="1"/>
  <c r="J17" i="1"/>
  <c r="I17" i="1"/>
  <c r="D17" i="1"/>
  <c r="L17" i="1"/>
  <c r="K17" i="1"/>
  <c r="H17" i="1"/>
  <c r="G17" i="1"/>
  <c r="N17" i="1"/>
  <c r="F17" i="1"/>
  <c r="M17" i="1"/>
  <c r="E17" i="1"/>
  <c r="B38" i="1"/>
  <c r="C44" i="1"/>
  <c r="D44" i="1"/>
  <c r="E44" i="1"/>
  <c r="F44" i="1"/>
  <c r="G44" i="1"/>
  <c r="H44" i="1"/>
  <c r="I44" i="1"/>
  <c r="J44" i="1"/>
  <c r="K44" i="1"/>
  <c r="L44" i="1"/>
  <c r="M44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B44" i="1"/>
  <c r="B22" i="1"/>
  <c r="C22" i="1"/>
  <c r="D22" i="1"/>
  <c r="E22" i="1"/>
  <c r="F22" i="1"/>
  <c r="G22" i="1"/>
  <c r="H22" i="1"/>
  <c r="I22" i="1"/>
  <c r="J22" i="1"/>
  <c r="K22" i="1"/>
  <c r="L22" i="1"/>
  <c r="M22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6" i="1"/>
  <c r="C8" i="1"/>
  <c r="C9" i="1" s="1"/>
  <c r="D8" i="1"/>
  <c r="D9" i="1" s="1"/>
  <c r="E8" i="1"/>
  <c r="E9" i="1" s="1"/>
  <c r="F8" i="1"/>
  <c r="F24" i="1" s="1"/>
  <c r="G8" i="1"/>
  <c r="G9" i="1" s="1"/>
  <c r="H8" i="1"/>
  <c r="H26" i="1" s="1"/>
  <c r="I8" i="1"/>
  <c r="I9" i="1" s="1"/>
  <c r="J8" i="1"/>
  <c r="J26" i="1" s="1"/>
  <c r="K8" i="1"/>
  <c r="K9" i="1" s="1"/>
  <c r="L8" i="1"/>
  <c r="L9" i="1" s="1"/>
  <c r="M8" i="1"/>
  <c r="M9" i="1" s="1"/>
  <c r="N8" i="1"/>
  <c r="N9" i="1" s="1"/>
  <c r="O8" i="1"/>
  <c r="O9" i="1" s="1"/>
  <c r="P8" i="1"/>
  <c r="P25" i="1" s="1"/>
  <c r="Q8" i="1"/>
  <c r="Q9" i="1" s="1"/>
  <c r="R8" i="1"/>
  <c r="R25" i="1" s="1"/>
  <c r="S8" i="1"/>
  <c r="S9" i="1" s="1"/>
  <c r="T8" i="1"/>
  <c r="T9" i="1" s="1"/>
  <c r="U8" i="1"/>
  <c r="U23" i="1" s="1"/>
  <c r="V8" i="1"/>
  <c r="V9" i="1" s="1"/>
  <c r="W8" i="1"/>
  <c r="W25" i="1" s="1"/>
  <c r="X8" i="1"/>
  <c r="X25" i="1" s="1"/>
  <c r="Y8" i="1"/>
  <c r="Y9" i="1" s="1"/>
  <c r="Z8" i="1"/>
  <c r="Z25" i="1" s="1"/>
  <c r="B8" i="1"/>
  <c r="B24" i="1" s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30" i="1"/>
  <c r="D30" i="1"/>
  <c r="E30" i="1"/>
  <c r="F30" i="1"/>
  <c r="G30" i="1"/>
  <c r="H30" i="1"/>
  <c r="I30" i="1"/>
  <c r="J30" i="1"/>
  <c r="K30" i="1"/>
  <c r="L30" i="1"/>
  <c r="M30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Y23" i="1" l="1"/>
  <c r="M24" i="1"/>
  <c r="Q23" i="1"/>
  <c r="I24" i="1"/>
  <c r="W23" i="1"/>
  <c r="G24" i="1"/>
  <c r="V23" i="1"/>
  <c r="O23" i="1"/>
  <c r="K24" i="1"/>
  <c r="C24" i="1"/>
  <c r="S23" i="1"/>
  <c r="T30" i="1"/>
  <c r="L31" i="1"/>
  <c r="D31" i="1"/>
  <c r="B23" i="1"/>
  <c r="M31" i="1"/>
  <c r="E31" i="1"/>
  <c r="L24" i="1"/>
  <c r="S30" i="1"/>
  <c r="K31" i="1"/>
  <c r="C31" i="1"/>
  <c r="Y30" i="1"/>
  <c r="Q30" i="1"/>
  <c r="I31" i="1"/>
  <c r="T23" i="1"/>
  <c r="D24" i="1"/>
  <c r="O30" i="1"/>
  <c r="V30" i="1"/>
  <c r="N30" i="1"/>
  <c r="U9" i="1"/>
  <c r="U30" i="1" s="1"/>
  <c r="N23" i="1"/>
  <c r="E24" i="1"/>
  <c r="X9" i="1"/>
  <c r="X30" i="1" s="1"/>
  <c r="P9" i="1"/>
  <c r="P30" i="1" s="1"/>
  <c r="H9" i="1"/>
  <c r="H31" i="1" s="1"/>
  <c r="W9" i="1"/>
  <c r="W30" i="1" s="1"/>
  <c r="F9" i="1"/>
  <c r="F31" i="1" s="1"/>
  <c r="Z9" i="1"/>
  <c r="Z30" i="1" s="1"/>
  <c r="R9" i="1"/>
  <c r="R30" i="1" s="1"/>
  <c r="J9" i="1"/>
  <c r="J31" i="1" s="1"/>
  <c r="B9" i="1"/>
  <c r="B31" i="1" s="1"/>
  <c r="G31" i="1"/>
  <c r="Z26" i="1"/>
  <c r="R26" i="1"/>
  <c r="J27" i="1"/>
  <c r="O25" i="1"/>
  <c r="X26" i="1"/>
  <c r="P26" i="1"/>
  <c r="H27" i="1"/>
  <c r="G26" i="1"/>
  <c r="W26" i="1"/>
  <c r="X23" i="1"/>
  <c r="P23" i="1"/>
  <c r="H24" i="1"/>
  <c r="Y25" i="1"/>
  <c r="Q25" i="1"/>
  <c r="I26" i="1"/>
  <c r="Z23" i="1"/>
  <c r="R23" i="1"/>
  <c r="J24" i="1"/>
  <c r="V25" i="1"/>
  <c r="N25" i="1"/>
  <c r="F26" i="1"/>
  <c r="U25" i="1"/>
  <c r="M26" i="1"/>
  <c r="E26" i="1"/>
  <c r="T25" i="1"/>
  <c r="L26" i="1"/>
  <c r="D26" i="1"/>
  <c r="B26" i="1"/>
  <c r="S25" i="1"/>
  <c r="K26" i="1"/>
  <c r="C26" i="1"/>
  <c r="L27" i="1" l="1"/>
  <c r="G27" i="1"/>
  <c r="I27" i="1"/>
  <c r="V26" i="1"/>
  <c r="T26" i="1"/>
  <c r="K27" i="1"/>
  <c r="U26" i="1"/>
  <c r="Q26" i="1"/>
  <c r="D27" i="1"/>
  <c r="M27" i="1"/>
  <c r="F27" i="1"/>
  <c r="Y26" i="1"/>
  <c r="E27" i="1"/>
  <c r="C27" i="1"/>
  <c r="S26" i="1"/>
  <c r="B27" i="1"/>
  <c r="N26" i="1"/>
  <c r="O26" i="1"/>
</calcChain>
</file>

<file path=xl/sharedStrings.xml><?xml version="1.0" encoding="utf-8"?>
<sst xmlns="http://schemas.openxmlformats.org/spreadsheetml/2006/main" count="18" uniqueCount="17">
  <si>
    <t>Width</t>
  </si>
  <si>
    <t>Fret Number</t>
  </si>
  <si>
    <t>"=1 - ((12 - MOD(B6,12))/12)"</t>
  </si>
  <si>
    <t>Octave</t>
  </si>
  <si>
    <t>2^Octave</t>
  </si>
  <si>
    <t>12 - Mod (F,12)</t>
  </si>
  <si>
    <t>Octave Width</t>
  </si>
  <si>
    <t>Mod (F,12)</t>
  </si>
  <si>
    <t xml:space="preserve"> </t>
  </si>
  <si>
    <t>Octaves</t>
  </si>
  <si>
    <t>frets</t>
  </si>
  <si>
    <t>Distance from Nut</t>
  </si>
  <si>
    <t>Fret</t>
  </si>
  <si>
    <t>Scale Length</t>
  </si>
  <si>
    <t>2^((24-B6)/12) / 4</t>
  </si>
  <si>
    <t>24 Fret Distances</t>
  </si>
  <si>
    <t>12 Fret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</si>
</sst>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Normal="100" workbookViewId="0">
      <selection activeCell="B14" sqref="B14"/>
    </sheetView>
  </sheetViews>
  <sheetFormatPr defaultRowHeight="15" x14ac:dyDescent="0.25"/>
  <cols>
    <col min="1" max="1" width="29.42578125" customWidth="1"/>
  </cols>
  <sheetData>
    <row r="1" spans="1:26" x14ac:dyDescent="0.25">
      <c r="A1" t="s">
        <v>0</v>
      </c>
      <c r="B1">
        <v>100</v>
      </c>
    </row>
    <row r="2" spans="1:26" x14ac:dyDescent="0.25">
      <c r="A2" t="s">
        <v>9</v>
      </c>
      <c r="B2">
        <v>4</v>
      </c>
    </row>
    <row r="3" spans="1:26" x14ac:dyDescent="0.25">
      <c r="A3" t="s">
        <v>10</v>
      </c>
      <c r="B3">
        <v>24</v>
      </c>
    </row>
    <row r="4" spans="1:26" x14ac:dyDescent="0.25">
      <c r="B4" t="s">
        <v>8</v>
      </c>
    </row>
    <row r="5" spans="1:26" x14ac:dyDescent="0.25">
      <c r="A5" t="s">
        <v>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</row>
    <row r="6" spans="1:26" x14ac:dyDescent="0.25">
      <c r="A6" t="s">
        <v>7</v>
      </c>
      <c r="B6">
        <f>MOD(B5,12)</f>
        <v>0</v>
      </c>
      <c r="C6">
        <f t="shared" ref="C6:Z6" si="0">MOD(C5,12)</f>
        <v>1</v>
      </c>
      <c r="D6">
        <f t="shared" si="0"/>
        <v>2</v>
      </c>
      <c r="E6">
        <f t="shared" si="0"/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si="0"/>
        <v>9</v>
      </c>
      <c r="L6">
        <f t="shared" si="0"/>
        <v>10</v>
      </c>
      <c r="M6">
        <f t="shared" si="0"/>
        <v>11</v>
      </c>
      <c r="N6">
        <f t="shared" si="0"/>
        <v>0</v>
      </c>
      <c r="O6">
        <f t="shared" si="0"/>
        <v>1</v>
      </c>
      <c r="P6">
        <f t="shared" si="0"/>
        <v>2</v>
      </c>
      <c r="Q6">
        <f t="shared" si="0"/>
        <v>3</v>
      </c>
      <c r="R6">
        <f t="shared" si="0"/>
        <v>4</v>
      </c>
      <c r="S6">
        <f t="shared" si="0"/>
        <v>5</v>
      </c>
      <c r="T6">
        <f t="shared" si="0"/>
        <v>6</v>
      </c>
      <c r="U6">
        <f t="shared" si="0"/>
        <v>7</v>
      </c>
      <c r="V6">
        <f t="shared" si="0"/>
        <v>8</v>
      </c>
      <c r="W6">
        <f t="shared" si="0"/>
        <v>9</v>
      </c>
      <c r="X6">
        <f t="shared" si="0"/>
        <v>10</v>
      </c>
      <c r="Y6">
        <f t="shared" si="0"/>
        <v>11</v>
      </c>
      <c r="Z6">
        <f t="shared" si="0"/>
        <v>0</v>
      </c>
    </row>
    <row r="7" spans="1:26" x14ac:dyDescent="0.25">
      <c r="A7" t="s">
        <v>5</v>
      </c>
      <c r="B7">
        <f>12 - MOD(B5,12)</f>
        <v>12</v>
      </c>
      <c r="C7">
        <f t="shared" ref="C7:Z7" si="1">12 - MOD(C5,12)</f>
        <v>11</v>
      </c>
      <c r="D7">
        <f t="shared" si="1"/>
        <v>10</v>
      </c>
      <c r="E7">
        <f t="shared" si="1"/>
        <v>9</v>
      </c>
      <c r="F7">
        <f t="shared" si="1"/>
        <v>8</v>
      </c>
      <c r="G7">
        <f t="shared" si="1"/>
        <v>7</v>
      </c>
      <c r="H7">
        <f t="shared" si="1"/>
        <v>6</v>
      </c>
      <c r="I7">
        <f t="shared" si="1"/>
        <v>5</v>
      </c>
      <c r="J7">
        <f t="shared" si="1"/>
        <v>4</v>
      </c>
      <c r="K7">
        <f t="shared" si="1"/>
        <v>3</v>
      </c>
      <c r="L7">
        <f t="shared" si="1"/>
        <v>2</v>
      </c>
      <c r="M7">
        <f t="shared" si="1"/>
        <v>1</v>
      </c>
      <c r="N7">
        <f t="shared" si="1"/>
        <v>12</v>
      </c>
      <c r="O7">
        <f t="shared" si="1"/>
        <v>11</v>
      </c>
      <c r="P7">
        <f t="shared" si="1"/>
        <v>10</v>
      </c>
      <c r="Q7">
        <f t="shared" si="1"/>
        <v>9</v>
      </c>
      <c r="R7">
        <f t="shared" si="1"/>
        <v>8</v>
      </c>
      <c r="S7">
        <f t="shared" si="1"/>
        <v>7</v>
      </c>
      <c r="T7">
        <f t="shared" si="1"/>
        <v>6</v>
      </c>
      <c r="U7">
        <f t="shared" si="1"/>
        <v>5</v>
      </c>
      <c r="V7">
        <f t="shared" si="1"/>
        <v>4</v>
      </c>
      <c r="W7">
        <f t="shared" si="1"/>
        <v>3</v>
      </c>
      <c r="X7">
        <f t="shared" si="1"/>
        <v>2</v>
      </c>
      <c r="Y7">
        <f t="shared" si="1"/>
        <v>1</v>
      </c>
      <c r="Z7">
        <f t="shared" si="1"/>
        <v>12</v>
      </c>
    </row>
    <row r="8" spans="1:26" x14ac:dyDescent="0.25">
      <c r="A8" t="s">
        <v>3</v>
      </c>
      <c r="B8">
        <f>INT(B5/12) + 1</f>
        <v>1</v>
      </c>
      <c r="C8">
        <f t="shared" ref="C8:Z8" si="2">INT(C5/12) + 1</f>
        <v>1</v>
      </c>
      <c r="D8">
        <f t="shared" si="2"/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  <c r="N8">
        <f t="shared" si="2"/>
        <v>2</v>
      </c>
      <c r="O8">
        <f t="shared" si="2"/>
        <v>2</v>
      </c>
      <c r="P8">
        <f t="shared" si="2"/>
        <v>2</v>
      </c>
      <c r="Q8">
        <f t="shared" si="2"/>
        <v>2</v>
      </c>
      <c r="R8">
        <f t="shared" si="2"/>
        <v>2</v>
      </c>
      <c r="S8">
        <f t="shared" si="2"/>
        <v>2</v>
      </c>
      <c r="T8">
        <f t="shared" si="2"/>
        <v>2</v>
      </c>
      <c r="U8">
        <f t="shared" si="2"/>
        <v>2</v>
      </c>
      <c r="V8">
        <f t="shared" si="2"/>
        <v>2</v>
      </c>
      <c r="W8">
        <f t="shared" si="2"/>
        <v>2</v>
      </c>
      <c r="X8">
        <f t="shared" si="2"/>
        <v>2</v>
      </c>
      <c r="Y8">
        <f t="shared" si="2"/>
        <v>2</v>
      </c>
      <c r="Z8">
        <f t="shared" si="2"/>
        <v>3</v>
      </c>
    </row>
    <row r="9" spans="1:26" x14ac:dyDescent="0.25">
      <c r="A9" t="s">
        <v>6</v>
      </c>
      <c r="B9">
        <f>1/(B8+1)</f>
        <v>0.5</v>
      </c>
      <c r="C9">
        <f t="shared" ref="C9:Z9" si="3">1/(C8+1)</f>
        <v>0.5</v>
      </c>
      <c r="D9">
        <f t="shared" si="3"/>
        <v>0.5</v>
      </c>
      <c r="E9">
        <f t="shared" si="3"/>
        <v>0.5</v>
      </c>
      <c r="F9">
        <f t="shared" si="3"/>
        <v>0.5</v>
      </c>
      <c r="G9">
        <f t="shared" si="3"/>
        <v>0.5</v>
      </c>
      <c r="H9">
        <f t="shared" si="3"/>
        <v>0.5</v>
      </c>
      <c r="I9">
        <f t="shared" si="3"/>
        <v>0.5</v>
      </c>
      <c r="J9">
        <f t="shared" si="3"/>
        <v>0.5</v>
      </c>
      <c r="K9">
        <f t="shared" si="3"/>
        <v>0.5</v>
      </c>
      <c r="L9">
        <f t="shared" si="3"/>
        <v>0.5</v>
      </c>
      <c r="M9">
        <f t="shared" si="3"/>
        <v>0.5</v>
      </c>
      <c r="N9">
        <f t="shared" si="3"/>
        <v>0.33333333333333331</v>
      </c>
      <c r="O9">
        <f t="shared" si="3"/>
        <v>0.33333333333333331</v>
      </c>
      <c r="P9">
        <f t="shared" si="3"/>
        <v>0.33333333333333331</v>
      </c>
      <c r="Q9">
        <f t="shared" si="3"/>
        <v>0.33333333333333331</v>
      </c>
      <c r="R9">
        <f t="shared" si="3"/>
        <v>0.33333333333333331</v>
      </c>
      <c r="S9">
        <f t="shared" si="3"/>
        <v>0.33333333333333331</v>
      </c>
      <c r="T9">
        <f t="shared" si="3"/>
        <v>0.33333333333333331</v>
      </c>
      <c r="U9">
        <f t="shared" si="3"/>
        <v>0.33333333333333331</v>
      </c>
      <c r="V9">
        <f t="shared" si="3"/>
        <v>0.33333333333333331</v>
      </c>
      <c r="W9">
        <f t="shared" si="3"/>
        <v>0.33333333333333331</v>
      </c>
      <c r="X9">
        <f t="shared" si="3"/>
        <v>0.33333333333333331</v>
      </c>
      <c r="Y9">
        <f t="shared" si="3"/>
        <v>0.33333333333333331</v>
      </c>
      <c r="Z9">
        <f t="shared" si="3"/>
        <v>0.25</v>
      </c>
    </row>
    <row r="11" spans="1:26" x14ac:dyDescent="0.25">
      <c r="A11" s="1" t="s">
        <v>14</v>
      </c>
      <c r="B11">
        <f>2^((24-B5)/12) / 4</f>
        <v>1</v>
      </c>
      <c r="C11">
        <f t="shared" ref="C11:Z11" si="4">2^((24-C5)/12) / 4</f>
        <v>0.94387431268169353</v>
      </c>
      <c r="D11">
        <f t="shared" si="4"/>
        <v>0.89089871814033916</v>
      </c>
      <c r="E11">
        <f t="shared" si="4"/>
        <v>0.8408964152537145</v>
      </c>
      <c r="F11">
        <f t="shared" si="4"/>
        <v>0.79370052598409968</v>
      </c>
      <c r="G11">
        <f t="shared" si="4"/>
        <v>0.74915353843834065</v>
      </c>
      <c r="H11">
        <f t="shared" si="4"/>
        <v>0.70710678118654746</v>
      </c>
      <c r="I11">
        <f t="shared" si="4"/>
        <v>0.66741992708501718</v>
      </c>
      <c r="J11">
        <f t="shared" si="4"/>
        <v>0.62996052494743648</v>
      </c>
      <c r="K11">
        <f t="shared" si="4"/>
        <v>0.59460355750136051</v>
      </c>
      <c r="L11">
        <f t="shared" si="4"/>
        <v>0.56123102415468651</v>
      </c>
      <c r="M11">
        <f t="shared" si="4"/>
        <v>0.52973154717964754</v>
      </c>
      <c r="N11">
        <f t="shared" si="4"/>
        <v>0.5</v>
      </c>
      <c r="O11">
        <f t="shared" si="4"/>
        <v>0.47193715634084671</v>
      </c>
      <c r="P11">
        <f t="shared" si="4"/>
        <v>0.44544935907016964</v>
      </c>
      <c r="Q11">
        <f t="shared" si="4"/>
        <v>0.42044820762685725</v>
      </c>
      <c r="R11">
        <f t="shared" si="4"/>
        <v>0.39685026299204984</v>
      </c>
      <c r="S11">
        <f t="shared" si="4"/>
        <v>0.37457676921917038</v>
      </c>
      <c r="T11">
        <f t="shared" si="4"/>
        <v>0.35355339059327379</v>
      </c>
      <c r="U11">
        <f t="shared" si="4"/>
        <v>0.33370996354250859</v>
      </c>
      <c r="V11">
        <f t="shared" si="4"/>
        <v>0.3149802624737183</v>
      </c>
      <c r="W11">
        <f t="shared" si="4"/>
        <v>0.29730177875068026</v>
      </c>
      <c r="X11">
        <f t="shared" si="4"/>
        <v>0.28061551207734325</v>
      </c>
      <c r="Y11">
        <f t="shared" si="4"/>
        <v>0.26486577358982383</v>
      </c>
      <c r="Z11">
        <f t="shared" si="4"/>
        <v>0.25</v>
      </c>
    </row>
    <row r="12" spans="1:26" x14ac:dyDescent="0.25">
      <c r="A12" s="1"/>
    </row>
    <row r="13" spans="1:26" x14ac:dyDescent="0.25">
      <c r="A13" t="s">
        <v>16</v>
      </c>
      <c r="B13">
        <f>(1-2^((24-B5)/12) / 4)*2</f>
        <v>0</v>
      </c>
      <c r="C13">
        <f>(1-2^((24-C5)/12) / 4)*2</f>
        <v>0.11225137463661294</v>
      </c>
      <c r="D13">
        <f>(1-2^((24-D5)/12) / 4)*2</f>
        <v>0.21820256371932167</v>
      </c>
      <c r="E13">
        <f>(1-2^((24-E5)/12) / 4)*2</f>
        <v>0.318207169492571</v>
      </c>
      <c r="F13">
        <f>(1-2^((24-F5)/12) / 4)*2</f>
        <v>0.41259894803180064</v>
      </c>
      <c r="G13">
        <f>(1-2^((24-G5)/12) / 4)*2</f>
        <v>0.5016929231233187</v>
      </c>
      <c r="H13">
        <f>(1-2^((24-H5)/12) / 4)*2</f>
        <v>0.58578643762690508</v>
      </c>
      <c r="I13">
        <f>(1-2^((24-I5)/12) / 4)*2</f>
        <v>0.66516014582996563</v>
      </c>
      <c r="J13">
        <f>(1-2^((24-J5)/12) / 4)*2</f>
        <v>0.74007895010512703</v>
      </c>
      <c r="K13">
        <f>(1-2^((24-K5)/12) / 4)*2</f>
        <v>0.81079288499727897</v>
      </c>
      <c r="L13">
        <f>(1-2^((24-L5)/12) / 4)*2</f>
        <v>0.87753795169062698</v>
      </c>
      <c r="M13">
        <f>(1-2^((24-M5)/12) / 4)*2</f>
        <v>0.94053690564070491</v>
      </c>
      <c r="N13">
        <f>(1-2^((24-N5)/12) / 4)*2</f>
        <v>1</v>
      </c>
    </row>
    <row r="14" spans="1:26" x14ac:dyDescent="0.25">
      <c r="A14" t="s">
        <v>15</v>
      </c>
      <c r="B14">
        <f>(1-2^((24-B5)/12) / 4)*(4/3)</f>
        <v>0</v>
      </c>
      <c r="C14">
        <f>(1-2^((24-C5)/12) / 4)*(4/3)</f>
        <v>7.4834249757741958E-2</v>
      </c>
      <c r="D14">
        <f>(1-2^((24-D5)/12) / 4)*(4/3)</f>
        <v>0.14546837581288111</v>
      </c>
      <c r="E14">
        <f>(1-2^((24-E5)/12) / 4)*(4/3)</f>
        <v>0.21213811299504731</v>
      </c>
      <c r="F14">
        <f>(1-2^((24-F5)/12) / 4)*(4/3)</f>
        <v>0.27506596535453376</v>
      </c>
      <c r="G14">
        <f>(1-2^((24-G5)/12) / 4)*(4/3)</f>
        <v>0.33446194874887913</v>
      </c>
      <c r="H14">
        <f>(1-2^((24-H5)/12) / 4)*(4/3)</f>
        <v>0.39052429175127001</v>
      </c>
      <c r="I14">
        <f>(1-2^((24-I5)/12) / 4)*(4/3)</f>
        <v>0.44344009721997707</v>
      </c>
      <c r="J14">
        <f>(1-2^((24-J5)/12) / 4)*(4/3)</f>
        <v>0.49338596673675134</v>
      </c>
      <c r="K14">
        <f>(1-2^((24-K5)/12) / 4)*(4/3)</f>
        <v>0.54052858999818598</v>
      </c>
      <c r="L14">
        <f>(1-2^((24-L5)/12) / 4)*(4/3)</f>
        <v>0.58502530112708462</v>
      </c>
      <c r="M14">
        <f>(1-2^((24-M5)/12) / 4)*(4/3)</f>
        <v>0.62702460376046987</v>
      </c>
      <c r="N14">
        <f>(1-2^((24-N5)/12) / 4)*(4/3)</f>
        <v>0.66666666666666663</v>
      </c>
      <c r="O14">
        <f>(1-2^((24-O5)/12) / 4)*(4/3)</f>
        <v>0.70408379154553757</v>
      </c>
      <c r="P14">
        <f>(1-2^((24-P5)/12) / 4)*(4/3)</f>
        <v>0.73940085457310722</v>
      </c>
      <c r="Q14">
        <f>(1-2^((24-Q5)/12) / 4)*(4/3)</f>
        <v>0.77273572316419037</v>
      </c>
      <c r="R14">
        <f>(1-2^((24-R5)/12) / 4)*(4/3)</f>
        <v>0.80419964934393351</v>
      </c>
      <c r="S14">
        <f>(1-2^((24-S5)/12) / 4)*(4/3)</f>
        <v>0.83389764104110609</v>
      </c>
      <c r="T14">
        <f>(1-2^((24-T5)/12) / 4)*(4/3)</f>
        <v>0.86192881254230169</v>
      </c>
      <c r="U14">
        <f>(1-2^((24-U5)/12) / 4)*(4/3)</f>
        <v>0.88838671527665514</v>
      </c>
      <c r="V14">
        <f>(1-2^((24-V5)/12) / 4)*(4/3)</f>
        <v>0.91335965003504216</v>
      </c>
      <c r="W14">
        <f>(1-2^((24-W5)/12) / 4)*(4/3)</f>
        <v>0.93693096166575973</v>
      </c>
      <c r="X14">
        <f>(1-2^((24-X5)/12) / 4)*(4/3)</f>
        <v>0.95917931723020899</v>
      </c>
      <c r="Y14">
        <f>(1-2^((24-Y5)/12) / 4)*(4/3)</f>
        <v>0.98017896854690145</v>
      </c>
      <c r="Z14">
        <f>(1-2^((24-Z5)/12) / 4)*(4/3)</f>
        <v>1</v>
      </c>
    </row>
    <row r="17" spans="1:26" x14ac:dyDescent="0.25">
      <c r="A17" t="s">
        <v>16</v>
      </c>
      <c r="B17" t="e">
        <f>#REF!+(#REF!*(1+#REF!))</f>
        <v>#REF!</v>
      </c>
      <c r="C17" t="e">
        <f>#REF!+(#REF!*(1+#REF!))</f>
        <v>#REF!</v>
      </c>
      <c r="D17" t="e">
        <f>#REF!+(#REF!*(1+#REF!))</f>
        <v>#REF!</v>
      </c>
      <c r="E17" t="e">
        <f>#REF!+(#REF!*(1+#REF!))</f>
        <v>#REF!</v>
      </c>
      <c r="F17" t="e">
        <f>#REF!+(#REF!*(1+#REF!))</f>
        <v>#REF!</v>
      </c>
      <c r="G17" t="e">
        <f>#REF!+(#REF!*(1+#REF!))</f>
        <v>#REF!</v>
      </c>
      <c r="H17" t="e">
        <f>#REF!+(#REF!*(1+#REF!))</f>
        <v>#REF!</v>
      </c>
      <c r="I17" t="e">
        <f>#REF!+(#REF!*(1+#REF!))</f>
        <v>#REF!</v>
      </c>
      <c r="J17" t="e">
        <f>#REF!+(#REF!*(1+#REF!))</f>
        <v>#REF!</v>
      </c>
      <c r="K17" t="e">
        <f>#REF!+(#REF!*(1+#REF!))</f>
        <v>#REF!</v>
      </c>
      <c r="L17" t="e">
        <f>#REF!+(#REF!*(1+#REF!))</f>
        <v>#REF!</v>
      </c>
      <c r="M17" t="e">
        <f>#REF!+(#REF!*(1+#REF!))</f>
        <v>#REF!</v>
      </c>
      <c r="N17" t="e">
        <f>#REF!+(#REF!*(1+#REF!))</f>
        <v>#REF!</v>
      </c>
    </row>
    <row r="19" spans="1:26" x14ac:dyDescent="0.25">
      <c r="B19" t="e">
        <f>B5^(1-25)</f>
        <v>#DIV/0!</v>
      </c>
    </row>
    <row r="21" spans="1:26" x14ac:dyDescent="0.25">
      <c r="N21">
        <f>$B$3/(2^(N5/12))</f>
        <v>12</v>
      </c>
      <c r="O21">
        <f>$B$3/(2^(O5/12))</f>
        <v>11.326491752180324</v>
      </c>
      <c r="P21">
        <f>$B$3/(2^(P5/12))</f>
        <v>10.690784617684072</v>
      </c>
      <c r="Q21">
        <f>$B$3/(2^(Q5/12))</f>
        <v>10.090756983044574</v>
      </c>
      <c r="R21">
        <f>$B$3/(2^(R5/12))</f>
        <v>9.5244063118091979</v>
      </c>
      <c r="S21">
        <f>$B$3/(2^(S5/12))</f>
        <v>8.9898424612600891</v>
      </c>
      <c r="T21">
        <f>$B$3/(2^(T5/12))</f>
        <v>8.4852813742385713</v>
      </c>
      <c r="U21">
        <f>$B$3/(2^(U5/12))</f>
        <v>8.0090391250202071</v>
      </c>
      <c r="V21">
        <f>$B$3/(2^(V5/12))</f>
        <v>7.5595262993692396</v>
      </c>
      <c r="W21">
        <f>$B$3/(2^(W5/12))</f>
        <v>7.1352426900163266</v>
      </c>
      <c r="X21">
        <f>$B$3/(2^(X5/12))</f>
        <v>6.734772289856239</v>
      </c>
      <c r="Y21">
        <f>$B$3/(2^(Y5/12))</f>
        <v>6.3567785661557714</v>
      </c>
      <c r="Z21">
        <f>$B$3/(2^(Z5/12))</f>
        <v>6</v>
      </c>
    </row>
    <row r="22" spans="1:26" x14ac:dyDescent="0.25">
      <c r="B22">
        <f>$B$3/(2^(B5/12))</f>
        <v>24</v>
      </c>
      <c r="C22">
        <f>$B$3/(2^(C5/12))</f>
        <v>22.652983504360645</v>
      </c>
      <c r="D22">
        <f>$B$3/(2^(D5/12))</f>
        <v>21.381569235368143</v>
      </c>
      <c r="E22">
        <f>$B$3/(2^(E5/12))</f>
        <v>20.181513966089149</v>
      </c>
      <c r="F22">
        <f>$B$3/(2^(F5/12))</f>
        <v>19.048812623618392</v>
      </c>
      <c r="G22">
        <f>$B$3/(2^(G5/12))</f>
        <v>17.979684922520178</v>
      </c>
      <c r="H22">
        <f>$B$3/(2^(H5/12))</f>
        <v>16.970562748477139</v>
      </c>
      <c r="I22">
        <f>$B$3/(2^(I5/12))</f>
        <v>16.018078250040411</v>
      </c>
      <c r="J22">
        <f>$B$3/(2^(J5/12))</f>
        <v>15.119052598738479</v>
      </c>
      <c r="K22">
        <f>$B$3/(2^(K5/12))</f>
        <v>14.270485380032653</v>
      </c>
      <c r="L22">
        <f>$B$3/(2^(L5/12))</f>
        <v>13.469544579712476</v>
      </c>
      <c r="M22">
        <f>$B$3/(2^(M5/12))</f>
        <v>12.713557132311545</v>
      </c>
    </row>
    <row r="23" spans="1:26" x14ac:dyDescent="0.25">
      <c r="B23">
        <f>$B$3-($B$3 / (2 ^ ( B6/12)))</f>
        <v>0</v>
      </c>
      <c r="N23">
        <f>2^N8</f>
        <v>4</v>
      </c>
      <c r="O23">
        <f>2^O8</f>
        <v>4</v>
      </c>
      <c r="P23">
        <f>2^P8</f>
        <v>4</v>
      </c>
      <c r="Q23">
        <f>2^Q8</f>
        <v>4</v>
      </c>
      <c r="R23">
        <f>2^R8</f>
        <v>4</v>
      </c>
      <c r="S23">
        <f>2^S8</f>
        <v>4</v>
      </c>
      <c r="T23">
        <f>2^T8</f>
        <v>4</v>
      </c>
      <c r="U23">
        <f>2^U8</f>
        <v>4</v>
      </c>
      <c r="V23">
        <f>2^V8</f>
        <v>4</v>
      </c>
      <c r="W23">
        <f>2^W8</f>
        <v>4</v>
      </c>
      <c r="X23">
        <f>2^X8</f>
        <v>4</v>
      </c>
      <c r="Y23">
        <f>2^Y8</f>
        <v>4</v>
      </c>
      <c r="Z23">
        <f>2^Z8</f>
        <v>8</v>
      </c>
    </row>
    <row r="24" spans="1:26" x14ac:dyDescent="0.25">
      <c r="A24" t="s">
        <v>4</v>
      </c>
      <c r="B24">
        <f>2^B8</f>
        <v>2</v>
      </c>
      <c r="C24">
        <f>2^C8</f>
        <v>2</v>
      </c>
      <c r="D24">
        <f>2^D8</f>
        <v>2</v>
      </c>
      <c r="E24">
        <f>2^E8</f>
        <v>2</v>
      </c>
      <c r="F24">
        <f>2^F8</f>
        <v>2</v>
      </c>
      <c r="G24">
        <f>2^G8</f>
        <v>2</v>
      </c>
      <c r="H24">
        <f>2^H8</f>
        <v>2</v>
      </c>
      <c r="I24">
        <f>2^I8</f>
        <v>2</v>
      </c>
      <c r="J24">
        <f>2^J8</f>
        <v>2</v>
      </c>
      <c r="K24">
        <f>2^K8</f>
        <v>2</v>
      </c>
      <c r="L24">
        <f>2^L8</f>
        <v>2</v>
      </c>
      <c r="M24">
        <f>2^M8</f>
        <v>2</v>
      </c>
    </row>
    <row r="25" spans="1:26" x14ac:dyDescent="0.25">
      <c r="N25">
        <f>$B$1 / (1+N8)</f>
        <v>33.333333333333336</v>
      </c>
      <c r="O25">
        <f>$B$1 / (1+O8)</f>
        <v>33.333333333333336</v>
      </c>
      <c r="P25">
        <f>$B$1 / (1+P8)</f>
        <v>33.333333333333336</v>
      </c>
      <c r="Q25">
        <f>$B$1 / (1+Q8)</f>
        <v>33.333333333333336</v>
      </c>
      <c r="R25">
        <f>$B$1 / (1+R8)</f>
        <v>33.333333333333336</v>
      </c>
      <c r="S25">
        <f>$B$1 / (1+S8)</f>
        <v>33.333333333333336</v>
      </c>
      <c r="T25">
        <f>$B$1 / (1+T8)</f>
        <v>33.333333333333336</v>
      </c>
      <c r="U25">
        <f>$B$1 / (1+U8)</f>
        <v>33.333333333333336</v>
      </c>
      <c r="V25">
        <f>$B$1 / (1+V8)</f>
        <v>33.333333333333336</v>
      </c>
      <c r="W25">
        <f>$B$1 / (1+W8)</f>
        <v>33.333333333333336</v>
      </c>
      <c r="X25">
        <f>$B$1 / (1+X8)</f>
        <v>33.333333333333336</v>
      </c>
      <c r="Y25">
        <f>$B$1 / (1+Y8)</f>
        <v>33.333333333333336</v>
      </c>
      <c r="Z25">
        <f>$B$1 / (1+Z8)</f>
        <v>25</v>
      </c>
    </row>
    <row r="26" spans="1:26" x14ac:dyDescent="0.25">
      <c r="B26">
        <f>$B$1 / (1+B8)</f>
        <v>50</v>
      </c>
      <c r="C26">
        <f>$B$1 / (1+C8)</f>
        <v>50</v>
      </c>
      <c r="D26">
        <f>$B$1 / (1+D8)</f>
        <v>50</v>
      </c>
      <c r="E26">
        <f>$B$1 / (1+E8)</f>
        <v>50</v>
      </c>
      <c r="F26">
        <f>$B$1 / (1+F8)</f>
        <v>50</v>
      </c>
      <c r="G26">
        <f>$B$1 / (1+G8)</f>
        <v>50</v>
      </c>
      <c r="H26">
        <f>$B$1 / (1+H8)</f>
        <v>50</v>
      </c>
      <c r="I26">
        <f>$B$1 / (1+I8)</f>
        <v>50</v>
      </c>
      <c r="J26">
        <f>$B$1 / (1+J8)</f>
        <v>50</v>
      </c>
      <c r="K26">
        <f>$B$1 / (1+K8)</f>
        <v>50</v>
      </c>
      <c r="L26">
        <f>$B$1 / (1+L8)</f>
        <v>50</v>
      </c>
      <c r="M26">
        <f>$B$1 / (1+M8)</f>
        <v>50</v>
      </c>
      <c r="N26">
        <f t="shared" ref="C26:Z27" si="5">100-N25</f>
        <v>66.666666666666657</v>
      </c>
      <c r="O26">
        <f t="shared" si="5"/>
        <v>66.666666666666657</v>
      </c>
      <c r="P26">
        <f t="shared" si="5"/>
        <v>66.666666666666657</v>
      </c>
      <c r="Q26">
        <f t="shared" si="5"/>
        <v>66.666666666666657</v>
      </c>
      <c r="R26">
        <f t="shared" si="5"/>
        <v>66.666666666666657</v>
      </c>
      <c r="S26">
        <f t="shared" si="5"/>
        <v>66.666666666666657</v>
      </c>
      <c r="T26">
        <f t="shared" si="5"/>
        <v>66.666666666666657</v>
      </c>
      <c r="U26">
        <f t="shared" si="5"/>
        <v>66.666666666666657</v>
      </c>
      <c r="V26">
        <f t="shared" si="5"/>
        <v>66.666666666666657</v>
      </c>
      <c r="W26">
        <f t="shared" si="5"/>
        <v>66.666666666666657</v>
      </c>
      <c r="X26">
        <f t="shared" si="5"/>
        <v>66.666666666666657</v>
      </c>
      <c r="Y26">
        <f t="shared" si="5"/>
        <v>66.666666666666657</v>
      </c>
      <c r="Z26">
        <f t="shared" si="5"/>
        <v>75</v>
      </c>
    </row>
    <row r="27" spans="1:26" x14ac:dyDescent="0.25">
      <c r="B27">
        <f>100-B26</f>
        <v>50</v>
      </c>
      <c r="C27">
        <f t="shared" si="5"/>
        <v>50</v>
      </c>
      <c r="D27">
        <f t="shared" si="5"/>
        <v>50</v>
      </c>
      <c r="E27">
        <f t="shared" si="5"/>
        <v>50</v>
      </c>
      <c r="F27">
        <f t="shared" si="5"/>
        <v>50</v>
      </c>
      <c r="G27">
        <f t="shared" si="5"/>
        <v>50</v>
      </c>
      <c r="H27">
        <f t="shared" si="5"/>
        <v>50</v>
      </c>
      <c r="I27">
        <f t="shared" si="5"/>
        <v>50</v>
      </c>
      <c r="J27">
        <f t="shared" si="5"/>
        <v>50</v>
      </c>
      <c r="K27">
        <f t="shared" si="5"/>
        <v>50</v>
      </c>
      <c r="L27">
        <f t="shared" si="5"/>
        <v>50</v>
      </c>
      <c r="M27">
        <f t="shared" si="5"/>
        <v>50</v>
      </c>
    </row>
    <row r="29" spans="1:26" x14ac:dyDescent="0.25">
      <c r="N29">
        <f>1 - ((12 - MOD(N5,12))/12)</f>
        <v>0</v>
      </c>
      <c r="O29">
        <f>1 - ((12 - MOD(O5,12))/12)</f>
        <v>8.333333333333337E-2</v>
      </c>
      <c r="P29">
        <f>1 - ((12 - MOD(P5,12))/12)</f>
        <v>0.16666666666666663</v>
      </c>
      <c r="Q29">
        <f>1 - ((12 - MOD(Q5,12))/12)</f>
        <v>0.25</v>
      </c>
      <c r="R29">
        <f>1 - ((12 - MOD(R5,12))/12)</f>
        <v>0.33333333333333337</v>
      </c>
      <c r="S29">
        <f>1 - ((12 - MOD(S5,12))/12)</f>
        <v>0.41666666666666663</v>
      </c>
      <c r="T29">
        <f>1 - ((12 - MOD(T5,12))/12)</f>
        <v>0.5</v>
      </c>
      <c r="U29">
        <f>1 - ((12 - MOD(U5,12))/12)</f>
        <v>0.58333333333333326</v>
      </c>
      <c r="V29">
        <f>1 - ((12 - MOD(V5,12))/12)</f>
        <v>0.66666666666666674</v>
      </c>
      <c r="W29">
        <f>1 - ((12 - MOD(W5,12))/12)</f>
        <v>0.75</v>
      </c>
      <c r="X29">
        <f>1 - ((12 - MOD(X5,12))/12)</f>
        <v>0.83333333333333337</v>
      </c>
      <c r="Y29">
        <f>1 - ((12 - MOD(Y5,12))/12)</f>
        <v>0.91666666666666663</v>
      </c>
      <c r="Z29">
        <f>1 - ((12 - MOD(Z5,12))/12)</f>
        <v>0</v>
      </c>
    </row>
    <row r="30" spans="1:26" x14ac:dyDescent="0.25">
      <c r="B30">
        <f>1 - ((12 - MOD(B5,12))/12)</f>
        <v>0</v>
      </c>
      <c r="C30">
        <f>1 - ((12 - MOD(C5,12))/12)</f>
        <v>8.333333333333337E-2</v>
      </c>
      <c r="D30">
        <f>1 - ((12 - MOD(D5,12))/12)</f>
        <v>0.16666666666666663</v>
      </c>
      <c r="E30">
        <f>1 - ((12 - MOD(E5,12))/12)</f>
        <v>0.25</v>
      </c>
      <c r="F30">
        <f>1 - ((12 - MOD(F5,12))/12)</f>
        <v>0.33333333333333337</v>
      </c>
      <c r="G30">
        <f>1 - ((12 - MOD(G5,12))/12)</f>
        <v>0.41666666666666663</v>
      </c>
      <c r="H30">
        <f>1 - ((12 - MOD(H5,12))/12)</f>
        <v>0.5</v>
      </c>
      <c r="I30">
        <f>1 - ((12 - MOD(I5,12))/12)</f>
        <v>0.58333333333333326</v>
      </c>
      <c r="J30">
        <f>1 - ((12 - MOD(J5,12))/12)</f>
        <v>0.66666666666666674</v>
      </c>
      <c r="K30">
        <f>1 - ((12 - MOD(K5,12))/12)</f>
        <v>0.75</v>
      </c>
      <c r="L30">
        <f>1 - ((12 - MOD(L5,12))/12)</f>
        <v>0.83333333333333337</v>
      </c>
      <c r="M30">
        <f>1 - ((12 - MOD(M5,12))/12)</f>
        <v>0.91666666666666663</v>
      </c>
      <c r="N30">
        <f>N9-N29</f>
        <v>0.33333333333333331</v>
      </c>
      <c r="O30">
        <f>O9-O29</f>
        <v>0.24999999999999994</v>
      </c>
      <c r="P30">
        <f>P9-P29</f>
        <v>0.16666666666666669</v>
      </c>
      <c r="Q30">
        <f>Q9-Q29</f>
        <v>8.3333333333333315E-2</v>
      </c>
      <c r="R30">
        <f>R9-R29</f>
        <v>0</v>
      </c>
      <c r="S30">
        <f>S9-S29</f>
        <v>-8.3333333333333315E-2</v>
      </c>
      <c r="T30">
        <f>T9-T29</f>
        <v>-0.16666666666666669</v>
      </c>
      <c r="U30">
        <f>U9-U29</f>
        <v>-0.24999999999999994</v>
      </c>
      <c r="V30">
        <f>V9-V29</f>
        <v>-0.33333333333333343</v>
      </c>
      <c r="W30">
        <f>W9-W29</f>
        <v>-0.41666666666666669</v>
      </c>
      <c r="X30">
        <f>X9-X29</f>
        <v>-0.5</v>
      </c>
      <c r="Y30">
        <f>Y9-Y29</f>
        <v>-0.58333333333333326</v>
      </c>
      <c r="Z30">
        <f>Z9-Z29</f>
        <v>0.25</v>
      </c>
    </row>
    <row r="31" spans="1:26" x14ac:dyDescent="0.25">
      <c r="B31">
        <f>B9-B30</f>
        <v>0.5</v>
      </c>
      <c r="C31">
        <f>C9-C30</f>
        <v>0.41666666666666663</v>
      </c>
      <c r="D31">
        <f>D9-D30</f>
        <v>0.33333333333333337</v>
      </c>
      <c r="E31">
        <f>E9-E30</f>
        <v>0.25</v>
      </c>
      <c r="F31">
        <f>F9-F30</f>
        <v>0.16666666666666663</v>
      </c>
      <c r="G31">
        <f>G9-G30</f>
        <v>8.333333333333337E-2</v>
      </c>
      <c r="H31">
        <f>H9-H30</f>
        <v>0</v>
      </c>
      <c r="I31">
        <f>I9-I30</f>
        <v>-8.3333333333333259E-2</v>
      </c>
      <c r="J31">
        <f>J9-J30</f>
        <v>-0.16666666666666674</v>
      </c>
      <c r="K31">
        <f>K9-K30</f>
        <v>-0.25</v>
      </c>
      <c r="L31">
        <f>L9-L30</f>
        <v>-0.33333333333333337</v>
      </c>
      <c r="M31">
        <f>M9-M30</f>
        <v>-0.41666666666666663</v>
      </c>
    </row>
    <row r="35" spans="1:26" x14ac:dyDescent="0.25">
      <c r="B35" t="s">
        <v>2</v>
      </c>
    </row>
    <row r="38" spans="1:26" x14ac:dyDescent="0.25">
      <c r="B38" t="str">
        <f>"d = s – (s / (2 ^ (n / 12)))"</f>
        <v>d = s – (s / (2 ^ (n / 12)))</v>
      </c>
    </row>
    <row r="42" spans="1:26" x14ac:dyDescent="0.25">
      <c r="A42" t="s">
        <v>13</v>
      </c>
      <c r="B42">
        <v>24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  <c r="V42">
        <v>20</v>
      </c>
      <c r="W42">
        <v>21</v>
      </c>
      <c r="X42">
        <v>22</v>
      </c>
      <c r="Y42">
        <v>23</v>
      </c>
      <c r="Z42">
        <v>24</v>
      </c>
    </row>
    <row r="43" spans="1:26" x14ac:dyDescent="0.25">
      <c r="A43" t="s">
        <v>12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f>$B$42-($B$42 / (2 ^ (N42 / 12)))</f>
        <v>12</v>
      </c>
      <c r="O43">
        <f>$B$42-($B$42 / (2 ^ (O42 / 12)))</f>
        <v>12.673508247819676</v>
      </c>
      <c r="P43">
        <f>$B$42-($B$42 / (2 ^ (P42 / 12)))</f>
        <v>13.309215382315928</v>
      </c>
      <c r="Q43">
        <f>$B$42-($B$42 / (2 ^ (Q42 / 12)))</f>
        <v>13.909243016955426</v>
      </c>
      <c r="R43">
        <f>$B$42-($B$42 / (2 ^ (R42 / 12)))</f>
        <v>14.475593688190802</v>
      </c>
      <c r="S43">
        <f>$B$42-($B$42 / (2 ^ (S42 / 12)))</f>
        <v>15.010157538739911</v>
      </c>
      <c r="T43">
        <f>$B$42-($B$42 / (2 ^ (T42 / 12)))</f>
        <v>15.514718625761429</v>
      </c>
      <c r="U43">
        <f>$B$42-($B$42 / (2 ^ (U42 / 12)))</f>
        <v>15.990960874979793</v>
      </c>
      <c r="V43">
        <f>$B$42-($B$42 / (2 ^ (V42 / 12)))</f>
        <v>16.440473700630761</v>
      </c>
      <c r="W43">
        <f>$B$42-($B$42 / (2 ^ (W42 / 12)))</f>
        <v>16.864757309983673</v>
      </c>
      <c r="X43">
        <f>$B$42-($B$42 / (2 ^ (X42 / 12)))</f>
        <v>17.265227710143762</v>
      </c>
      <c r="Y43">
        <f>$B$42-($B$42 / (2 ^ (Y42 / 12)))</f>
        <v>17.643221433844229</v>
      </c>
      <c r="Z43">
        <f>$B$42-($B$42 / (2 ^ (Z42 / 12)))</f>
        <v>18</v>
      </c>
    </row>
    <row r="44" spans="1:26" x14ac:dyDescent="0.25">
      <c r="A44" t="s">
        <v>11</v>
      </c>
      <c r="B44">
        <f>$B$42-($B$42 / (2 ^ (B43 / 12)))</f>
        <v>0</v>
      </c>
      <c r="C44">
        <f>$B$42-($B$42 / (2 ^ (C43 / 12)))</f>
        <v>1.3470164956393553</v>
      </c>
      <c r="D44">
        <f>$B$42-($B$42 / (2 ^ (D43 / 12)))</f>
        <v>2.6184307646318565</v>
      </c>
      <c r="E44">
        <f>$B$42-($B$42 / (2 ^ (E43 / 12)))</f>
        <v>3.8184860339108511</v>
      </c>
      <c r="F44">
        <f>$B$42-($B$42 / (2 ^ (F43 / 12)))</f>
        <v>4.9511873763816077</v>
      </c>
      <c r="G44">
        <f>$B$42-($B$42 / (2 ^ (G43 / 12)))</f>
        <v>6.0203150774798218</v>
      </c>
      <c r="H44">
        <f>$B$42-($B$42 / (2 ^ (H43 / 12)))</f>
        <v>7.0294372515228609</v>
      </c>
      <c r="I44">
        <f>$B$42-($B$42 / (2 ^ (I43 / 12)))</f>
        <v>7.9819217499595894</v>
      </c>
      <c r="J44">
        <f>$B$42-($B$42 / (2 ^ (J43 / 12)))</f>
        <v>8.8809474012615208</v>
      </c>
      <c r="K44">
        <f>$B$42-($B$42 / (2 ^ (K43 / 12)))</f>
        <v>9.7295146199673468</v>
      </c>
      <c r="L44">
        <f>$B$42-($B$42 / (2 ^ (L43 / 12)))</f>
        <v>10.530455420287524</v>
      </c>
      <c r="M44">
        <f>$B$42-($B$42 / (2 ^ (M43 / 12)))</f>
        <v>11.286442867688455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2015-02-24T00:48:25Z</dcterms:created>
  <dcterms:modified xsi:type="dcterms:W3CDTF">2015-02-24T13:10:27Z</dcterms:modified>
</cp:coreProperties>
</file>