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elopment\Projects\C#\Office\Office365 AddIns\ExcelRAddIn\Tests\"/>
    </mc:Choice>
  </mc:AlternateContent>
  <xr:revisionPtr revIDLastSave="0" documentId="13_ncr:1_{01D92C8F-FB1F-4D09-B8B4-84E75522F7E6}" xr6:coauthVersionLast="47" xr6:coauthVersionMax="47" xr10:uidLastSave="{00000000-0000-0000-0000-000000000000}"/>
  <bookViews>
    <workbookView xWindow="-108" yWindow="-108" windowWidth="23256" windowHeight="12456" xr2:uid="{C6D9042F-F36C-4DD7-A399-099D864922FA}"/>
  </bookViews>
  <sheets>
    <sheet name="References" sheetId="4" r:id="rId1"/>
    <sheet name="Libraries" sheetId="2" r:id="rId2"/>
    <sheet name="Datasets" sheetId="3" r:id="rId3"/>
    <sheet name="Key Indicators" sheetId="5" r:id="rId4"/>
    <sheet name="Experimental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6" l="1"/>
  <c r="B19" i="6" s="1"/>
  <c r="F16" i="6"/>
  <c r="J24" i="6"/>
  <c r="J25" i="6"/>
  <c r="J26" i="6"/>
  <c r="J27" i="6"/>
  <c r="J23" i="6"/>
  <c r="B14" i="6"/>
  <c r="B12" i="5" a="1"/>
  <c r="D5" i="5" a="1"/>
  <c r="D8" i="2" a="1"/>
  <c r="D6" i="2" a="1"/>
  <c r="D4" i="2" a="1"/>
  <c r="D22" i="5" a="1"/>
  <c r="D14" i="6" a="1"/>
  <c r="D23" i="6" a="1"/>
  <c r="D30" i="6" a="1"/>
  <c r="D19" i="6" a="1"/>
  <c r="D5" i="6" a="1"/>
  <c r="D14" i="5" a="1"/>
  <c r="B12" i="5" l="1"/>
  <c r="D5" i="5"/>
  <c r="D8" i="2"/>
  <c r="D6" i="2"/>
  <c r="D4" i="2"/>
  <c r="D23" i="6"/>
  <c r="D30" i="6"/>
  <c r="D19" i="6"/>
  <c r="D5" i="6"/>
  <c r="D22" i="5"/>
  <c r="D14" i="5"/>
  <c r="F17" i="6"/>
  <c r="B20" i="6" s="1"/>
  <c r="D14" i="6"/>
  <c r="E9" i="2" a="1"/>
  <c r="E27" i="2" a="1"/>
  <c r="E26" i="2" a="1"/>
  <c r="E19" i="2" a="1"/>
  <c r="E17" i="2" a="1"/>
  <c r="E23" i="6" a="1"/>
  <c r="D20" i="6" a="1"/>
  <c r="E10" i="2" a="1"/>
  <c r="E29" i="2" a="1"/>
  <c r="E25" i="2" a="1"/>
  <c r="E28" i="2" a="1"/>
  <c r="E31" i="6" a="1"/>
  <c r="E15" i="2" a="1"/>
  <c r="E30" i="6" a="1"/>
  <c r="E8" i="2" a="1"/>
  <c r="E14" i="2" a="1"/>
  <c r="E22" i="2" a="1"/>
  <c r="N23" i="6" a="1"/>
  <c r="E11" i="2" a="1"/>
  <c r="E23" i="2" a="1"/>
  <c r="E21" i="2" a="1"/>
  <c r="E13" i="2" a="1"/>
  <c r="E18" i="2" a="1"/>
  <c r="E20" i="2" a="1"/>
  <c r="E16" i="2" a="1"/>
  <c r="E12" i="2" a="1"/>
  <c r="D20" i="6" l="1"/>
  <c r="E14" i="2"/>
  <c r="E25" i="2"/>
  <c r="E10" i="2"/>
  <c r="E17" i="2"/>
  <c r="E12" i="2"/>
  <c r="E20" i="2"/>
  <c r="E18" i="2"/>
  <c r="E13" i="2"/>
  <c r="E21" i="2"/>
  <c r="E23" i="2"/>
  <c r="E19" i="2"/>
  <c r="E26" i="2"/>
  <c r="E27" i="2"/>
  <c r="E9" i="2"/>
  <c r="E11" i="2"/>
  <c r="E22" i="2"/>
  <c r="E8" i="2"/>
  <c r="E15" i="2"/>
  <c r="E28" i="2"/>
  <c r="E29" i="2"/>
  <c r="E30" i="6"/>
  <c r="E16" i="2"/>
  <c r="E31" i="6"/>
  <c r="G17" i="6"/>
  <c r="N23" i="6"/>
  <c r="E23" i="6"/>
  <c r="K24" i="6" a="1"/>
  <c r="K23" i="6" a="1"/>
  <c r="K25" i="6" a="1"/>
  <c r="K26" i="6" a="1"/>
  <c r="K27" i="6" a="1"/>
  <c r="K23" i="6" l="1"/>
  <c r="K27" i="6"/>
  <c r="K26" i="6"/>
  <c r="K25" i="6"/>
  <c r="K24" i="6"/>
  <c r="K28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<sst xmlns="http://schemas.openxmlformats.org/spreadsheetml/2006/main" count="35" uniqueCount="29">
  <si>
    <t>Calling Python from R (r-project.org)</t>
  </si>
  <si>
    <t>References</t>
  </si>
  <si>
    <t>Script</t>
  </si>
  <si>
    <t>Evaluate</t>
  </si>
  <si>
    <t>py_last_error()</t>
  </si>
  <si>
    <t>library(reticulate)</t>
  </si>
  <si>
    <t>SAN.MC</t>
  </si>
  <si>
    <t>BBVA.MC</t>
  </si>
  <si>
    <t>REP.MC</t>
  </si>
  <si>
    <t>MAP.MC</t>
  </si>
  <si>
    <t>AENA.MC</t>
  </si>
  <si>
    <t>get_all_indicators(tickers)</t>
  </si>
  <si>
    <t>py_config()</t>
  </si>
  <si>
    <t>Ticker</t>
  </si>
  <si>
    <t>Value</t>
  </si>
  <si>
    <t>"SAN.MC"</t>
  </si>
  <si>
    <t>"BBVA.MC"</t>
  </si>
  <si>
    <t>"REP.MC"</t>
  </si>
  <si>
    <t>"MAP.MC"</t>
  </si>
  <si>
    <t>"AENA.MC"</t>
  </si>
  <si>
    <t>source_python("D:/Development/Projects/C#/Office/Office365 AddIns/ExcelRAddIn/Python Scripts/equity_financials_alt.py")</t>
  </si>
  <si>
    <t>source_python("D:/Development/Projects/C#/Office/Office365 AddIns/ExcelRAddIn/Python Scripts/portfolio_analysis.py")</t>
  </si>
  <si>
    <t>Allocation</t>
  </si>
  <si>
    <t>Period</t>
  </si>
  <si>
    <t>rm(start, end)</t>
  </si>
  <si>
    <t>Today - 1 day</t>
  </si>
  <si>
    <t>=RScript.Evaluate(B21)</t>
  </si>
  <si>
    <t>use_python("C:/Users/adam_/AppData/Local/Programs/Python/Python312", FALSE)</t>
  </si>
  <si>
    <t>portfolio_returns(ticker_values, start, 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</si>
</sst>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0" fillId="2" borderId="0" xfId="0" applyFill="1"/>
    <xf numFmtId="0" fontId="1" fillId="2" borderId="0" xfId="0" applyFont="1" applyFill="1"/>
    <xf numFmtId="2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  <xf numFmtId="14" fontId="0" fillId="0" borderId="0" xfId="0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AC4C87-B9E3-4880-9162-E3903137F610}" name="Table1" displayName="Table1" ref="B3:B4" totalsRowShown="0" dataCellStyle="Hyperlink">
  <autoFilter ref="B3:B4" xr:uid="{0FAC4C87-B9E3-4880-9162-E3903137F610}"/>
  <tableColumns count="1">
    <tableColumn id="1" xr3:uid="{5355F10C-969B-482E-B8C4-F10D6F632EC9}" name="References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cran.r-project.org/web/packages/reticulate/vignettes/calling_pyth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C2B6C-F91C-4507-9FB0-1E61EF68F4ED}">
  <dimension ref="B3:B4"/>
  <sheetViews>
    <sheetView tabSelected="1" workbookViewId="0"/>
  </sheetViews>
  <sheetFormatPr defaultRowHeight="14.4" x14ac:dyDescent="0.3"/>
  <cols>
    <col min="2" max="2" width="39.109375" customWidth="1"/>
  </cols>
  <sheetData>
    <row r="3" spans="2:2" x14ac:dyDescent="0.3">
      <c r="B3" t="s">
        <v>1</v>
      </c>
    </row>
    <row r="4" spans="2:2" x14ac:dyDescent="0.3">
      <c r="B4" s="1" t="s">
        <v>0</v>
      </c>
    </row>
  </sheetData>
  <hyperlinks>
    <hyperlink ref="B4" r:id="rId1" display="https://cran.r-project.org/web/packages/reticulate/vignettes/calling_python.html" xr:uid="{2652EC33-B6AF-4849-9317-2568AACA5719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9EB2C-465C-44AA-BBEB-478D2438659A}">
  <dimension ref="B3:E29"/>
  <sheetViews>
    <sheetView workbookViewId="0"/>
  </sheetViews>
  <sheetFormatPr defaultRowHeight="14.4" x14ac:dyDescent="0.3"/>
  <cols>
    <col min="2" max="2" width="69.21875" bestFit="1" customWidth="1"/>
    <col min="4" max="4" width="61.6640625" customWidth="1"/>
  </cols>
  <sheetData>
    <row r="3" spans="2:5" x14ac:dyDescent="0.3">
      <c r="B3" s="3" t="s">
        <v>2</v>
      </c>
      <c r="C3" s="2"/>
      <c r="D3" s="3" t="s">
        <v>3</v>
      </c>
    </row>
    <row r="4" spans="2:5" x14ac:dyDescent="0.3">
      <c r="B4" t="s">
        <v>5</v>
      </c>
      <c r="D4" t="str" cm="1">
        <f t="array" ref="D4">_xll.RScript.Evaluate(B4,TRUE)</f>
        <v>OK</v>
      </c>
    </row>
    <row r="6" spans="2:5" x14ac:dyDescent="0.3">
      <c r="B6" t="s">
        <v>27</v>
      </c>
      <c r="D6" t="str" cm="1">
        <f t="array" ref="D6">_xll.RScript.Evaluate(B6)</f>
        <v>C:/Users/adam_/AppData/Local/Programs/Python/Python312/python.exe</v>
      </c>
    </row>
    <row r="8" spans="2:5" x14ac:dyDescent="0.3">
      <c r="B8" t="s">
        <v>12</v>
      </c>
      <c r="D8" t="str" cm="1">
        <f t="array" ref="D8:D29">_xll.RScript.Evaluate(B8)</f>
        <v>python</v>
      </c>
      <c r="E8" t="str" cm="1">
        <f t="array" ref="E8">_xll.RScript.Evaluate($B$8&amp;"$"&amp;D8)</f>
        <v>C:/Users/adam_/AppData/Local/Programs/Python/Python312/python.exe</v>
      </c>
    </row>
    <row r="9" spans="2:5" x14ac:dyDescent="0.3">
      <c r="D9" t="str">
        <v>libpython</v>
      </c>
      <c r="E9" t="str" cm="1">
        <f t="array" ref="E9">_xll.RScript.Evaluate($B$8&amp;"$"&amp;D9)</f>
        <v>C:/Users/adam_/AppData/Local/Programs/Python/Python312/python312.dll</v>
      </c>
    </row>
    <row r="10" spans="2:5" x14ac:dyDescent="0.3">
      <c r="D10" t="str">
        <v>pythonhome</v>
      </c>
      <c r="E10" t="str" cm="1">
        <f t="array" ref="E10">_xll.RScript.Evaluate($B$8&amp;"$"&amp;D10)</f>
        <v>C:/Users/adam_/AppData/Local/Programs/Python/Python312</v>
      </c>
    </row>
    <row r="11" spans="2:5" x14ac:dyDescent="0.3">
      <c r="D11" t="str">
        <v>pythonpath</v>
      </c>
      <c r="E11" t="str" cm="1">
        <f t="array" ref="E11">_xll.RScript.Evaluate($B$8&amp;"$"&amp;D11)</f>
        <v>C:\Users\adam_\AppData\Local\Programs\Python\PYTHON~2\python312.zip;C:\Users\adam_\AppData\Local\Programs\Python\PYTHON~2\DLLs;C:\Users\adam_\AppData\Local\Programs\Python\PYTHON~2\Lib;C:\Users\adam_\AppData\Local\Programs\Python\PYTHON~2;C:\Users\adam_\AppData\Roaming\Python\Python312\site-packages;C:\Users\adam_\AppData\Roaming\Python\Python312\site-packages\win32;C:\Users\adam_\AppData\Roaming\Python\Python312\site-packages\win32\lib;C:\Users\adam_\AppData\Roaming\Python\Python312\site-packages\Pythonwin;C:\Users\adam_\AppData\Local\Programs\Python\PYTHON~2\Lib\site-packages</v>
      </c>
    </row>
    <row r="12" spans="2:5" x14ac:dyDescent="0.3">
      <c r="D12" t="str">
        <v>prefix</v>
      </c>
      <c r="E12" t="str" cm="1">
        <f t="array" ref="E12">_xll.RScript.Evaluate($B$8&amp;"$"&amp;D12)</f>
        <v>C:\Users\adam_\AppData\Local\Programs\Python\PYTHON~2</v>
      </c>
    </row>
    <row r="13" spans="2:5" x14ac:dyDescent="0.3">
      <c r="D13" t="str">
        <v>exec_prefix</v>
      </c>
      <c r="E13" t="str" cm="1">
        <f t="array" ref="E13">_xll.RScript.Evaluate($B$8&amp;"$"&amp;D13)</f>
        <v>C:\Users\adam_\AppData\Local\Programs\Python\PYTHON~2</v>
      </c>
    </row>
    <row r="14" spans="2:5" x14ac:dyDescent="0.3">
      <c r="D14" t="str">
        <v>base_exec_prefix</v>
      </c>
      <c r="E14" t="str" cm="1">
        <f t="array" ref="E14">_xll.RScript.Evaluate($B$8&amp;"$"&amp;D14)</f>
        <v>C:\Users\adam_\AppData\Local\Programs\Python\PYTHON~2</v>
      </c>
    </row>
    <row r="15" spans="2:5" x14ac:dyDescent="0.3">
      <c r="D15" t="str">
        <v>virtualenv</v>
      </c>
      <c r="E15" t="str" cm="1">
        <f t="array" ref="E15">_xll.RScript.Evaluate($B$8&amp;"$"&amp;D15)</f>
        <v/>
      </c>
    </row>
    <row r="16" spans="2:5" x14ac:dyDescent="0.3">
      <c r="D16" t="str">
        <v>virtualenv_activate</v>
      </c>
      <c r="E16" t="str" cm="1">
        <f t="array" ref="E16">_xll.RScript.Evaluate($B$8&amp;"$"&amp;D16)</f>
        <v/>
      </c>
    </row>
    <row r="17" spans="4:5" x14ac:dyDescent="0.3">
      <c r="D17" t="str">
        <v>executable</v>
      </c>
      <c r="E17" t="str" cm="1">
        <f t="array" ref="E17">_xll.RScript.Evaluate($B$8&amp;"$"&amp;D17)</f>
        <v>C:\Users\adam_\AppData\Local\Programs\Python\PYTHON~2\python.exe</v>
      </c>
    </row>
    <row r="18" spans="4:5" x14ac:dyDescent="0.3">
      <c r="D18" t="str">
        <v>base_executable</v>
      </c>
      <c r="E18" t="str" cm="1">
        <f t="array" ref="E18">_xll.RScript.Evaluate($B$8&amp;"$"&amp;D18)</f>
        <v>C:\Users\adam_\AppData\Local\Programs\Python\PYTHON~2\python.exe</v>
      </c>
    </row>
    <row r="19" spans="4:5" x14ac:dyDescent="0.3">
      <c r="D19" t="str">
        <v>version_string</v>
      </c>
      <c r="E19" t="str" cm="1">
        <f t="array" ref="E19">_xll.RScript.Evaluate($B$8&amp;"$"&amp;D19)</f>
        <v>3.12.2 (tags/v3.12.2:6abddd9, Feb  6 2024, 21:26:36) [MSC v.1937 64 bit (AMD64)]</v>
      </c>
    </row>
    <row r="20" spans="4:5" x14ac:dyDescent="0.3">
      <c r="D20" t="str">
        <v>version</v>
      </c>
      <c r="E20" t="str" cm="1">
        <f t="array" ref="E20">_xll.RScript.Evaluate($B$8&amp;"$"&amp;D20)</f>
        <v>List of 1 object.</v>
      </c>
    </row>
    <row r="21" spans="4:5" x14ac:dyDescent="0.3">
      <c r="D21" t="str">
        <v>architecture</v>
      </c>
      <c r="E21" t="str" cm="1">
        <f t="array" ref="E21">_xll.RScript.Evaluate($B$8&amp;"$"&amp;D21)</f>
        <v>64bit</v>
      </c>
    </row>
    <row r="22" spans="4:5" x14ac:dyDescent="0.3">
      <c r="D22" t="str">
        <v>anaconda</v>
      </c>
      <c r="E22" t="b" cm="1">
        <f t="array" ref="E22">_xll.RScript.Evaluate($B$8&amp;"$"&amp;D22)</f>
        <v>0</v>
      </c>
    </row>
    <row r="23" spans="4:5" x14ac:dyDescent="0.3">
      <c r="D23" t="str">
        <v>conda</v>
      </c>
      <c r="E23" t="str" cm="1">
        <f t="array" ref="E23">_xll.RScript.Evaluate($B$8&amp;"$"&amp;D23)</f>
        <v>False</v>
      </c>
    </row>
    <row r="24" spans="4:5" x14ac:dyDescent="0.3">
      <c r="D24" t="str">
        <v>numpy</v>
      </c>
    </row>
    <row r="25" spans="4:5" x14ac:dyDescent="0.3">
      <c r="D25" t="str">
        <v>required_module</v>
      </c>
      <c r="E25" t="str" cm="1">
        <f t="array" ref="E25">_xll.RScript.Evaluate($B$8&amp;"$"&amp;D25)</f>
        <v>OK</v>
      </c>
    </row>
    <row r="26" spans="4:5" x14ac:dyDescent="0.3">
      <c r="D26" t="str">
        <v>required_module_path</v>
      </c>
      <c r="E26" t="str" cm="1">
        <f t="array" ref="E26">_xll.RScript.Evaluate($B$8&amp;"$"&amp;D26)</f>
        <v>OK</v>
      </c>
    </row>
    <row r="27" spans="4:5" x14ac:dyDescent="0.3">
      <c r="D27" t="str">
        <v>available</v>
      </c>
      <c r="E27" t="b" cm="1">
        <f t="array" ref="E27">_xll.RScript.Evaluate($B$8&amp;"$"&amp;D27)</f>
        <v>1</v>
      </c>
    </row>
    <row r="28" spans="4:5" x14ac:dyDescent="0.3">
      <c r="D28" t="str">
        <v>python_versions</v>
      </c>
      <c r="E28" t="str" cm="1">
        <f t="array" ref="E28">_xll.RScript.Evaluate($B$8&amp;"$"&amp;D28)</f>
        <v>C:/Users/adam_/AppData/Local/Programs/Python/Python312/python.exe</v>
      </c>
    </row>
    <row r="29" spans="4:5" x14ac:dyDescent="0.3">
      <c r="D29" t="str">
        <v>forced</v>
      </c>
      <c r="E29" t="str" cm="1">
        <f t="array" ref="E29">_xll.RScript.Evaluate($B$8&amp;"$"&amp;D29)</f>
        <v>RETICULATE_PYTHON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6C685-760A-4C8A-B9A0-2C978D3D809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6C450-4BD1-4489-AAC8-B52C9498B496}">
  <dimension ref="B3:J22"/>
  <sheetViews>
    <sheetView workbookViewId="0">
      <selection activeCell="B15" sqref="B15"/>
    </sheetView>
  </sheetViews>
  <sheetFormatPr defaultRowHeight="14.4" x14ac:dyDescent="0.3"/>
  <cols>
    <col min="2" max="2" width="102.33203125" bestFit="1" customWidth="1"/>
    <col min="4" max="4" width="15.6640625" customWidth="1"/>
    <col min="5" max="5" width="8.77734375" bestFit="1" customWidth="1"/>
    <col min="6" max="7" width="10" bestFit="1" customWidth="1"/>
    <col min="8" max="8" width="13.88671875" bestFit="1" customWidth="1"/>
    <col min="9" max="9" width="8" bestFit="1" customWidth="1"/>
    <col min="10" max="10" width="14.6640625" bestFit="1" customWidth="1"/>
    <col min="11" max="11" width="13.5546875" bestFit="1" customWidth="1"/>
  </cols>
  <sheetData>
    <row r="3" spans="2:10" x14ac:dyDescent="0.3">
      <c r="B3" s="3" t="s">
        <v>2</v>
      </c>
      <c r="C3" s="2"/>
      <c r="D3" s="3" t="s">
        <v>3</v>
      </c>
    </row>
    <row r="5" spans="2:10" x14ac:dyDescent="0.3">
      <c r="B5" t="s">
        <v>20</v>
      </c>
      <c r="D5" t="str" cm="1">
        <f t="array" ref="D5">_xll.RScript.Evaluate(B5)</f>
        <v>OK</v>
      </c>
    </row>
    <row r="7" spans="2:10" x14ac:dyDescent="0.3">
      <c r="D7" t="s">
        <v>6</v>
      </c>
    </row>
    <row r="8" spans="2:10" x14ac:dyDescent="0.3">
      <c r="D8" t="s">
        <v>7</v>
      </c>
    </row>
    <row r="9" spans="2:10" x14ac:dyDescent="0.3">
      <c r="D9" t="s">
        <v>8</v>
      </c>
    </row>
    <row r="10" spans="2:10" x14ac:dyDescent="0.3">
      <c r="D10" t="s">
        <v>9</v>
      </c>
    </row>
    <row r="11" spans="2:10" x14ac:dyDescent="0.3">
      <c r="D11" t="s">
        <v>10</v>
      </c>
    </row>
    <row r="12" spans="2:10" x14ac:dyDescent="0.3">
      <c r="B12" t="str" cm="1">
        <f t="array" ref="B12">_xll.RScript.CreateVector("tickers",D7:D11,"Character")</f>
        <v>tickers</v>
      </c>
    </row>
    <row r="14" spans="2:10" x14ac:dyDescent="0.3">
      <c r="B14" t="s">
        <v>11</v>
      </c>
      <c r="D14" t="str" cm="1">
        <f t="array" ref="D14:J19">_xll.RScript.Evaluate(B14)</f>
        <v>Index</v>
      </c>
      <c r="E14" t="str">
        <v>ticker</v>
      </c>
      <c r="F14" t="str">
        <v>trailingPE</v>
      </c>
      <c r="G14" t="str">
        <v>forwardPE</v>
      </c>
      <c r="H14" t="str">
        <v>earningsGrowth</v>
      </c>
      <c r="I14" t="str">
        <v>pegRatio</v>
      </c>
      <c r="J14" t="str">
        <v>marketCap</v>
      </c>
    </row>
    <row r="15" spans="2:10" x14ac:dyDescent="0.3">
      <c r="D15" t="str">
        <v>1</v>
      </c>
      <c r="E15" t="str">
        <v>SAN.MC</v>
      </c>
      <c r="F15">
        <v>7.6415579999999999</v>
      </c>
      <c r="G15">
        <v>11.315384999999999</v>
      </c>
      <c r="H15">
        <v>0.39500000000000002</v>
      </c>
      <c r="I15">
        <v>0</v>
      </c>
      <c r="J15" s="4">
        <v>88828977152</v>
      </c>
    </row>
    <row r="16" spans="2:10" x14ac:dyDescent="0.3">
      <c r="D16" t="str">
        <v>2</v>
      </c>
      <c r="E16" t="str">
        <v>BBVA.MC</v>
      </c>
      <c r="F16">
        <v>7.3154763999999997</v>
      </c>
      <c r="G16">
        <v>13.074468</v>
      </c>
      <c r="H16">
        <v>0.04</v>
      </c>
      <c r="I16">
        <v>0</v>
      </c>
      <c r="J16" s="4">
        <v>70744801280</v>
      </c>
    </row>
    <row r="17" spans="2:10" x14ac:dyDescent="0.3">
      <c r="D17" t="str">
        <v>3</v>
      </c>
      <c r="E17" t="str">
        <v>REP.MC</v>
      </c>
      <c r="F17">
        <v>8.8881119999999996</v>
      </c>
      <c r="G17">
        <v>3.9718749999999998</v>
      </c>
      <c r="H17">
        <v>0</v>
      </c>
      <c r="I17">
        <v>0</v>
      </c>
      <c r="J17" s="4">
        <v>14708139008</v>
      </c>
    </row>
    <row r="18" spans="2:10" x14ac:dyDescent="0.3">
      <c r="D18" t="str">
        <v>4</v>
      </c>
      <c r="E18" t="str">
        <v>MAP.MC</v>
      </c>
      <c r="F18">
        <v>8.1500009999999996</v>
      </c>
      <c r="G18">
        <v>11.339130000000001</v>
      </c>
      <c r="H18">
        <v>0.66200000000000003</v>
      </c>
      <c r="I18">
        <v>0</v>
      </c>
      <c r="J18" s="4">
        <v>7999648768</v>
      </c>
    </row>
    <row r="19" spans="2:10" x14ac:dyDescent="0.3">
      <c r="D19" t="str">
        <v>5</v>
      </c>
      <c r="E19" t="str">
        <v>AENA.MC</v>
      </c>
      <c r="F19">
        <v>16.311727999999999</v>
      </c>
      <c r="G19">
        <v>35.174706</v>
      </c>
      <c r="H19">
        <v>0.21</v>
      </c>
      <c r="I19">
        <v>0</v>
      </c>
      <c r="J19" s="4">
        <v>31709999104</v>
      </c>
    </row>
    <row r="22" spans="2:10" x14ac:dyDescent="0.3">
      <c r="B22" t="s">
        <v>4</v>
      </c>
      <c r="D22" t="str" cm="1">
        <f t="array" ref="D22">_xll.RScript.Evaluate(B22)</f>
        <v xml:space="preserve">Exception: Error in py_last_error() : could not find function "py_last_error"
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14CE5-C252-40C1-ADA0-10C09C633CC4}">
  <dimension ref="B3:N31"/>
  <sheetViews>
    <sheetView workbookViewId="0"/>
  </sheetViews>
  <sheetFormatPr defaultRowHeight="14.4" x14ac:dyDescent="0.3"/>
  <cols>
    <col min="2" max="2" width="105" customWidth="1"/>
    <col min="4" max="4" width="13.6640625" customWidth="1"/>
    <col min="5" max="5" width="10.6640625" customWidth="1"/>
    <col min="6" max="6" width="12.33203125" customWidth="1"/>
    <col min="7" max="7" width="10.33203125" bestFit="1" customWidth="1"/>
    <col min="10" max="10" width="15.77734375" customWidth="1"/>
    <col min="13" max="17" width="8.77734375" customWidth="1"/>
  </cols>
  <sheetData>
    <row r="3" spans="2:6" x14ac:dyDescent="0.3">
      <c r="B3" s="3" t="s">
        <v>2</v>
      </c>
      <c r="C3" s="2"/>
      <c r="D3" s="3" t="s">
        <v>3</v>
      </c>
    </row>
    <row r="5" spans="2:6" x14ac:dyDescent="0.3">
      <c r="B5" t="s">
        <v>21</v>
      </c>
      <c r="D5" t="str" cm="1">
        <f t="array" ref="D5">_xll.RScript.Evaluate(B5)</f>
        <v xml:space="preserve">Exception: Error in source_python("D:/Development/Projects/C#/Office/Office365 AddIns/ExcelRAddIn/Python Scripts/portfolio_analysis.py") : 
  could not find function "source_python"
</v>
      </c>
    </row>
    <row r="7" spans="2:6" x14ac:dyDescent="0.3">
      <c r="B7" s="5"/>
      <c r="D7" t="s">
        <v>13</v>
      </c>
      <c r="E7" t="s">
        <v>14</v>
      </c>
    </row>
    <row r="8" spans="2:6" x14ac:dyDescent="0.3">
      <c r="D8" s="5" t="s">
        <v>15</v>
      </c>
      <c r="E8">
        <v>3355.17</v>
      </c>
    </row>
    <row r="9" spans="2:6" x14ac:dyDescent="0.3">
      <c r="D9" t="s">
        <v>16</v>
      </c>
      <c r="E9">
        <v>2877.2759999999998</v>
      </c>
    </row>
    <row r="10" spans="2:6" x14ac:dyDescent="0.3">
      <c r="D10" t="s">
        <v>17</v>
      </c>
      <c r="E10">
        <v>2697.9</v>
      </c>
    </row>
    <row r="11" spans="2:6" x14ac:dyDescent="0.3">
      <c r="B11" s="6"/>
      <c r="D11" t="s">
        <v>18</v>
      </c>
      <c r="E11">
        <v>3714.2820000000002</v>
      </c>
    </row>
    <row r="12" spans="2:6" x14ac:dyDescent="0.3">
      <c r="D12" t="s">
        <v>19</v>
      </c>
      <c r="E12">
        <v>3454.4</v>
      </c>
    </row>
    <row r="14" spans="2:6" x14ac:dyDescent="0.3">
      <c r="B14" t="str">
        <f>"ticker_values &lt;- list("&amp;D8&amp;" = "&amp;E8&amp;", "&amp;D9&amp;" = "&amp;E9&amp;", "&amp;D10&amp;" = "&amp;E10&amp;", "&amp;D11&amp;" = "&amp;E11&amp;", "&amp;D12&amp;" = "&amp;E12&amp;")"</f>
        <v>ticker_values &lt;- list("SAN.MC" = 3355.17, "BBVA.MC" = 2877.276, "REP.MC" = 2697.9, "MAP.MC" = 3714.282, "AENA.MC" = 3454.4)</v>
      </c>
      <c r="D14" t="str" cm="1">
        <f t="array" ref="D14">_xll.RScript.Evaluate(B14)</f>
        <v>ticker_values</v>
      </c>
    </row>
    <row r="16" spans="2:6" x14ac:dyDescent="0.3">
      <c r="D16" t="s">
        <v>25</v>
      </c>
      <c r="E16" t="s">
        <v>23</v>
      </c>
      <c r="F16" t="str">
        <f>"Today -"&amp;E17&amp;" years"</f>
        <v>Today -2 years</v>
      </c>
    </row>
    <row r="17" spans="2:14" x14ac:dyDescent="0.3">
      <c r="D17" s="7">
        <f ca="1">TODAY()-1</f>
        <v>45710</v>
      </c>
      <c r="E17">
        <v>2</v>
      </c>
      <c r="F17" s="7">
        <f ca="1">EDATE(D17, -12*E17)</f>
        <v>44979</v>
      </c>
      <c r="G17" s="8">
        <f ca="1">F17</f>
        <v>44979</v>
      </c>
    </row>
    <row r="19" spans="2:14" x14ac:dyDescent="0.3">
      <c r="B19" t="str">
        <f ca="1">"start = '"&amp;TEXT(D17, "YYYY-mm-dd")&amp;"'"</f>
        <v>start = '2025-02-22'</v>
      </c>
      <c r="D19" t="str" cm="1">
        <f t="array" aca="1" ref="D19" ca="1">_xll.RScript.Evaluate(B19)</f>
        <v>start</v>
      </c>
    </row>
    <row r="20" spans="2:14" x14ac:dyDescent="0.3">
      <c r="B20" t="str">
        <f ca="1">"end = '"&amp;TEXT(F17, "YYYY-mm-dd")&amp;"'"</f>
        <v>end = '2023-02-22'</v>
      </c>
      <c r="D20" t="str" cm="1">
        <f t="array" aca="1" ref="D20" ca="1">_xll.RScript.Evaluate(B20)</f>
        <v>end</v>
      </c>
    </row>
    <row r="21" spans="2:14" x14ac:dyDescent="0.3">
      <c r="B21" t="s">
        <v>24</v>
      </c>
      <c r="D21" s="5" t="s">
        <v>26</v>
      </c>
      <c r="E21" s="5"/>
    </row>
    <row r="22" spans="2:14" x14ac:dyDescent="0.3">
      <c r="J22" t="s">
        <v>13</v>
      </c>
      <c r="K22" t="s">
        <v>22</v>
      </c>
    </row>
    <row r="23" spans="2:14" x14ac:dyDescent="0.3">
      <c r="B23" t="s">
        <v>28</v>
      </c>
      <c r="D23" t="str" cm="1">
        <f t="array" ref="D23">_xll.RScript.Evaluate(B23)</f>
        <v xml:space="preserve">Exception: Error in portfolio_returns(ticker_values, start, end) : 
  could not find function "portfolio_returns"
</v>
      </c>
      <c r="E23" t="str" cm="1">
        <f t="array" ref="E23">_xll.RScript.Evaluate(D23)</f>
        <v>Exception: Status Error for Exception: Error in portfolio_returns(ticker_values, start, end) : 
 : unexpected 'in'</v>
      </c>
      <c r="J23" t="str">
        <f>D8</f>
        <v>"SAN.MC"</v>
      </c>
      <c r="K23" t="str" cm="1">
        <f t="array" ref="K23">_xll.RScript.Evaluate($D$23&amp;"$"&amp;$E$23&amp;"[["&amp;J23&amp;"]]")</f>
        <v>Exception: Status Error for Exception: Error in portfolio_returns(ticker_values, start, end) : 
 : unexpected 'in'</v>
      </c>
      <c r="N23" t="str" cm="1">
        <f t="array" ref="N23">_xll.RScript.Evaluate($D$23&amp;"$"&amp;E24)</f>
        <v>Exception: Status Error for Exception: Error in portfolio_returns(ticker_values, start, end) : 
 : unexpected 'in'</v>
      </c>
    </row>
    <row r="24" spans="2:14" x14ac:dyDescent="0.3">
      <c r="J24" t="str">
        <f t="shared" ref="J24:J27" si="0">D9</f>
        <v>"BBVA.MC"</v>
      </c>
      <c r="K24" t="str" cm="1">
        <f t="array" ref="K24">_xll.RScript.Evaluate($D$23&amp;"$"&amp;$E$23&amp;"[["&amp;J24&amp;"]]")</f>
        <v>Exception: Status Error for Exception: Error in portfolio_returns(ticker_values, start, end) : 
 : unexpected 'in'</v>
      </c>
    </row>
    <row r="25" spans="2:14" x14ac:dyDescent="0.3">
      <c r="J25" t="str">
        <f t="shared" si="0"/>
        <v>"REP.MC"</v>
      </c>
      <c r="K25" t="str" cm="1">
        <f t="array" ref="K25">_xll.RScript.Evaluate($D$23&amp;"$"&amp;$E$23&amp;"[["&amp;J25&amp;"]]")</f>
        <v>Exception: Status Error for Exception: Error in portfolio_returns(ticker_values, start, end) : 
 : unexpected 'in'</v>
      </c>
    </row>
    <row r="26" spans="2:14" x14ac:dyDescent="0.3">
      <c r="J26" t="str">
        <f t="shared" si="0"/>
        <v>"MAP.MC"</v>
      </c>
      <c r="K26" t="str" cm="1">
        <f t="array" ref="K26">_xll.RScript.Evaluate($D$23&amp;"$"&amp;$E$23&amp;"[["&amp;J26&amp;"]]")</f>
        <v>Exception: Status Error for Exception: Error in portfolio_returns(ticker_values, start, end) : 
 : unexpected 'in'</v>
      </c>
    </row>
    <row r="27" spans="2:14" x14ac:dyDescent="0.3">
      <c r="J27" t="str">
        <f t="shared" si="0"/>
        <v>"AENA.MC"</v>
      </c>
      <c r="K27" t="str" cm="1">
        <f t="array" ref="K27">_xll.RScript.Evaluate($D$23&amp;"$"&amp;$E$23&amp;"[["&amp;J27&amp;"]]")</f>
        <v>Exception: Status Error for Exception: Error in portfolio_returns(ticker_values, start, end) : 
 : unexpected 'in'</v>
      </c>
    </row>
    <row r="28" spans="2:14" x14ac:dyDescent="0.3">
      <c r="K28">
        <f>SUM(K23:K27)</f>
        <v>0</v>
      </c>
    </row>
    <row r="30" spans="2:14" x14ac:dyDescent="0.3">
      <c r="B30" t="s">
        <v>4</v>
      </c>
      <c r="D30" t="str" cm="1">
        <f t="array" ref="D30">_xll.RScript.Evaluate(B30)</f>
        <v xml:space="preserve">Exception: Error in py_last_error() : could not find function "py_last_error"
</v>
      </c>
      <c r="E30" t="str" cm="1">
        <f t="array" ref="E30">_xll.RScript.Evaluate($B$30&amp;"$"&amp;D30)</f>
        <v>Exception: Status Error for py_last_error()$Exception: Error in py_last_error() : could not find function "py_last_error"
 : unexpected 'in'</v>
      </c>
    </row>
    <row r="31" spans="2:14" x14ac:dyDescent="0.3">
      <c r="E31" t="str" cm="1">
        <f t="array" ref="E31">_xll.RScript.Evaluate($B$30&amp;"$"&amp;D31)</f>
        <v>Exception: Invalid expression.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References</vt:lpstr>
      <vt:lpstr>Libraries</vt:lpstr>
      <vt:lpstr>Datasets</vt:lpstr>
      <vt:lpstr>Key Indicators</vt:lpstr>
      <vt:lpstr>Experimental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Gladstone</dc:creator>
  <cp:lastModifiedBy>Adam Gladstone</cp:lastModifiedBy>
  <dcterms:created xsi:type="dcterms:W3CDTF">2024-10-07T11:38:17Z</dcterms:created>
  <dcterms:modified xsi:type="dcterms:W3CDTF">2025-02-23T12:10:32Z</dcterms:modified>
</cp:coreProperties>
</file>