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thony/Desktop/"/>
    </mc:Choice>
  </mc:AlternateContent>
  <bookViews>
    <workbookView xWindow="44420" yWindow="2940" windowWidth="32280" windowHeight="15560" tabRatio="500" activeTab="1"/>
  </bookViews>
  <sheets>
    <sheet name="Task Data" sheetId="1" r:id="rId1"/>
    <sheet name="Burndown Char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4" i="1" l="1"/>
  <c r="C104" i="1"/>
  <c r="B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G103" i="1"/>
  <c r="H103" i="1"/>
  <c r="I103" i="1"/>
  <c r="J103" i="1"/>
  <c r="K103" i="1"/>
  <c r="L103" i="1"/>
  <c r="M103" i="1"/>
  <c r="N103" i="1"/>
  <c r="O103" i="1"/>
  <c r="P103" i="1"/>
  <c r="F103" i="1"/>
  <c r="E103" i="1"/>
  <c r="C103" i="1"/>
  <c r="D103" i="1"/>
  <c r="B105" i="1"/>
  <c r="B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C61" i="1"/>
  <c r="D61" i="1"/>
  <c r="B62" i="1"/>
  <c r="B63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</calcChain>
</file>

<file path=xl/sharedStrings.xml><?xml version="1.0" encoding="utf-8"?>
<sst xmlns="http://schemas.openxmlformats.org/spreadsheetml/2006/main" count="156" uniqueCount="111">
  <si>
    <t>Create the login/signup page</t>
  </si>
  <si>
    <t>Create a user on signup (store in the database)</t>
  </si>
  <si>
    <t xml:space="preserve">Authenticate user input on signup </t>
  </si>
  <si>
    <t>Encrypt user password</t>
  </si>
  <si>
    <t>Authenticate user on login using tokens</t>
  </si>
  <si>
    <t>Validate user login credentials</t>
  </si>
  <si>
    <t>Start Hours</t>
  </si>
  <si>
    <t>Create the document area</t>
  </si>
  <si>
    <t>Send an HTTP request to loading the documents from the database</t>
  </si>
  <si>
    <t>Design the profile page</t>
  </si>
  <si>
    <t>Create the buttons for adding new documents and courses</t>
  </si>
  <si>
    <t>Display the documents which the user has already uploaded</t>
  </si>
  <si>
    <t>Create the navbar</t>
  </si>
  <si>
    <t>Create the brand name (NoteShare) for the navbar</t>
  </si>
  <si>
    <t>Create links for the various pages of the website</t>
  </si>
  <si>
    <t>Change the navbar depending if the user is signed in or not</t>
  </si>
  <si>
    <t>Create a section that allows a user to add a course</t>
  </si>
  <si>
    <t>Send an http request to the server with user and course information</t>
  </si>
  <si>
    <t>Store the course in the database base and associate it to the user</t>
  </si>
  <si>
    <t>Create a splash section to greet the user</t>
  </si>
  <si>
    <t>Create an about section</t>
  </si>
  <si>
    <t>Create a footer</t>
  </si>
  <si>
    <t>Create sidebar</t>
  </si>
  <si>
    <t>Send an HTTP request to load courses from the database</t>
  </si>
  <si>
    <t>Allow user to select a course for which they like to view courses for</t>
  </si>
  <si>
    <t>Number of Tasks Remaining</t>
  </si>
  <si>
    <t>Hours Spent Day 1</t>
  </si>
  <si>
    <t>Hours Spent Day 2</t>
  </si>
  <si>
    <t>Hours Spent Day 3</t>
  </si>
  <si>
    <t>Hours Spent Day 4</t>
  </si>
  <si>
    <t>Hours Spent Day 5</t>
  </si>
  <si>
    <t>Hours Spent Day 6</t>
  </si>
  <si>
    <t>Hours Spent Day 7</t>
  </si>
  <si>
    <t>Hours Spent Day 8</t>
  </si>
  <si>
    <t>Hours Spent Day 9</t>
  </si>
  <si>
    <t>Hours Spent Day 10</t>
  </si>
  <si>
    <t>Hours Spent Day 11</t>
  </si>
  <si>
    <t>Hours Spent Day 12</t>
  </si>
  <si>
    <t>Hours Spent Day 13</t>
  </si>
  <si>
    <t>Hours Spent Day 14</t>
  </si>
  <si>
    <t>Task to Complete During Sprint</t>
  </si>
  <si>
    <t>Ideal burndown</t>
  </si>
  <si>
    <t>Remaining effort</t>
  </si>
  <si>
    <t>Completed Tasks</t>
  </si>
  <si>
    <t>SPRINT 2</t>
  </si>
  <si>
    <t>SPRINT 3</t>
  </si>
  <si>
    <t>US-08: Adding Courses (4)</t>
  </si>
  <si>
    <t xml:space="preserve">Create a course table in the database and link it to user </t>
  </si>
  <si>
    <t>Create a folder for the course to store the documents inside</t>
  </si>
  <si>
    <t xml:space="preserve">Store the course in the database base and associate it to the user </t>
  </si>
  <si>
    <t>US-11: Homepage (1)</t>
  </si>
  <si>
    <t xml:space="preserve">US-03: Downloading Documents (7) </t>
  </si>
  <si>
    <t>Create a download button that allows users to receive a document</t>
  </si>
  <si>
    <t>Create a HTTP request to request the document to be downloaded</t>
  </si>
  <si>
    <t>Create api route to send file to the client</t>
  </si>
  <si>
    <t>Initiate the download on the client side</t>
  </si>
  <si>
    <t>US-02: Uploading Documents (8)</t>
  </si>
  <si>
    <t>Create an upload button to allow users to send documents to the server</t>
  </si>
  <si>
    <t>Create a http request to upload a pdf document</t>
  </si>
  <si>
    <t>Receive the pdf on the server</t>
  </si>
  <si>
    <t>Process the pdf for storage</t>
  </si>
  <si>
    <t>Link documents to user and course</t>
  </si>
  <si>
    <t>Store the pdf in an appropriate place on the server</t>
  </si>
  <si>
    <t>US-14: Comment Area (6)</t>
  </si>
  <si>
    <t>Create a text area where users can write their comment</t>
  </si>
  <si>
    <t>Have a section where users can see the comments already on a document</t>
  </si>
  <si>
    <t>Indicate to the user which document they are commenting on</t>
  </si>
  <si>
    <t>Hours Spent Day 15</t>
  </si>
  <si>
    <t>Hours Spent Day 16</t>
  </si>
  <si>
    <t>Hours Spent Day 17</t>
  </si>
  <si>
    <t>Hours Spent Day 18</t>
  </si>
  <si>
    <t>Hours Spent Day 19</t>
  </si>
  <si>
    <t>Hours Spent Day 20</t>
  </si>
  <si>
    <t>Hours Spent Day 21</t>
  </si>
  <si>
    <t>Style the comment area so it looks nice for the user</t>
  </si>
  <si>
    <t>US-19: Deleting Documents (6)</t>
  </si>
  <si>
    <t>US-18: Profile Editing (7)</t>
  </si>
  <si>
    <t>US-17: User Role (3)</t>
  </si>
  <si>
    <t>US-15: Profile Statistics (4)</t>
  </si>
  <si>
    <t>US-05: Censoring Comments (5)</t>
  </si>
  <si>
    <t>US-04: Leaving Comments on Documents (8)</t>
  </si>
  <si>
    <t>Create font-end button to delete document</t>
  </si>
  <si>
    <t>Send a http request with document to delete</t>
  </si>
  <si>
    <t>Delete document on the server</t>
  </si>
  <si>
    <t>Create font-end button and editing view</t>
  </si>
  <si>
    <t>Style the front end views</t>
  </si>
  <si>
    <t>Send http request with new data to the server</t>
  </si>
  <si>
    <t>Update the database with new information</t>
  </si>
  <si>
    <t>Create font-end section for dropdown</t>
  </si>
  <si>
    <t>Style front-end section</t>
  </si>
  <si>
    <t>Add verification on the server</t>
  </si>
  <si>
    <t>Add role attribute to user</t>
  </si>
  <si>
    <t>Load the role on the profile</t>
  </si>
  <si>
    <t>Determine statistics criteria</t>
  </si>
  <si>
    <t>Create front-end list or table to hold statistics</t>
  </si>
  <si>
    <t>Style the front-end</t>
  </si>
  <si>
    <t>Create backend api routes for the needed data</t>
  </si>
  <si>
    <t>Create http requests to load data onto the frontend</t>
  </si>
  <si>
    <t>Decide which words should be sensored</t>
  </si>
  <si>
    <t>Use a library or a regex pattern to sensor the users comment before it is save to the database</t>
  </si>
  <si>
    <t xml:space="preserve">Send a HTTP request to load comments from the database that already on a document </t>
  </si>
  <si>
    <t>Send a HTTP request to send comments to save in the database</t>
  </si>
  <si>
    <t>Associate comments to a document and user</t>
  </si>
  <si>
    <t>Always make comments scroll to bottom</t>
  </si>
  <si>
    <t>Update comments with new comment</t>
  </si>
  <si>
    <t>SPRINT 4</t>
  </si>
  <si>
    <t>US-16: Profile Biography (2)</t>
  </si>
  <si>
    <t>Create font-end section for the biography</t>
  </si>
  <si>
    <t>Style front-end section of the biography</t>
  </si>
  <si>
    <t>Add biography attribute to user object in the database</t>
  </si>
  <si>
    <t>Create http request to load biography from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</si>
</sst>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theme="0"/>
      <name val="Calibri (Body)"/>
    </font>
    <font>
      <sz val="18"/>
      <color theme="1"/>
      <name val="Calibri"/>
      <family val="2"/>
      <scheme val="minor"/>
    </font>
    <font>
      <sz val="32"/>
      <color theme="1"/>
      <name val="Calibri (Body)"/>
    </font>
    <font>
      <sz val="16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86F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882BF"/>
        <bgColor indexed="64"/>
      </patternFill>
    </fill>
  </fills>
  <borders count="46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2"/>
      </right>
      <top/>
      <bottom style="thin">
        <color theme="2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2"/>
      </top>
      <bottom style="thin">
        <color rgb="FFFF000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theme="1"/>
      </right>
      <top/>
      <bottom style="thin">
        <color rgb="FFFF0000"/>
      </bottom>
      <diagonal/>
    </border>
    <border>
      <left style="thin">
        <color theme="1"/>
      </left>
      <right style="thin">
        <color theme="2"/>
      </right>
      <top style="thin">
        <color rgb="FFFF0000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rgb="FFFF0000"/>
      </top>
      <bottom style="thin">
        <color theme="2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theme="1"/>
      </right>
      <top style="thin">
        <color rgb="FFFF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FF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25">
    <xf numFmtId="0" fontId="0" fillId="0" borderId="0" xfId="0"/>
    <xf numFmtId="164" fontId="1" fillId="6" borderId="2" xfId="0" applyNumberFormat="1" applyFont="1" applyFill="1" applyBorder="1"/>
    <xf numFmtId="164" fontId="1" fillId="6" borderId="1" xfId="0" applyNumberFormat="1" applyFont="1" applyFill="1" applyBorder="1"/>
    <xf numFmtId="164" fontId="1" fillId="7" borderId="1" xfId="0" applyNumberFormat="1" applyFont="1" applyFill="1" applyBorder="1"/>
    <xf numFmtId="164" fontId="1" fillId="8" borderId="1" xfId="0" applyNumberFormat="1" applyFont="1" applyFill="1" applyBorder="1"/>
    <xf numFmtId="0" fontId="4" fillId="9" borderId="3" xfId="0" applyFont="1" applyFill="1" applyBorder="1"/>
    <xf numFmtId="164" fontId="4" fillId="9" borderId="3" xfId="0" applyNumberFormat="1" applyFont="1" applyFill="1" applyBorder="1"/>
    <xf numFmtId="164" fontId="3" fillId="0" borderId="2" xfId="0" applyNumberFormat="1" applyFont="1" applyFill="1" applyBorder="1"/>
    <xf numFmtId="164" fontId="3" fillId="0" borderId="1" xfId="0" applyNumberFormat="1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2" borderId="6" xfId="0" applyFont="1" applyFill="1" applyBorder="1"/>
    <xf numFmtId="164" fontId="0" fillId="0" borderId="0" xfId="0" applyNumberFormat="1" applyBorder="1"/>
    <xf numFmtId="164" fontId="0" fillId="0" borderId="5" xfId="0" applyNumberFormat="1" applyBorder="1"/>
    <xf numFmtId="0" fontId="1" fillId="3" borderId="7" xfId="0" applyFont="1" applyFill="1" applyBorder="1"/>
    <xf numFmtId="164" fontId="1" fillId="6" borderId="8" xfId="0" applyNumberFormat="1" applyFont="1" applyFill="1" applyBorder="1"/>
    <xf numFmtId="164" fontId="0" fillId="0" borderId="9" xfId="0" applyNumberFormat="1" applyBorder="1"/>
    <xf numFmtId="164" fontId="3" fillId="0" borderId="8" xfId="0" applyNumberFormat="1" applyFont="1" applyFill="1" applyBorder="1"/>
    <xf numFmtId="164" fontId="0" fillId="0" borderId="10" xfId="0" applyNumberFormat="1" applyBorder="1"/>
    <xf numFmtId="0" fontId="1" fillId="2" borderId="11" xfId="0" applyFont="1" applyFill="1" applyBorder="1"/>
    <xf numFmtId="164" fontId="1" fillId="7" borderId="12" xfId="0" applyNumberFormat="1" applyFont="1" applyFill="1" applyBorder="1"/>
    <xf numFmtId="164" fontId="0" fillId="0" borderId="13" xfId="0" applyNumberFormat="1" applyBorder="1"/>
    <xf numFmtId="164" fontId="3" fillId="0" borderId="12" xfId="0" applyNumberFormat="1" applyFont="1" applyFill="1" applyBorder="1"/>
    <xf numFmtId="164" fontId="0" fillId="0" borderId="13" xfId="0" applyNumberFormat="1" applyFill="1" applyBorder="1"/>
    <xf numFmtId="164" fontId="0" fillId="0" borderId="14" xfId="0" applyNumberFormat="1" applyBorder="1"/>
    <xf numFmtId="0" fontId="1" fillId="2" borderId="7" xfId="0" applyFont="1" applyFill="1" applyBorder="1"/>
    <xf numFmtId="164" fontId="1" fillId="7" borderId="8" xfId="0" applyNumberFormat="1" applyFont="1" applyFill="1" applyBorder="1"/>
    <xf numFmtId="0" fontId="1" fillId="3" borderId="11" xfId="0" applyFont="1" applyFill="1" applyBorder="1"/>
    <xf numFmtId="164" fontId="1" fillId="8" borderId="12" xfId="0" applyNumberFormat="1" applyFont="1" applyFill="1" applyBorder="1"/>
    <xf numFmtId="164" fontId="1" fillId="7" borderId="13" xfId="0" applyNumberFormat="1" applyFont="1" applyFill="1" applyBorder="1"/>
    <xf numFmtId="164" fontId="1" fillId="8" borderId="8" xfId="0" applyNumberFormat="1" applyFont="1" applyFill="1" applyBorder="1"/>
    <xf numFmtId="0" fontId="4" fillId="5" borderId="15" xfId="0" applyFont="1" applyFill="1" applyBorder="1"/>
    <xf numFmtId="164" fontId="4" fillId="5" borderId="15" xfId="0" applyNumberFormat="1" applyFont="1" applyFill="1" applyBorder="1"/>
    <xf numFmtId="0" fontId="0" fillId="4" borderId="3" xfId="0" applyFill="1" applyBorder="1" applyAlignment="1">
      <alignment horizontal="center" vertical="center"/>
    </xf>
    <xf numFmtId="164" fontId="6" fillId="0" borderId="0" xfId="0" applyNumberFormat="1" applyFont="1" applyBorder="1"/>
    <xf numFmtId="164" fontId="6" fillId="0" borderId="18" xfId="0" applyNumberFormat="1" applyFont="1" applyBorder="1"/>
    <xf numFmtId="164" fontId="6" fillId="0" borderId="17" xfId="0" applyNumberFormat="1" applyFont="1" applyBorder="1"/>
    <xf numFmtId="0" fontId="1" fillId="11" borderId="7" xfId="0" applyFont="1" applyFill="1" applyBorder="1"/>
    <xf numFmtId="164" fontId="1" fillId="11" borderId="8" xfId="0" applyNumberFormat="1" applyFont="1" applyFill="1" applyBorder="1"/>
    <xf numFmtId="164" fontId="1" fillId="11" borderId="0" xfId="0" applyNumberFormat="1" applyFont="1" applyFill="1" applyBorder="1"/>
    <xf numFmtId="164" fontId="1" fillId="11" borderId="9" xfId="0" applyNumberFormat="1" applyFont="1" applyFill="1" applyBorder="1"/>
    <xf numFmtId="164" fontId="1" fillId="11" borderId="10" xfId="0" applyNumberFormat="1" applyFont="1" applyFill="1" applyBorder="1"/>
    <xf numFmtId="0" fontId="1" fillId="11" borderId="11" xfId="0" applyFont="1" applyFill="1" applyBorder="1"/>
    <xf numFmtId="164" fontId="1" fillId="11" borderId="12" xfId="0" applyNumberFormat="1" applyFont="1" applyFill="1" applyBorder="1"/>
    <xf numFmtId="0" fontId="1" fillId="11" borderId="6" xfId="0" applyFont="1" applyFill="1" applyBorder="1"/>
    <xf numFmtId="164" fontId="1" fillId="11" borderId="1" xfId="0" applyNumberFormat="1" applyFont="1" applyFill="1" applyBorder="1"/>
    <xf numFmtId="164" fontId="1" fillId="11" borderId="13" xfId="0" applyNumberFormat="1" applyFont="1" applyFill="1" applyBorder="1"/>
    <xf numFmtId="164" fontId="6" fillId="0" borderId="19" xfId="0" applyNumberFormat="1" applyFont="1" applyFill="1" applyBorder="1"/>
    <xf numFmtId="164" fontId="6" fillId="0" borderId="16" xfId="0" applyNumberFormat="1" applyFont="1" applyFill="1" applyBorder="1"/>
    <xf numFmtId="0" fontId="5" fillId="10" borderId="21" xfId="0" applyFont="1" applyFill="1" applyBorder="1"/>
    <xf numFmtId="164" fontId="4" fillId="10" borderId="22" xfId="0" applyNumberFormat="1" applyFont="1" applyFill="1" applyBorder="1"/>
    <xf numFmtId="0" fontId="4" fillId="12" borderId="20" xfId="0" applyFont="1" applyFill="1" applyBorder="1"/>
    <xf numFmtId="164" fontId="4" fillId="12" borderId="20" xfId="0" applyNumberFormat="1" applyFont="1" applyFill="1" applyBorder="1"/>
    <xf numFmtId="164" fontId="1" fillId="11" borderId="14" xfId="0" applyNumberFormat="1" applyFont="1" applyFill="1" applyBorder="1"/>
    <xf numFmtId="164" fontId="1" fillId="11" borderId="5" xfId="0" applyNumberFormat="1" applyFont="1" applyFill="1" applyBorder="1"/>
    <xf numFmtId="164" fontId="1" fillId="13" borderId="2" xfId="0" applyNumberFormat="1" applyFont="1" applyFill="1" applyBorder="1"/>
    <xf numFmtId="164" fontId="1" fillId="13" borderId="1" xfId="0" applyNumberFormat="1" applyFont="1" applyFill="1" applyBorder="1"/>
    <xf numFmtId="164" fontId="1" fillId="13" borderId="8" xfId="0" applyNumberFormat="1" applyFont="1" applyFill="1" applyBorder="1"/>
    <xf numFmtId="164" fontId="1" fillId="13" borderId="12" xfId="0" applyNumberFormat="1" applyFont="1" applyFill="1" applyBorder="1"/>
    <xf numFmtId="164" fontId="1" fillId="13" borderId="13" xfId="0" applyNumberFormat="1" applyFont="1" applyFill="1" applyBorder="1"/>
    <xf numFmtId="164" fontId="1" fillId="13" borderId="14" xfId="0" applyNumberFormat="1" applyFont="1" applyFill="1" applyBorder="1"/>
    <xf numFmtId="164" fontId="1" fillId="13" borderId="5" xfId="0" applyNumberFormat="1" applyFont="1" applyFill="1" applyBorder="1"/>
    <xf numFmtId="164" fontId="1" fillId="13" borderId="10" xfId="0" applyNumberFormat="1" applyFont="1" applyFill="1" applyBorder="1"/>
    <xf numFmtId="164" fontId="1" fillId="13" borderId="0" xfId="0" applyNumberFormat="1" applyFont="1" applyFill="1" applyBorder="1"/>
    <xf numFmtId="0" fontId="2" fillId="4" borderId="15" xfId="0" applyFont="1" applyFill="1" applyBorder="1"/>
    <xf numFmtId="0" fontId="0" fillId="4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wrapText="1"/>
    </xf>
    <xf numFmtId="0" fontId="1" fillId="5" borderId="15" xfId="0" applyFont="1" applyFill="1" applyBorder="1" applyAlignment="1">
      <alignment horizontal="center" wrapText="1"/>
    </xf>
    <xf numFmtId="164" fontId="3" fillId="0" borderId="26" xfId="0" applyNumberFormat="1" applyFont="1" applyFill="1" applyBorder="1"/>
    <xf numFmtId="164" fontId="3" fillId="0" borderId="27" xfId="0" applyNumberFormat="1" applyFont="1" applyFill="1" applyBorder="1"/>
    <xf numFmtId="164" fontId="3" fillId="0" borderId="20" xfId="0" applyNumberFormat="1" applyFont="1" applyFill="1" applyBorder="1"/>
    <xf numFmtId="0" fontId="2" fillId="4" borderId="21" xfId="0" applyFont="1" applyFill="1" applyBorder="1"/>
    <xf numFmtId="0" fontId="1" fillId="15" borderId="28" xfId="0" applyFont="1" applyFill="1" applyBorder="1"/>
    <xf numFmtId="164" fontId="3" fillId="0" borderId="25" xfId="0" applyNumberFormat="1" applyFont="1" applyFill="1" applyBorder="1"/>
    <xf numFmtId="0" fontId="8" fillId="10" borderId="29" xfId="0" applyFont="1" applyFill="1" applyBorder="1" applyAlignment="1"/>
    <xf numFmtId="0" fontId="8" fillId="10" borderId="0" xfId="0" applyFont="1" applyFill="1" applyBorder="1" applyAlignment="1"/>
    <xf numFmtId="0" fontId="8" fillId="10" borderId="17" xfId="0" applyFont="1" applyFill="1" applyBorder="1" applyAlignment="1"/>
    <xf numFmtId="164" fontId="0" fillId="0" borderId="0" xfId="0" applyNumberFormat="1"/>
    <xf numFmtId="164" fontId="4" fillId="5" borderId="30" xfId="0" applyNumberFormat="1" applyFont="1" applyFill="1" applyBorder="1"/>
    <xf numFmtId="164" fontId="4" fillId="9" borderId="31" xfId="0" applyNumberFormat="1" applyFont="1" applyFill="1" applyBorder="1"/>
    <xf numFmtId="164" fontId="4" fillId="12" borderId="23" xfId="0" applyNumberFormat="1" applyFont="1" applyFill="1" applyBorder="1"/>
    <xf numFmtId="164" fontId="3" fillId="0" borderId="32" xfId="0" applyNumberFormat="1" applyFont="1" applyFill="1" applyBorder="1"/>
    <xf numFmtId="164" fontId="6" fillId="0" borderId="3" xfId="0" applyNumberFormat="1" applyFont="1" applyBorder="1"/>
    <xf numFmtId="2" fontId="8" fillId="10" borderId="0" xfId="0" applyNumberFormat="1" applyFont="1" applyFill="1" applyBorder="1" applyAlignment="1"/>
    <xf numFmtId="2" fontId="1" fillId="8" borderId="28" xfId="0" applyNumberFormat="1" applyFont="1" applyFill="1" applyBorder="1"/>
    <xf numFmtId="0" fontId="0" fillId="4" borderId="21" xfId="0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164" fontId="11" fillId="0" borderId="22" xfId="0" applyNumberFormat="1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/>
    <xf numFmtId="164" fontId="3" fillId="0" borderId="3" xfId="0" applyNumberFormat="1" applyFont="1" applyFill="1" applyBorder="1"/>
    <xf numFmtId="164" fontId="11" fillId="0" borderId="3" xfId="0" applyNumberFormat="1" applyFont="1" applyFill="1" applyBorder="1"/>
    <xf numFmtId="0" fontId="3" fillId="4" borderId="22" xfId="0" applyFont="1" applyFill="1" applyBorder="1" applyAlignment="1">
      <alignment horizontal="center" vertical="center" wrapText="1"/>
    </xf>
    <xf numFmtId="164" fontId="3" fillId="0" borderId="23" xfId="0" applyNumberFormat="1" applyFont="1" applyFill="1" applyBorder="1"/>
    <xf numFmtId="164" fontId="6" fillId="0" borderId="31" xfId="0" applyNumberFormat="1" applyFont="1" applyBorder="1"/>
    <xf numFmtId="164" fontId="3" fillId="14" borderId="20" xfId="0" applyNumberFormat="1" applyFont="1" applyFill="1" applyBorder="1"/>
    <xf numFmtId="164" fontId="3" fillId="14" borderId="32" xfId="0" applyNumberFormat="1" applyFont="1" applyFill="1" applyBorder="1"/>
    <xf numFmtId="164" fontId="3" fillId="16" borderId="20" xfId="0" applyNumberFormat="1" applyFont="1" applyFill="1" applyBorder="1"/>
    <xf numFmtId="164" fontId="3" fillId="16" borderId="3" xfId="0" applyNumberFormat="1" applyFont="1" applyFill="1" applyBorder="1"/>
    <xf numFmtId="2" fontId="1" fillId="8" borderId="0" xfId="0" applyNumberFormat="1" applyFont="1" applyFill="1" applyBorder="1"/>
    <xf numFmtId="2" fontId="1" fillId="8" borderId="33" xfId="0" applyNumberFormat="1" applyFont="1" applyFill="1" applyBorder="1"/>
    <xf numFmtId="2" fontId="1" fillId="8" borderId="34" xfId="0" applyNumberFormat="1" applyFont="1" applyFill="1" applyBorder="1"/>
    <xf numFmtId="2" fontId="1" fillId="8" borderId="35" xfId="0" applyNumberFormat="1" applyFont="1" applyFill="1" applyBorder="1"/>
    <xf numFmtId="2" fontId="8" fillId="10" borderId="33" xfId="0" applyNumberFormat="1" applyFont="1" applyFill="1" applyBorder="1" applyAlignment="1"/>
    <xf numFmtId="0" fontId="8" fillId="10" borderId="0" xfId="0" applyFont="1" applyFill="1" applyBorder="1" applyAlignment="1">
      <alignment vertical="center"/>
    </xf>
    <xf numFmtId="0" fontId="8" fillId="10" borderId="39" xfId="0" applyFont="1" applyFill="1" applyBorder="1" applyAlignment="1"/>
    <xf numFmtId="0" fontId="8" fillId="10" borderId="5" xfId="0" applyFont="1" applyFill="1" applyBorder="1" applyAlignment="1"/>
    <xf numFmtId="0" fontId="1" fillId="15" borderId="36" xfId="0" applyFont="1" applyFill="1" applyBorder="1"/>
    <xf numFmtId="0" fontId="1" fillId="15" borderId="40" xfId="0" applyFont="1" applyFill="1" applyBorder="1" applyAlignment="1">
      <alignment shrinkToFit="1"/>
    </xf>
    <xf numFmtId="0" fontId="8" fillId="10" borderId="41" xfId="0" applyFont="1" applyFill="1" applyBorder="1" applyAlignment="1"/>
    <xf numFmtId="0" fontId="8" fillId="10" borderId="5" xfId="0" applyFont="1" applyFill="1" applyBorder="1" applyAlignment="1">
      <alignment vertical="center"/>
    </xf>
    <xf numFmtId="0" fontId="1" fillId="15" borderId="42" xfId="0" applyFont="1" applyFill="1" applyBorder="1"/>
    <xf numFmtId="0" fontId="4" fillId="12" borderId="43" xfId="0" applyFont="1" applyFill="1" applyBorder="1"/>
    <xf numFmtId="164" fontId="4" fillId="12" borderId="44" xfId="0" applyNumberFormat="1" applyFont="1" applyFill="1" applyBorder="1"/>
    <xf numFmtId="164" fontId="4" fillId="12" borderId="45" xfId="0" applyNumberFormat="1" applyFont="1" applyFill="1" applyBorder="1"/>
    <xf numFmtId="164" fontId="3" fillId="17" borderId="20" xfId="0" applyNumberFormat="1" applyFont="1" applyFill="1" applyBorder="1"/>
    <xf numFmtId="164" fontId="1" fillId="18" borderId="20" xfId="0" applyNumberFormat="1" applyFont="1" applyFill="1" applyBorder="1"/>
    <xf numFmtId="0" fontId="7" fillId="14" borderId="3" xfId="0" applyFont="1" applyFill="1" applyBorder="1" applyAlignment="1">
      <alignment horizontal="center"/>
    </xf>
    <xf numFmtId="0" fontId="7" fillId="14" borderId="23" xfId="0" applyFont="1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0" fillId="14" borderId="25" xfId="0" applyFill="1" applyBorder="1" applyAlignment="1">
      <alignment horizontal="center"/>
    </xf>
    <xf numFmtId="0" fontId="7" fillId="14" borderId="31" xfId="0" applyFont="1" applyFill="1" applyBorder="1" applyAlignment="1">
      <alignment horizontal="center"/>
    </xf>
    <xf numFmtId="0" fontId="7" fillId="14" borderId="37" xfId="0" applyFont="1" applyFill="1" applyBorder="1" applyAlignment="1">
      <alignment horizontal="center"/>
    </xf>
    <xf numFmtId="0" fontId="7" fillId="14" borderId="38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D882BF"/>
      <color rgb="FF42929C"/>
      <color rgb="FFFF86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For Sprint #2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'Task Data'!$A$30</c:f>
              <c:strCache>
                <c:ptCount val="1"/>
                <c:pt idx="0">
                  <c:v>Completed Tasks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'Task Data'!$C$30:$P$30</c:f>
              <c:numCache>
                <c:formatCode>0.0</c:formatCode>
                <c:ptCount val="14"/>
                <c:pt idx="0">
                  <c:v>0.0</c:v>
                </c:pt>
                <c:pt idx="1">
                  <c:v>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5.0</c:v>
                </c:pt>
                <c:pt idx="12">
                  <c:v>0.0</c:v>
                </c:pt>
                <c:pt idx="13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6781392"/>
        <c:axId val="-1886785600"/>
      </c:barChart>
      <c:lineChart>
        <c:grouping val="standard"/>
        <c:varyColors val="0"/>
        <c:ser>
          <c:idx val="1"/>
          <c:order val="2"/>
          <c:tx>
            <c:strRef>
              <c:f>'Task Data'!$A$27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val>
            <c:numRef>
              <c:f>'Task Data'!$C$27:$P$27</c:f>
              <c:numCache>
                <c:formatCode>0.0</c:formatCode>
                <c:ptCount val="14"/>
                <c:pt idx="0">
                  <c:v>38.0</c:v>
                </c:pt>
                <c:pt idx="1">
                  <c:v>24.0</c:v>
                </c:pt>
                <c:pt idx="2">
                  <c:v>24.0</c:v>
                </c:pt>
                <c:pt idx="3">
                  <c:v>24.0</c:v>
                </c:pt>
                <c:pt idx="4">
                  <c:v>24.0</c:v>
                </c:pt>
                <c:pt idx="5">
                  <c:v>24.0</c:v>
                </c:pt>
                <c:pt idx="6">
                  <c:v>21.0</c:v>
                </c:pt>
                <c:pt idx="7">
                  <c:v>21.0</c:v>
                </c:pt>
                <c:pt idx="8">
                  <c:v>20.5</c:v>
                </c:pt>
                <c:pt idx="9">
                  <c:v>20.5</c:v>
                </c:pt>
                <c:pt idx="10">
                  <c:v>20.5</c:v>
                </c:pt>
                <c:pt idx="11">
                  <c:v>14.5</c:v>
                </c:pt>
                <c:pt idx="12">
                  <c:v>14.5</c:v>
                </c:pt>
                <c:pt idx="13">
                  <c:v>8.0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'Task Data'!$A$28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'Task Data'!$C$28:$P$28</c:f>
              <c:numCache>
                <c:formatCode>0.0</c:formatCode>
                <c:ptCount val="14"/>
                <c:pt idx="0">
                  <c:v>35.28571428571428</c:v>
                </c:pt>
                <c:pt idx="1">
                  <c:v>32.57142857142857</c:v>
                </c:pt>
                <c:pt idx="2">
                  <c:v>29.85714285714285</c:v>
                </c:pt>
                <c:pt idx="3">
                  <c:v>27.14285714285714</c:v>
                </c:pt>
                <c:pt idx="4">
                  <c:v>24.42857142857142</c:v>
                </c:pt>
                <c:pt idx="5">
                  <c:v>21.71428571428571</c:v>
                </c:pt>
                <c:pt idx="6">
                  <c:v>18.99999999999999</c:v>
                </c:pt>
                <c:pt idx="7">
                  <c:v>16.28571428571428</c:v>
                </c:pt>
                <c:pt idx="8">
                  <c:v>13.57142857142856</c:v>
                </c:pt>
                <c:pt idx="9">
                  <c:v>10.85714285714285</c:v>
                </c:pt>
                <c:pt idx="10">
                  <c:v>8.142857142857132</c:v>
                </c:pt>
                <c:pt idx="11">
                  <c:v>5.428571428571417</c:v>
                </c:pt>
                <c:pt idx="12">
                  <c:v>2.714285714285703</c:v>
                </c:pt>
                <c:pt idx="13">
                  <c:v>-1.15463194561016E-14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85721792"/>
        <c:axId val="-1885719472"/>
      </c:lineChart>
      <c:lineChart>
        <c:grouping val="standard"/>
        <c:varyColors val="0"/>
        <c:ser>
          <c:idx val="2"/>
          <c:order val="1"/>
          <c:tx>
            <c:strRef>
              <c:f>'Task Data'!$A$29</c:f>
              <c:strCache>
                <c:ptCount val="1"/>
                <c:pt idx="0">
                  <c:v>Number of Tasks Remaining</c:v>
                </c:pt>
              </c:strCache>
            </c:strRef>
          </c:tx>
          <c:spPr>
            <a:ln w="28575" cap="rnd">
              <a:solidFill>
                <a:srgbClr val="42929C"/>
              </a:solidFill>
              <a:round/>
            </a:ln>
            <a:effectLst/>
          </c:spPr>
          <c:marker>
            <c:symbol val="none"/>
          </c:marker>
          <c:val>
            <c:numRef>
              <c:f>'Task Data'!$C$29:$P$29</c:f>
              <c:numCache>
                <c:formatCode>0.0</c:formatCode>
                <c:ptCount val="14"/>
                <c:pt idx="0">
                  <c:v>24.0</c:v>
                </c:pt>
                <c:pt idx="1">
                  <c:v>18.0</c:v>
                </c:pt>
                <c:pt idx="2">
                  <c:v>18.0</c:v>
                </c:pt>
                <c:pt idx="3">
                  <c:v>18.0</c:v>
                </c:pt>
                <c:pt idx="4">
                  <c:v>18.0</c:v>
                </c:pt>
                <c:pt idx="5">
                  <c:v>18.0</c:v>
                </c:pt>
                <c:pt idx="6">
                  <c:v>17.0</c:v>
                </c:pt>
                <c:pt idx="7">
                  <c:v>17.0</c:v>
                </c:pt>
                <c:pt idx="8">
                  <c:v>17.0</c:v>
                </c:pt>
                <c:pt idx="9">
                  <c:v>17.0</c:v>
                </c:pt>
                <c:pt idx="10">
                  <c:v>17.0</c:v>
                </c:pt>
                <c:pt idx="11">
                  <c:v>12.0</c:v>
                </c:pt>
                <c:pt idx="12">
                  <c:v>12.0</c:v>
                </c:pt>
                <c:pt idx="13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86781392"/>
        <c:axId val="-1886785600"/>
      </c:lineChart>
      <c:catAx>
        <c:axId val="-1885721792"/>
        <c:scaling>
          <c:orientation val="minMax"/>
        </c:scaling>
        <c:delete val="0"/>
        <c:axPos val="b"/>
        <c:numFmt formatCode="&quot;Day&quot;\ \&#10;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5719472"/>
        <c:crosses val="autoZero"/>
        <c:auto val="1"/>
        <c:lblAlgn val="ctr"/>
        <c:lblOffset val="100"/>
        <c:noMultiLvlLbl val="0"/>
      </c:catAx>
      <c:valAx>
        <c:axId val="-188571947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effort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06619284049409"/>
              <c:y val="0.363958048275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5721792"/>
        <c:crosses val="autoZero"/>
        <c:crossBetween val="between"/>
      </c:valAx>
      <c:valAx>
        <c:axId val="-1886785600"/>
        <c:scaling>
          <c:orientation val="minMax"/>
          <c:max val="25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and completed tasks</a:t>
                </a:r>
              </a:p>
            </c:rich>
          </c:tx>
          <c:layout>
            <c:manualLayout>
              <c:xMode val="edge"/>
              <c:yMode val="edge"/>
              <c:x val="0.77957124146298"/>
              <c:y val="0.329852296086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6781392"/>
        <c:crosses val="max"/>
        <c:crossBetween val="between"/>
      </c:valAx>
      <c:catAx>
        <c:axId val="-1886781392"/>
        <c:scaling>
          <c:orientation val="minMax"/>
        </c:scaling>
        <c:delete val="1"/>
        <c:axPos val="b"/>
        <c:majorTickMark val="out"/>
        <c:minorTickMark val="none"/>
        <c:tickLblPos val="nextTo"/>
        <c:crossAx val="-1886785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For Sprint #3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'Task Data'!$A$63</c:f>
              <c:strCache>
                <c:ptCount val="1"/>
                <c:pt idx="0">
                  <c:v>Completed Tasks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'Task Data'!$C$63:$W$63</c:f>
              <c:numCache>
                <c:formatCode>0.0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5.0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8.0</c:v>
                </c:pt>
                <c:pt idx="19">
                  <c:v>0.0</c:v>
                </c:pt>
                <c:pt idx="20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5670496"/>
        <c:axId val="-1885674256"/>
      </c:barChart>
      <c:lineChart>
        <c:grouping val="standard"/>
        <c:varyColors val="0"/>
        <c:ser>
          <c:idx val="1"/>
          <c:order val="2"/>
          <c:tx>
            <c:strRef>
              <c:f>'Task Data'!$A$60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val>
            <c:numRef>
              <c:f>'Task Data'!$C$60:$W$60</c:f>
              <c:numCache>
                <c:formatCode>0.0</c:formatCode>
                <c:ptCount val="21"/>
                <c:pt idx="0">
                  <c:v>27.5</c:v>
                </c:pt>
                <c:pt idx="1">
                  <c:v>27.5</c:v>
                </c:pt>
                <c:pt idx="2">
                  <c:v>27.5</c:v>
                </c:pt>
                <c:pt idx="3">
                  <c:v>27.5</c:v>
                </c:pt>
                <c:pt idx="4">
                  <c:v>24.0</c:v>
                </c:pt>
                <c:pt idx="5">
                  <c:v>24.0</c:v>
                </c:pt>
                <c:pt idx="6">
                  <c:v>22.0</c:v>
                </c:pt>
                <c:pt idx="7">
                  <c:v>22.0</c:v>
                </c:pt>
                <c:pt idx="8">
                  <c:v>21.0</c:v>
                </c:pt>
                <c:pt idx="9">
                  <c:v>21.0</c:v>
                </c:pt>
                <c:pt idx="10">
                  <c:v>21.0</c:v>
                </c:pt>
                <c:pt idx="11">
                  <c:v>13.5</c:v>
                </c:pt>
                <c:pt idx="12">
                  <c:v>13.5</c:v>
                </c:pt>
                <c:pt idx="13">
                  <c:v>13.0</c:v>
                </c:pt>
                <c:pt idx="14">
                  <c:v>13.0</c:v>
                </c:pt>
                <c:pt idx="15">
                  <c:v>13.0</c:v>
                </c:pt>
                <c:pt idx="16">
                  <c:v>13.0</c:v>
                </c:pt>
                <c:pt idx="17">
                  <c:v>13.0</c:v>
                </c:pt>
                <c:pt idx="18">
                  <c:v>4.5</c:v>
                </c:pt>
                <c:pt idx="19">
                  <c:v>4.5</c:v>
                </c:pt>
                <c:pt idx="20">
                  <c:v>0.0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'Task Data'!$A$61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'Task Data'!$C$61:$W$61</c:f>
              <c:numCache>
                <c:formatCode>0.0</c:formatCode>
                <c:ptCount val="21"/>
                <c:pt idx="0">
                  <c:v>31.5</c:v>
                </c:pt>
                <c:pt idx="1">
                  <c:v>30.0</c:v>
                </c:pt>
                <c:pt idx="2">
                  <c:v>28.5</c:v>
                </c:pt>
                <c:pt idx="3">
                  <c:v>27.0</c:v>
                </c:pt>
                <c:pt idx="4">
                  <c:v>25.5</c:v>
                </c:pt>
                <c:pt idx="5">
                  <c:v>24.0</c:v>
                </c:pt>
                <c:pt idx="6">
                  <c:v>22.5</c:v>
                </c:pt>
                <c:pt idx="7">
                  <c:v>21.0</c:v>
                </c:pt>
                <c:pt idx="8">
                  <c:v>19.5</c:v>
                </c:pt>
                <c:pt idx="9">
                  <c:v>18.0</c:v>
                </c:pt>
                <c:pt idx="10">
                  <c:v>16.5</c:v>
                </c:pt>
                <c:pt idx="11">
                  <c:v>15.0</c:v>
                </c:pt>
                <c:pt idx="12">
                  <c:v>13.5</c:v>
                </c:pt>
                <c:pt idx="13">
                  <c:v>12.0</c:v>
                </c:pt>
                <c:pt idx="14">
                  <c:v>10.5</c:v>
                </c:pt>
                <c:pt idx="15">
                  <c:v>9.0</c:v>
                </c:pt>
                <c:pt idx="16">
                  <c:v>7.5</c:v>
                </c:pt>
                <c:pt idx="17">
                  <c:v>6.0</c:v>
                </c:pt>
                <c:pt idx="18">
                  <c:v>4.5</c:v>
                </c:pt>
                <c:pt idx="19">
                  <c:v>3.0</c:v>
                </c:pt>
                <c:pt idx="20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85680768"/>
        <c:axId val="-1885678016"/>
      </c:lineChart>
      <c:lineChart>
        <c:grouping val="standard"/>
        <c:varyColors val="0"/>
        <c:ser>
          <c:idx val="2"/>
          <c:order val="1"/>
          <c:tx>
            <c:strRef>
              <c:f>'Task Data'!$A$62</c:f>
              <c:strCache>
                <c:ptCount val="1"/>
                <c:pt idx="0">
                  <c:v>Number of Tasks Remaining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'Task Data'!$C$62:$W$62</c:f>
              <c:numCache>
                <c:formatCode>0.0</c:formatCode>
                <c:ptCount val="21"/>
                <c:pt idx="0">
                  <c:v>21.0</c:v>
                </c:pt>
                <c:pt idx="1">
                  <c:v>21.0</c:v>
                </c:pt>
                <c:pt idx="2">
                  <c:v>21.0</c:v>
                </c:pt>
                <c:pt idx="3">
                  <c:v>21.0</c:v>
                </c:pt>
                <c:pt idx="4">
                  <c:v>19.0</c:v>
                </c:pt>
                <c:pt idx="5">
                  <c:v>19.0</c:v>
                </c:pt>
                <c:pt idx="6">
                  <c:v>18.0</c:v>
                </c:pt>
                <c:pt idx="7">
                  <c:v>18.0</c:v>
                </c:pt>
                <c:pt idx="8">
                  <c:v>17.0</c:v>
                </c:pt>
                <c:pt idx="9">
                  <c:v>17.0</c:v>
                </c:pt>
                <c:pt idx="10">
                  <c:v>17.0</c:v>
                </c:pt>
                <c:pt idx="11">
                  <c:v>12.0</c:v>
                </c:pt>
                <c:pt idx="12">
                  <c:v>12.0</c:v>
                </c:pt>
                <c:pt idx="13">
                  <c:v>11.0</c:v>
                </c:pt>
                <c:pt idx="14">
                  <c:v>11.0</c:v>
                </c:pt>
                <c:pt idx="15">
                  <c:v>11.0</c:v>
                </c:pt>
                <c:pt idx="16">
                  <c:v>11.0</c:v>
                </c:pt>
                <c:pt idx="17">
                  <c:v>11.0</c:v>
                </c:pt>
                <c:pt idx="18">
                  <c:v>3.0</c:v>
                </c:pt>
                <c:pt idx="19">
                  <c:v>3.0</c:v>
                </c:pt>
                <c:pt idx="2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85670496"/>
        <c:axId val="-1885674256"/>
      </c:lineChart>
      <c:catAx>
        <c:axId val="-1885680768"/>
        <c:scaling>
          <c:orientation val="minMax"/>
        </c:scaling>
        <c:delete val="0"/>
        <c:axPos val="b"/>
        <c:numFmt formatCode="&quot;Day&quot;\ \&#10;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5678016"/>
        <c:crosses val="autoZero"/>
        <c:auto val="0"/>
        <c:lblAlgn val="ctr"/>
        <c:lblOffset val="100"/>
        <c:noMultiLvlLbl val="0"/>
      </c:catAx>
      <c:valAx>
        <c:axId val="-188567801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effort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06619284049409"/>
              <c:y val="0.363958048275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5680768"/>
        <c:crosses val="autoZero"/>
        <c:crossBetween val="between"/>
      </c:valAx>
      <c:valAx>
        <c:axId val="-1885674256"/>
        <c:scaling>
          <c:orientation val="minMax"/>
          <c:max val="25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and completed tasks</a:t>
                </a:r>
              </a:p>
            </c:rich>
          </c:tx>
          <c:layout>
            <c:manualLayout>
              <c:xMode val="edge"/>
              <c:yMode val="edge"/>
              <c:x val="0.77957124146298"/>
              <c:y val="0.329852296086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5670496"/>
        <c:crosses val="max"/>
        <c:crossBetween val="between"/>
      </c:valAx>
      <c:catAx>
        <c:axId val="-1885670496"/>
        <c:scaling>
          <c:orientation val="minMax"/>
        </c:scaling>
        <c:delete val="1"/>
        <c:axPos val="b"/>
        <c:majorTickMark val="out"/>
        <c:minorTickMark val="none"/>
        <c:tickLblPos val="nextTo"/>
        <c:crossAx val="-1885674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For Sprint #4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'Task Data'!$A$106</c:f>
              <c:strCache>
                <c:ptCount val="1"/>
                <c:pt idx="0">
                  <c:v>Completed Tasks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'Task Data'!$C$106:$P$106</c:f>
              <c:numCache>
                <c:formatCode>0.0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4.0</c:v>
                </c:pt>
                <c:pt idx="5">
                  <c:v>0.0</c:v>
                </c:pt>
                <c:pt idx="6">
                  <c:v>3.0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12.0</c:v>
                </c:pt>
                <c:pt idx="12">
                  <c:v>0.0</c:v>
                </c:pt>
                <c:pt idx="13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5704400"/>
        <c:axId val="-1885707520"/>
      </c:barChart>
      <c:lineChart>
        <c:grouping val="standard"/>
        <c:varyColors val="0"/>
        <c:ser>
          <c:idx val="1"/>
          <c:order val="2"/>
          <c:tx>
            <c:strRef>
              <c:f>'Task Data'!$A$103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val>
            <c:numRef>
              <c:f>'Task Data'!$C$103:$P$103</c:f>
              <c:numCache>
                <c:formatCode>0.0</c:formatCode>
                <c:ptCount val="14"/>
                <c:pt idx="0">
                  <c:v>35.0</c:v>
                </c:pt>
                <c:pt idx="1">
                  <c:v>35.0</c:v>
                </c:pt>
                <c:pt idx="2">
                  <c:v>35.0</c:v>
                </c:pt>
                <c:pt idx="3">
                  <c:v>35.0</c:v>
                </c:pt>
                <c:pt idx="4">
                  <c:v>30.5</c:v>
                </c:pt>
                <c:pt idx="5">
                  <c:v>30.5</c:v>
                </c:pt>
                <c:pt idx="6">
                  <c:v>25.5</c:v>
                </c:pt>
                <c:pt idx="7">
                  <c:v>25.5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10.0</c:v>
                </c:pt>
                <c:pt idx="12">
                  <c:v>10.0</c:v>
                </c:pt>
                <c:pt idx="13">
                  <c:v>0.0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'Task Data'!$A$104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'Task Data'!$C$104:$P$104</c:f>
              <c:numCache>
                <c:formatCode>0.0</c:formatCode>
                <c:ptCount val="14"/>
                <c:pt idx="0">
                  <c:v>32.5</c:v>
                </c:pt>
                <c:pt idx="1">
                  <c:v>30.0</c:v>
                </c:pt>
                <c:pt idx="2">
                  <c:v>27.5</c:v>
                </c:pt>
                <c:pt idx="3">
                  <c:v>25.0</c:v>
                </c:pt>
                <c:pt idx="4">
                  <c:v>22.5</c:v>
                </c:pt>
                <c:pt idx="5">
                  <c:v>20.0</c:v>
                </c:pt>
                <c:pt idx="6">
                  <c:v>17.5</c:v>
                </c:pt>
                <c:pt idx="7">
                  <c:v>15.0</c:v>
                </c:pt>
                <c:pt idx="8">
                  <c:v>12.5</c:v>
                </c:pt>
                <c:pt idx="9">
                  <c:v>10.0</c:v>
                </c:pt>
                <c:pt idx="10">
                  <c:v>7.5</c:v>
                </c:pt>
                <c:pt idx="11">
                  <c:v>5.0</c:v>
                </c:pt>
                <c:pt idx="12">
                  <c:v>2.5</c:v>
                </c:pt>
                <c:pt idx="1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86735152"/>
        <c:axId val="-1886733104"/>
      </c:lineChart>
      <c:lineChart>
        <c:grouping val="standard"/>
        <c:varyColors val="0"/>
        <c:ser>
          <c:idx val="2"/>
          <c:order val="1"/>
          <c:tx>
            <c:strRef>
              <c:f>'Task Data'!$A$105</c:f>
              <c:strCache>
                <c:ptCount val="1"/>
                <c:pt idx="0">
                  <c:v>Number of Tasks Remaining</c:v>
                </c:pt>
              </c:strCache>
            </c:strRef>
          </c:tx>
          <c:spPr>
            <a:ln w="28575" cap="rnd">
              <a:solidFill>
                <a:srgbClr val="42929C"/>
              </a:solidFill>
              <a:round/>
            </a:ln>
            <a:effectLst/>
          </c:spPr>
          <c:marker>
            <c:symbol val="none"/>
          </c:marker>
          <c:val>
            <c:numRef>
              <c:f>'Task Data'!$C$105:$P$105</c:f>
              <c:numCache>
                <c:formatCode>0.0</c:formatCode>
                <c:ptCount val="14"/>
                <c:pt idx="0">
                  <c:v>29.0</c:v>
                </c:pt>
                <c:pt idx="1">
                  <c:v>29.0</c:v>
                </c:pt>
                <c:pt idx="2">
                  <c:v>29.0</c:v>
                </c:pt>
                <c:pt idx="3">
                  <c:v>29.0</c:v>
                </c:pt>
                <c:pt idx="4">
                  <c:v>25.0</c:v>
                </c:pt>
                <c:pt idx="5">
                  <c:v>25.0</c:v>
                </c:pt>
                <c:pt idx="6">
                  <c:v>22.0</c:v>
                </c:pt>
                <c:pt idx="7">
                  <c:v>22.0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1">
                  <c:v>8.0</c:v>
                </c:pt>
                <c:pt idx="12">
                  <c:v>8.0</c:v>
                </c:pt>
                <c:pt idx="1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85704400"/>
        <c:axId val="-1885707520"/>
      </c:lineChart>
      <c:catAx>
        <c:axId val="-1886735152"/>
        <c:scaling>
          <c:orientation val="minMax"/>
        </c:scaling>
        <c:delete val="0"/>
        <c:axPos val="b"/>
        <c:numFmt formatCode="&quot;Day&quot;\ \&#10;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6733104"/>
        <c:crosses val="autoZero"/>
        <c:auto val="0"/>
        <c:lblAlgn val="ctr"/>
        <c:lblOffset val="100"/>
        <c:noMultiLvlLbl val="0"/>
      </c:catAx>
      <c:valAx>
        <c:axId val="-188673310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effort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06619284049409"/>
              <c:y val="0.363958048275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6735152"/>
        <c:crosses val="autoZero"/>
        <c:crossBetween val="between"/>
      </c:valAx>
      <c:valAx>
        <c:axId val="-1885707520"/>
        <c:scaling>
          <c:orientation val="minMax"/>
          <c:max val="3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and completed tasks</a:t>
                </a:r>
              </a:p>
            </c:rich>
          </c:tx>
          <c:layout>
            <c:manualLayout>
              <c:xMode val="edge"/>
              <c:yMode val="edge"/>
              <c:x val="0.77957124146298"/>
              <c:y val="0.329852296086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5704400"/>
        <c:crosses val="max"/>
        <c:crossBetween val="between"/>
      </c:valAx>
      <c:catAx>
        <c:axId val="-1885704400"/>
        <c:scaling>
          <c:orientation val="minMax"/>
        </c:scaling>
        <c:delete val="1"/>
        <c:axPos val="b"/>
        <c:majorTickMark val="out"/>
        <c:minorTickMark val="none"/>
        <c:tickLblPos val="nextTo"/>
        <c:crossAx val="-1885707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3</xdr:row>
      <xdr:rowOff>152400</xdr:rowOff>
    </xdr:from>
    <xdr:to>
      <xdr:col>12</xdr:col>
      <xdr:colOff>42333</xdr:colOff>
      <xdr:row>30</xdr:row>
      <xdr:rowOff>110067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406399</xdr:colOff>
      <xdr:row>3</xdr:row>
      <xdr:rowOff>160867</xdr:rowOff>
    </xdr:from>
    <xdr:to>
      <xdr:col>23</xdr:col>
      <xdr:colOff>808565</xdr:colOff>
      <xdr:row>30</xdr:row>
      <xdr:rowOff>118534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508000</xdr:colOff>
      <xdr:row>31</xdr:row>
      <xdr:rowOff>190500</xdr:rowOff>
    </xdr:from>
    <xdr:to>
      <xdr:col>12</xdr:col>
      <xdr:colOff>84666</xdr:colOff>
      <xdr:row>58</xdr:row>
      <xdr:rowOff>148167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topLeftCell="A66" zoomScale="75" zoomScaleNormal="80" zoomScalePageLayoutView="80" workbookViewId="0">
      <selection activeCell="T103" sqref="T103"/>
    </sheetView>
  </sheetViews>
  <sheetFormatPr baseColWidth="10" defaultRowHeight="16" x14ac:dyDescent="0.2"/>
  <cols>
    <col min="1" max="1" width="61.1640625" bestFit="1" customWidth="1"/>
    <col min="3" max="3" width="11.83203125" customWidth="1"/>
    <col min="4" max="23" width="11.83203125" bestFit="1" customWidth="1"/>
  </cols>
  <sheetData>
    <row r="1" spans="1:16" ht="42" x14ac:dyDescent="0.5">
      <c r="A1" s="119" t="s">
        <v>44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1"/>
    </row>
    <row r="2" spans="1:16" ht="35" x14ac:dyDescent="0.35">
      <c r="A2" s="64" t="s">
        <v>40</v>
      </c>
      <c r="B2" s="65" t="s">
        <v>6</v>
      </c>
      <c r="C2" s="66" t="s">
        <v>26</v>
      </c>
      <c r="D2" s="67" t="s">
        <v>27</v>
      </c>
      <c r="E2" s="66" t="s">
        <v>28</v>
      </c>
      <c r="F2" s="66" t="s">
        <v>29</v>
      </c>
      <c r="G2" s="67" t="s">
        <v>30</v>
      </c>
      <c r="H2" s="66" t="s">
        <v>31</v>
      </c>
      <c r="I2" s="67" t="s">
        <v>32</v>
      </c>
      <c r="J2" s="66" t="s">
        <v>33</v>
      </c>
      <c r="K2" s="67" t="s">
        <v>34</v>
      </c>
      <c r="L2" s="66" t="s">
        <v>35</v>
      </c>
      <c r="M2" s="66" t="s">
        <v>36</v>
      </c>
      <c r="N2" s="67" t="s">
        <v>37</v>
      </c>
      <c r="O2" s="66" t="s">
        <v>38</v>
      </c>
      <c r="P2" s="67" t="s">
        <v>39</v>
      </c>
    </row>
    <row r="3" spans="1:16" x14ac:dyDescent="0.2">
      <c r="A3" s="9" t="s">
        <v>0</v>
      </c>
      <c r="B3" s="1">
        <v>2</v>
      </c>
      <c r="C3" s="12">
        <v>0</v>
      </c>
      <c r="D3" s="55">
        <v>2</v>
      </c>
      <c r="E3" s="7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3">
        <v>0</v>
      </c>
    </row>
    <row r="4" spans="1:16" x14ac:dyDescent="0.2">
      <c r="A4" s="10" t="s">
        <v>1</v>
      </c>
      <c r="B4" s="2">
        <v>2</v>
      </c>
      <c r="C4" s="12">
        <v>0</v>
      </c>
      <c r="D4" s="56">
        <v>2</v>
      </c>
      <c r="E4" s="8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3">
        <v>0</v>
      </c>
    </row>
    <row r="5" spans="1:16" x14ac:dyDescent="0.2">
      <c r="A5" s="10" t="s">
        <v>2</v>
      </c>
      <c r="B5" s="2">
        <v>3</v>
      </c>
      <c r="C5" s="12">
        <v>0</v>
      </c>
      <c r="D5" s="56">
        <v>3</v>
      </c>
      <c r="E5" s="8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3">
        <v>0</v>
      </c>
    </row>
    <row r="6" spans="1:16" x14ac:dyDescent="0.2">
      <c r="A6" s="10" t="s">
        <v>3</v>
      </c>
      <c r="B6" s="2">
        <v>2</v>
      </c>
      <c r="C6" s="12">
        <v>0</v>
      </c>
      <c r="D6" s="56">
        <v>2</v>
      </c>
      <c r="E6" s="8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3">
        <v>0</v>
      </c>
    </row>
    <row r="7" spans="1:16" x14ac:dyDescent="0.2">
      <c r="A7" s="10" t="s">
        <v>4</v>
      </c>
      <c r="B7" s="2">
        <v>3</v>
      </c>
      <c r="C7" s="12">
        <v>0</v>
      </c>
      <c r="D7" s="56">
        <v>3</v>
      </c>
      <c r="E7" s="8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3">
        <v>0</v>
      </c>
    </row>
    <row r="8" spans="1:16" x14ac:dyDescent="0.2">
      <c r="A8" s="14" t="s">
        <v>5</v>
      </c>
      <c r="B8" s="15">
        <v>2</v>
      </c>
      <c r="C8" s="16">
        <v>0</v>
      </c>
      <c r="D8" s="57">
        <v>2</v>
      </c>
      <c r="E8" s="17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8">
        <v>0</v>
      </c>
    </row>
    <row r="9" spans="1:16" x14ac:dyDescent="0.2">
      <c r="A9" s="19" t="s">
        <v>7</v>
      </c>
      <c r="B9" s="20">
        <v>2</v>
      </c>
      <c r="C9" s="21">
        <v>0</v>
      </c>
      <c r="D9" s="21">
        <v>0</v>
      </c>
      <c r="E9" s="21">
        <v>0</v>
      </c>
      <c r="F9" s="21">
        <v>0</v>
      </c>
      <c r="G9" s="22">
        <v>0</v>
      </c>
      <c r="H9" s="21">
        <v>0</v>
      </c>
      <c r="I9" s="58">
        <v>2</v>
      </c>
      <c r="J9" s="23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4">
        <v>0</v>
      </c>
    </row>
    <row r="10" spans="1:16" x14ac:dyDescent="0.2">
      <c r="A10" s="37" t="s">
        <v>8</v>
      </c>
      <c r="B10" s="38">
        <v>1.5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1">
        <v>0</v>
      </c>
    </row>
    <row r="11" spans="1:16" x14ac:dyDescent="0.2">
      <c r="A11" s="27" t="s">
        <v>9</v>
      </c>
      <c r="B11" s="28">
        <v>2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59">
        <v>0.5</v>
      </c>
      <c r="L11" s="21">
        <v>0</v>
      </c>
      <c r="M11" s="21">
        <v>0</v>
      </c>
      <c r="N11" s="59">
        <v>1</v>
      </c>
      <c r="O11" s="21">
        <v>0</v>
      </c>
      <c r="P11" s="60">
        <v>0.5</v>
      </c>
    </row>
    <row r="12" spans="1:16" x14ac:dyDescent="0.2">
      <c r="A12" s="10" t="s">
        <v>10</v>
      </c>
      <c r="B12" s="4">
        <v>1.5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61">
        <v>1.5</v>
      </c>
    </row>
    <row r="13" spans="1:16" x14ac:dyDescent="0.2">
      <c r="A13" s="14" t="s">
        <v>11</v>
      </c>
      <c r="B13" s="30">
        <v>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2">
        <v>0</v>
      </c>
      <c r="O13" s="16">
        <v>0</v>
      </c>
      <c r="P13" s="62">
        <v>2</v>
      </c>
    </row>
    <row r="14" spans="1:16" x14ac:dyDescent="0.2">
      <c r="A14" s="19" t="s">
        <v>12</v>
      </c>
      <c r="B14" s="20">
        <v>0.5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63">
        <v>0.5</v>
      </c>
      <c r="O14" s="21">
        <v>0</v>
      </c>
      <c r="P14" s="24">
        <v>0</v>
      </c>
    </row>
    <row r="15" spans="1:16" x14ac:dyDescent="0.2">
      <c r="A15" s="11" t="s">
        <v>13</v>
      </c>
      <c r="B15" s="3">
        <v>0.5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63">
        <v>0.5</v>
      </c>
      <c r="O15" s="12">
        <v>0</v>
      </c>
      <c r="P15" s="13">
        <v>0</v>
      </c>
    </row>
    <row r="16" spans="1:16" x14ac:dyDescent="0.2">
      <c r="A16" s="11" t="s">
        <v>14</v>
      </c>
      <c r="B16" s="3">
        <v>0.5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63">
        <v>0.5</v>
      </c>
      <c r="O16" s="12">
        <v>0</v>
      </c>
      <c r="P16" s="13">
        <v>0</v>
      </c>
    </row>
    <row r="17" spans="1:23" x14ac:dyDescent="0.2">
      <c r="A17" s="25" t="s">
        <v>15</v>
      </c>
      <c r="B17" s="26">
        <v>0.5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63">
        <v>0.5</v>
      </c>
      <c r="O17" s="16">
        <v>0</v>
      </c>
      <c r="P17" s="18">
        <v>0</v>
      </c>
    </row>
    <row r="18" spans="1:23" x14ac:dyDescent="0.2">
      <c r="A18" s="42" t="s">
        <v>16</v>
      </c>
      <c r="B18" s="43">
        <v>2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39">
        <v>0</v>
      </c>
      <c r="O18" s="46">
        <v>0</v>
      </c>
      <c r="P18" s="53">
        <v>0</v>
      </c>
    </row>
    <row r="19" spans="1:23" x14ac:dyDescent="0.2">
      <c r="A19" s="44" t="s">
        <v>17</v>
      </c>
      <c r="B19" s="45">
        <v>1.5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  <c r="N19" s="39">
        <v>0</v>
      </c>
      <c r="O19" s="39">
        <v>0</v>
      </c>
      <c r="P19" s="54">
        <v>0</v>
      </c>
    </row>
    <row r="20" spans="1:23" x14ac:dyDescent="0.2">
      <c r="A20" s="14" t="s">
        <v>18</v>
      </c>
      <c r="B20" s="30">
        <v>2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57">
        <v>1</v>
      </c>
      <c r="J20" s="16">
        <v>0</v>
      </c>
      <c r="K20" s="16">
        <v>0</v>
      </c>
      <c r="L20" s="16">
        <v>0</v>
      </c>
      <c r="M20" s="16">
        <v>0</v>
      </c>
      <c r="N20" s="57">
        <v>1</v>
      </c>
      <c r="O20" s="16">
        <v>0</v>
      </c>
      <c r="P20" s="18">
        <v>0</v>
      </c>
    </row>
    <row r="21" spans="1:23" x14ac:dyDescent="0.2">
      <c r="A21" s="19" t="s">
        <v>19</v>
      </c>
      <c r="B21" s="20">
        <v>2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59">
        <v>1</v>
      </c>
      <c r="O21" s="21">
        <v>0</v>
      </c>
      <c r="P21" s="59">
        <v>1</v>
      </c>
    </row>
    <row r="22" spans="1:23" x14ac:dyDescent="0.2">
      <c r="A22" s="44" t="s">
        <v>20</v>
      </c>
      <c r="B22" s="45">
        <v>2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46">
        <v>0.5</v>
      </c>
      <c r="O22" s="39">
        <v>0</v>
      </c>
      <c r="P22" s="54">
        <v>0</v>
      </c>
    </row>
    <row r="23" spans="1:23" x14ac:dyDescent="0.2">
      <c r="A23" s="37" t="s">
        <v>21</v>
      </c>
      <c r="B23" s="38">
        <v>0.5</v>
      </c>
      <c r="C23" s="40">
        <v>0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1">
        <v>0</v>
      </c>
    </row>
    <row r="24" spans="1:23" x14ac:dyDescent="0.2">
      <c r="A24" s="27" t="s">
        <v>22</v>
      </c>
      <c r="B24" s="28">
        <v>1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59">
        <v>0.5</v>
      </c>
      <c r="O24" s="21">
        <v>0</v>
      </c>
      <c r="P24" s="29">
        <v>0.5</v>
      </c>
    </row>
    <row r="25" spans="1:23" x14ac:dyDescent="0.2">
      <c r="A25" s="44" t="s">
        <v>23</v>
      </c>
      <c r="B25" s="45">
        <v>1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61">
        <v>0</v>
      </c>
    </row>
    <row r="26" spans="1:23" x14ac:dyDescent="0.2">
      <c r="A26" s="14" t="s">
        <v>24</v>
      </c>
      <c r="B26" s="30">
        <v>1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59">
        <v>1</v>
      </c>
    </row>
    <row r="27" spans="1:23" ht="24" x14ac:dyDescent="0.3">
      <c r="A27" s="31" t="s">
        <v>42</v>
      </c>
      <c r="B27" s="32">
        <f>SUM(B3:B26)</f>
        <v>38</v>
      </c>
      <c r="C27" s="34">
        <f>SUM(B27-SUM(C3:C26))</f>
        <v>38</v>
      </c>
      <c r="D27" s="34">
        <f t="shared" ref="D27:P27" si="0">SUM(C27-SUM(D3:D26))</f>
        <v>24</v>
      </c>
      <c r="E27" s="34">
        <f t="shared" si="0"/>
        <v>24</v>
      </c>
      <c r="F27" s="34">
        <f t="shared" si="0"/>
        <v>24</v>
      </c>
      <c r="G27" s="34">
        <f t="shared" si="0"/>
        <v>24</v>
      </c>
      <c r="H27" s="34">
        <f t="shared" si="0"/>
        <v>24</v>
      </c>
      <c r="I27" s="34">
        <f t="shared" si="0"/>
        <v>21</v>
      </c>
      <c r="J27" s="34">
        <f t="shared" si="0"/>
        <v>21</v>
      </c>
      <c r="K27" s="34">
        <f t="shared" si="0"/>
        <v>20.5</v>
      </c>
      <c r="L27" s="34">
        <f t="shared" si="0"/>
        <v>20.5</v>
      </c>
      <c r="M27" s="34">
        <f t="shared" si="0"/>
        <v>20.5</v>
      </c>
      <c r="N27" s="34">
        <f t="shared" si="0"/>
        <v>14.5</v>
      </c>
      <c r="O27" s="34">
        <f t="shared" si="0"/>
        <v>14.5</v>
      </c>
      <c r="P27" s="35">
        <f t="shared" si="0"/>
        <v>8</v>
      </c>
    </row>
    <row r="28" spans="1:23" ht="24" x14ac:dyDescent="0.3">
      <c r="A28" s="5" t="s">
        <v>41</v>
      </c>
      <c r="B28" s="6">
        <v>38</v>
      </c>
      <c r="C28" s="34">
        <f>B28-$B28/14</f>
        <v>35.285714285714285</v>
      </c>
      <c r="D28" s="34">
        <f t="shared" ref="D28:P28" si="1">C28-$B28/14</f>
        <v>32.571428571428569</v>
      </c>
      <c r="E28" s="34">
        <f t="shared" si="1"/>
        <v>29.857142857142854</v>
      </c>
      <c r="F28" s="34">
        <f t="shared" si="1"/>
        <v>27.142857142857139</v>
      </c>
      <c r="G28" s="34">
        <f t="shared" si="1"/>
        <v>24.428571428571423</v>
      </c>
      <c r="H28" s="34">
        <f t="shared" si="1"/>
        <v>21.714285714285708</v>
      </c>
      <c r="I28" s="34">
        <f t="shared" si="1"/>
        <v>18.999999999999993</v>
      </c>
      <c r="J28" s="34">
        <f t="shared" si="1"/>
        <v>16.285714285714278</v>
      </c>
      <c r="K28" s="34">
        <f t="shared" si="1"/>
        <v>13.571428571428562</v>
      </c>
      <c r="L28" s="34">
        <f t="shared" si="1"/>
        <v>10.857142857142847</v>
      </c>
      <c r="M28" s="34">
        <f t="shared" si="1"/>
        <v>8.1428571428571317</v>
      </c>
      <c r="N28" s="34">
        <f t="shared" si="1"/>
        <v>5.4285714285714173</v>
      </c>
      <c r="O28" s="34">
        <f t="shared" si="1"/>
        <v>2.7142857142857029</v>
      </c>
      <c r="P28" s="36">
        <f t="shared" si="1"/>
        <v>-1.1546319456101628E-14</v>
      </c>
    </row>
    <row r="29" spans="1:23" ht="24" x14ac:dyDescent="0.3">
      <c r="A29" s="49" t="s">
        <v>25</v>
      </c>
      <c r="B29" s="50">
        <f>ROWS(A3:A26)</f>
        <v>24</v>
      </c>
      <c r="C29" s="34">
        <v>24</v>
      </c>
      <c r="D29" s="34">
        <v>18</v>
      </c>
      <c r="E29" s="34">
        <v>18</v>
      </c>
      <c r="F29" s="34">
        <v>18</v>
      </c>
      <c r="G29" s="34">
        <v>18</v>
      </c>
      <c r="H29" s="34">
        <v>18</v>
      </c>
      <c r="I29" s="34">
        <v>17</v>
      </c>
      <c r="J29" s="34">
        <v>17</v>
      </c>
      <c r="K29" s="34">
        <v>17</v>
      </c>
      <c r="L29" s="34">
        <v>17</v>
      </c>
      <c r="M29" s="34">
        <v>17</v>
      </c>
      <c r="N29" s="34">
        <v>12</v>
      </c>
      <c r="O29" s="34">
        <v>12</v>
      </c>
      <c r="P29" s="36">
        <v>6</v>
      </c>
    </row>
    <row r="30" spans="1:23" ht="24" x14ac:dyDescent="0.3">
      <c r="A30" s="51" t="s">
        <v>43</v>
      </c>
      <c r="B30" s="52">
        <v>0</v>
      </c>
      <c r="C30" s="47">
        <v>0</v>
      </c>
      <c r="D30" s="47">
        <v>6</v>
      </c>
      <c r="E30" s="47">
        <v>0</v>
      </c>
      <c r="F30" s="47">
        <v>0</v>
      </c>
      <c r="G30" s="47">
        <v>0</v>
      </c>
      <c r="H30" s="47">
        <v>0</v>
      </c>
      <c r="I30" s="47">
        <v>1</v>
      </c>
      <c r="J30" s="47">
        <v>0</v>
      </c>
      <c r="K30" s="47">
        <v>0</v>
      </c>
      <c r="L30" s="47">
        <v>0</v>
      </c>
      <c r="M30" s="47">
        <v>0</v>
      </c>
      <c r="N30" s="47">
        <v>5</v>
      </c>
      <c r="O30" s="47">
        <v>0</v>
      </c>
      <c r="P30" s="48">
        <v>6</v>
      </c>
    </row>
    <row r="32" spans="1:23" ht="42" x14ac:dyDescent="0.5">
      <c r="A32" s="118" t="s">
        <v>45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</row>
    <row r="33" spans="1:23" ht="36" customHeight="1" x14ac:dyDescent="0.35">
      <c r="A33" s="71" t="s">
        <v>40</v>
      </c>
      <c r="B33" s="33" t="s">
        <v>6</v>
      </c>
      <c r="C33" s="85" t="s">
        <v>26</v>
      </c>
      <c r="D33" s="86" t="s">
        <v>27</v>
      </c>
      <c r="E33" s="85" t="s">
        <v>28</v>
      </c>
      <c r="F33" s="85" t="s">
        <v>29</v>
      </c>
      <c r="G33" s="86" t="s">
        <v>30</v>
      </c>
      <c r="H33" s="85" t="s">
        <v>31</v>
      </c>
      <c r="I33" s="86" t="s">
        <v>32</v>
      </c>
      <c r="J33" s="85" t="s">
        <v>33</v>
      </c>
      <c r="K33" s="86" t="s">
        <v>34</v>
      </c>
      <c r="L33" s="85" t="s">
        <v>35</v>
      </c>
      <c r="M33" s="85" t="s">
        <v>36</v>
      </c>
      <c r="N33" s="86" t="s">
        <v>37</v>
      </c>
      <c r="O33" s="85" t="s">
        <v>38</v>
      </c>
      <c r="P33" s="86" t="s">
        <v>39</v>
      </c>
      <c r="Q33" s="87" t="s">
        <v>67</v>
      </c>
      <c r="R33" s="86" t="s">
        <v>68</v>
      </c>
      <c r="S33" s="87" t="s">
        <v>69</v>
      </c>
      <c r="T33" s="87" t="s">
        <v>70</v>
      </c>
      <c r="U33" s="86" t="s">
        <v>71</v>
      </c>
      <c r="V33" s="93" t="s">
        <v>72</v>
      </c>
      <c r="W33" s="89" t="s">
        <v>73</v>
      </c>
    </row>
    <row r="34" spans="1:23" ht="21" x14ac:dyDescent="0.25">
      <c r="A34" s="74" t="s">
        <v>46</v>
      </c>
      <c r="B34" s="83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6"/>
      <c r="Q34" s="76"/>
      <c r="R34" s="76"/>
      <c r="S34" s="76"/>
      <c r="T34" s="76"/>
      <c r="U34" s="76"/>
      <c r="V34" s="75"/>
      <c r="W34" s="90"/>
    </row>
    <row r="35" spans="1:23" x14ac:dyDescent="0.2">
      <c r="A35" s="72" t="s">
        <v>16</v>
      </c>
      <c r="B35" s="84">
        <v>2</v>
      </c>
      <c r="C35" s="73">
        <v>0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70">
        <v>0</v>
      </c>
      <c r="N35" s="96">
        <v>2</v>
      </c>
      <c r="O35" s="70">
        <v>0</v>
      </c>
      <c r="P35" s="70">
        <v>0</v>
      </c>
      <c r="Q35" s="70">
        <v>0</v>
      </c>
      <c r="R35" s="70">
        <v>0</v>
      </c>
      <c r="S35" s="70">
        <v>0</v>
      </c>
      <c r="T35" s="70">
        <v>0</v>
      </c>
      <c r="U35" s="70">
        <v>0</v>
      </c>
      <c r="V35" s="94">
        <v>0</v>
      </c>
      <c r="W35" s="91">
        <v>0</v>
      </c>
    </row>
    <row r="36" spans="1:23" x14ac:dyDescent="0.2">
      <c r="A36" s="72" t="s">
        <v>17</v>
      </c>
      <c r="B36" s="84">
        <v>1.5</v>
      </c>
      <c r="C36" s="73">
        <v>0</v>
      </c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94">
        <v>0</v>
      </c>
      <c r="W36" s="99">
        <v>1.5</v>
      </c>
    </row>
    <row r="37" spans="1:23" x14ac:dyDescent="0.2">
      <c r="A37" s="72" t="s">
        <v>47</v>
      </c>
      <c r="B37" s="84">
        <v>1</v>
      </c>
      <c r="C37" s="73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96">
        <v>1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94">
        <v>0</v>
      </c>
      <c r="W37" s="91">
        <v>0</v>
      </c>
    </row>
    <row r="38" spans="1:23" x14ac:dyDescent="0.2">
      <c r="A38" s="72" t="s">
        <v>48</v>
      </c>
      <c r="B38" s="84">
        <v>1</v>
      </c>
      <c r="C38" s="73">
        <v>0</v>
      </c>
      <c r="D38" s="70">
        <v>0</v>
      </c>
      <c r="E38" s="70">
        <v>0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  <c r="S38" s="70">
        <v>0</v>
      </c>
      <c r="T38" s="70">
        <v>0</v>
      </c>
      <c r="U38" s="96">
        <v>1</v>
      </c>
      <c r="V38" s="94">
        <v>0</v>
      </c>
      <c r="W38" s="91">
        <v>0</v>
      </c>
    </row>
    <row r="39" spans="1:23" x14ac:dyDescent="0.2">
      <c r="A39" s="72" t="s">
        <v>49</v>
      </c>
      <c r="B39" s="84">
        <v>2</v>
      </c>
      <c r="C39" s="73">
        <v>0</v>
      </c>
      <c r="D39" s="70">
        <v>0</v>
      </c>
      <c r="E39" s="70">
        <v>0</v>
      </c>
      <c r="F39" s="70">
        <v>0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0</v>
      </c>
      <c r="M39" s="70">
        <v>0</v>
      </c>
      <c r="N39" s="96">
        <v>2</v>
      </c>
      <c r="O39" s="70">
        <v>0</v>
      </c>
      <c r="P39" s="70">
        <v>0</v>
      </c>
      <c r="Q39" s="70">
        <v>0</v>
      </c>
      <c r="R39" s="70">
        <v>0</v>
      </c>
      <c r="S39" s="70">
        <v>0</v>
      </c>
      <c r="T39" s="70">
        <v>0</v>
      </c>
      <c r="U39" s="70">
        <v>0</v>
      </c>
      <c r="V39" s="94">
        <v>0</v>
      </c>
      <c r="W39" s="91">
        <v>0</v>
      </c>
    </row>
    <row r="40" spans="1:23" ht="21" x14ac:dyDescent="0.25">
      <c r="A40" s="74" t="s">
        <v>50</v>
      </c>
      <c r="B40" s="83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6"/>
      <c r="Q40" s="76"/>
      <c r="R40" s="76"/>
      <c r="S40" s="76"/>
      <c r="T40" s="76"/>
      <c r="U40" s="76"/>
      <c r="V40" s="75"/>
      <c r="W40" s="90"/>
    </row>
    <row r="41" spans="1:23" x14ac:dyDescent="0.2">
      <c r="A41" s="72" t="s">
        <v>20</v>
      </c>
      <c r="B41" s="84">
        <v>2</v>
      </c>
      <c r="C41" s="73">
        <v>0</v>
      </c>
      <c r="D41" s="70">
        <v>0</v>
      </c>
      <c r="E41" s="70">
        <v>0</v>
      </c>
      <c r="F41" s="70">
        <v>0</v>
      </c>
      <c r="G41" s="96">
        <v>2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94">
        <v>0</v>
      </c>
      <c r="W41" s="91">
        <v>0</v>
      </c>
    </row>
    <row r="42" spans="1:23" x14ac:dyDescent="0.2">
      <c r="A42" s="72" t="s">
        <v>21</v>
      </c>
      <c r="B42" s="84">
        <v>0.5</v>
      </c>
      <c r="C42" s="73">
        <v>0</v>
      </c>
      <c r="D42" s="70">
        <v>0</v>
      </c>
      <c r="E42" s="70">
        <v>0</v>
      </c>
      <c r="F42" s="70">
        <v>0</v>
      </c>
      <c r="G42" s="96">
        <v>0.5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0</v>
      </c>
      <c r="Q42" s="70">
        <v>0</v>
      </c>
      <c r="R42" s="70">
        <v>0</v>
      </c>
      <c r="S42" s="70">
        <v>0</v>
      </c>
      <c r="T42" s="70">
        <v>0</v>
      </c>
      <c r="U42" s="70">
        <v>0</v>
      </c>
      <c r="V42" s="94">
        <v>0</v>
      </c>
      <c r="W42" s="91">
        <v>0</v>
      </c>
    </row>
    <row r="43" spans="1:23" ht="21" x14ac:dyDescent="0.25">
      <c r="A43" s="74" t="s">
        <v>51</v>
      </c>
      <c r="B43" s="83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6"/>
      <c r="Q43" s="76"/>
      <c r="R43" s="76"/>
      <c r="S43" s="76"/>
      <c r="T43" s="76"/>
      <c r="U43" s="76"/>
      <c r="V43" s="75"/>
      <c r="W43" s="90"/>
    </row>
    <row r="44" spans="1:23" x14ac:dyDescent="0.2">
      <c r="A44" s="72" t="s">
        <v>52</v>
      </c>
      <c r="B44" s="84">
        <v>1.5</v>
      </c>
      <c r="C44" s="73">
        <v>0</v>
      </c>
      <c r="D44" s="70">
        <v>0</v>
      </c>
      <c r="E44" s="70">
        <v>0</v>
      </c>
      <c r="F44" s="70">
        <v>0</v>
      </c>
      <c r="G44" s="70">
        <v>0</v>
      </c>
      <c r="H44" s="70">
        <v>0</v>
      </c>
      <c r="I44" s="70">
        <v>0</v>
      </c>
      <c r="J44" s="70">
        <v>0</v>
      </c>
      <c r="K44" s="70">
        <v>0</v>
      </c>
      <c r="L44" s="70">
        <v>0</v>
      </c>
      <c r="M44" s="70">
        <v>0</v>
      </c>
      <c r="N44" s="70">
        <v>0</v>
      </c>
      <c r="O44" s="70">
        <v>0</v>
      </c>
      <c r="P44" s="70">
        <v>0</v>
      </c>
      <c r="Q44" s="70">
        <v>0</v>
      </c>
      <c r="R44" s="70">
        <v>0</v>
      </c>
      <c r="S44" s="70">
        <v>0</v>
      </c>
      <c r="T44" s="70">
        <v>0</v>
      </c>
      <c r="U44" s="98">
        <v>1.5</v>
      </c>
      <c r="V44" s="94">
        <v>0</v>
      </c>
      <c r="W44" s="91">
        <v>0</v>
      </c>
    </row>
    <row r="45" spans="1:23" x14ac:dyDescent="0.2">
      <c r="A45" s="72" t="s">
        <v>53</v>
      </c>
      <c r="B45" s="84">
        <v>0.5</v>
      </c>
      <c r="C45" s="73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96">
        <v>0.5</v>
      </c>
      <c r="Q45" s="70">
        <v>0</v>
      </c>
      <c r="R45" s="70">
        <v>0</v>
      </c>
      <c r="S45" s="70">
        <v>0</v>
      </c>
      <c r="T45" s="70">
        <v>0</v>
      </c>
      <c r="U45" s="70">
        <v>0</v>
      </c>
      <c r="V45" s="94">
        <v>0</v>
      </c>
      <c r="W45" s="91">
        <v>0</v>
      </c>
    </row>
    <row r="46" spans="1:23" x14ac:dyDescent="0.2">
      <c r="A46" s="72" t="s">
        <v>54</v>
      </c>
      <c r="B46" s="84">
        <v>2</v>
      </c>
      <c r="C46" s="73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0">
        <v>0</v>
      </c>
      <c r="T46" s="70">
        <v>0</v>
      </c>
      <c r="U46" s="70">
        <v>0</v>
      </c>
      <c r="V46" s="94">
        <v>0</v>
      </c>
      <c r="W46" s="99">
        <v>2</v>
      </c>
    </row>
    <row r="47" spans="1:23" x14ac:dyDescent="0.2">
      <c r="A47" s="72" t="s">
        <v>55</v>
      </c>
      <c r="B47" s="84">
        <v>1</v>
      </c>
      <c r="C47" s="73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0">
        <v>0</v>
      </c>
      <c r="T47" s="70">
        <v>0</v>
      </c>
      <c r="U47" s="70">
        <v>0</v>
      </c>
      <c r="V47" s="94">
        <v>0</v>
      </c>
      <c r="W47" s="99">
        <v>1</v>
      </c>
    </row>
    <row r="48" spans="1:23" ht="21" x14ac:dyDescent="0.25">
      <c r="A48" s="74" t="s">
        <v>56</v>
      </c>
      <c r="B48" s="83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6"/>
      <c r="Q48" s="76"/>
      <c r="R48" s="76"/>
      <c r="S48" s="76"/>
      <c r="T48" s="76"/>
      <c r="U48" s="76"/>
      <c r="V48" s="75"/>
      <c r="W48" s="90"/>
    </row>
    <row r="49" spans="1:24" x14ac:dyDescent="0.2">
      <c r="A49" s="72" t="s">
        <v>57</v>
      </c>
      <c r="B49" s="84">
        <v>1.5</v>
      </c>
      <c r="C49" s="73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1</v>
      </c>
      <c r="J49" s="70">
        <v>0</v>
      </c>
      <c r="K49" s="70">
        <v>0</v>
      </c>
      <c r="L49" s="70">
        <v>0</v>
      </c>
      <c r="M49" s="70">
        <v>0</v>
      </c>
      <c r="N49" s="96">
        <v>0.5</v>
      </c>
      <c r="O49" s="70">
        <v>0</v>
      </c>
      <c r="P49" s="70">
        <v>0</v>
      </c>
      <c r="Q49" s="70">
        <v>0</v>
      </c>
      <c r="R49" s="70">
        <v>0</v>
      </c>
      <c r="S49" s="70">
        <v>0</v>
      </c>
      <c r="T49" s="70">
        <v>0</v>
      </c>
      <c r="U49" s="70">
        <v>0</v>
      </c>
      <c r="V49" s="94">
        <v>0</v>
      </c>
      <c r="W49" s="91">
        <v>0</v>
      </c>
    </row>
    <row r="50" spans="1:24" x14ac:dyDescent="0.2">
      <c r="A50" s="72" t="s">
        <v>58</v>
      </c>
      <c r="B50" s="84">
        <v>0.5</v>
      </c>
      <c r="C50" s="73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0</v>
      </c>
      <c r="S50" s="70">
        <v>0</v>
      </c>
      <c r="T50" s="70">
        <v>0</v>
      </c>
      <c r="U50" s="96">
        <v>0.5</v>
      </c>
      <c r="V50" s="94">
        <v>0</v>
      </c>
      <c r="W50" s="91">
        <v>0</v>
      </c>
    </row>
    <row r="51" spans="1:24" x14ac:dyDescent="0.2">
      <c r="A51" s="72" t="s">
        <v>59</v>
      </c>
      <c r="B51" s="84">
        <v>1</v>
      </c>
      <c r="C51" s="73">
        <v>0</v>
      </c>
      <c r="D51" s="70">
        <v>0</v>
      </c>
      <c r="E51" s="70">
        <v>0</v>
      </c>
      <c r="F51" s="70">
        <v>0</v>
      </c>
      <c r="G51" s="70">
        <v>0.5</v>
      </c>
      <c r="H51" s="70">
        <v>0</v>
      </c>
      <c r="I51" s="96">
        <v>0.5</v>
      </c>
      <c r="J51" s="70">
        <v>0</v>
      </c>
      <c r="K51" s="70">
        <v>0</v>
      </c>
      <c r="L51" s="70">
        <v>0</v>
      </c>
      <c r="M51" s="70">
        <v>0</v>
      </c>
      <c r="N51" s="70">
        <v>0</v>
      </c>
      <c r="O51" s="70">
        <v>0</v>
      </c>
      <c r="P51" s="70">
        <v>0</v>
      </c>
      <c r="Q51" s="70">
        <v>0</v>
      </c>
      <c r="R51" s="70">
        <v>0</v>
      </c>
      <c r="S51" s="70">
        <v>0</v>
      </c>
      <c r="T51" s="70">
        <v>0</v>
      </c>
      <c r="U51" s="70">
        <v>0</v>
      </c>
      <c r="V51" s="94">
        <v>0</v>
      </c>
      <c r="W51" s="91">
        <v>0</v>
      </c>
    </row>
    <row r="52" spans="1:24" x14ac:dyDescent="0.2">
      <c r="A52" s="72" t="s">
        <v>60</v>
      </c>
      <c r="B52" s="84">
        <v>1</v>
      </c>
      <c r="C52" s="73">
        <v>0</v>
      </c>
      <c r="D52" s="70">
        <v>0</v>
      </c>
      <c r="E52" s="70">
        <v>0</v>
      </c>
      <c r="F52" s="70">
        <v>0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0">
        <v>0</v>
      </c>
      <c r="M52" s="70">
        <v>0</v>
      </c>
      <c r="N52" s="70">
        <v>0</v>
      </c>
      <c r="O52" s="70">
        <v>0</v>
      </c>
      <c r="P52" s="70">
        <v>0</v>
      </c>
      <c r="Q52" s="70">
        <v>0</v>
      </c>
      <c r="R52" s="70">
        <v>0</v>
      </c>
      <c r="S52" s="70">
        <v>0</v>
      </c>
      <c r="T52" s="70">
        <v>0</v>
      </c>
      <c r="U52" s="96">
        <v>1</v>
      </c>
      <c r="V52" s="94">
        <v>0</v>
      </c>
      <c r="W52" s="91">
        <v>0</v>
      </c>
    </row>
    <row r="53" spans="1:24" x14ac:dyDescent="0.2">
      <c r="A53" s="72" t="s">
        <v>61</v>
      </c>
      <c r="B53" s="84">
        <v>2</v>
      </c>
      <c r="C53" s="73">
        <v>0</v>
      </c>
      <c r="D53" s="70">
        <v>0</v>
      </c>
      <c r="E53" s="70">
        <v>0</v>
      </c>
      <c r="F53" s="70">
        <v>0</v>
      </c>
      <c r="G53" s="70">
        <v>0.5</v>
      </c>
      <c r="H53" s="70">
        <v>0</v>
      </c>
      <c r="I53" s="70">
        <v>0.5</v>
      </c>
      <c r="J53" s="70">
        <v>0</v>
      </c>
      <c r="K53" s="70">
        <v>0</v>
      </c>
      <c r="L53" s="70">
        <v>0</v>
      </c>
      <c r="M53" s="70">
        <v>0</v>
      </c>
      <c r="N53" s="96">
        <v>1</v>
      </c>
      <c r="O53" s="70">
        <v>0</v>
      </c>
      <c r="P53" s="70">
        <v>0</v>
      </c>
      <c r="Q53" s="70">
        <v>0</v>
      </c>
      <c r="R53" s="70">
        <v>0</v>
      </c>
      <c r="S53" s="70">
        <v>0</v>
      </c>
      <c r="T53" s="70">
        <v>0</v>
      </c>
      <c r="U53" s="70">
        <v>0</v>
      </c>
      <c r="V53" s="94">
        <v>0</v>
      </c>
      <c r="W53" s="91">
        <v>0</v>
      </c>
    </row>
    <row r="54" spans="1:24" x14ac:dyDescent="0.2">
      <c r="A54" s="72" t="s">
        <v>62</v>
      </c>
      <c r="B54" s="84">
        <v>2</v>
      </c>
      <c r="C54" s="73">
        <v>0</v>
      </c>
      <c r="D54" s="70">
        <v>0</v>
      </c>
      <c r="E54" s="70">
        <v>0</v>
      </c>
      <c r="F54" s="70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70">
        <v>0</v>
      </c>
      <c r="N54" s="70">
        <v>0</v>
      </c>
      <c r="O54" s="70">
        <v>0</v>
      </c>
      <c r="P54" s="70">
        <v>0</v>
      </c>
      <c r="Q54" s="70">
        <v>0</v>
      </c>
      <c r="R54" s="70">
        <v>0</v>
      </c>
      <c r="S54" s="70">
        <v>0</v>
      </c>
      <c r="T54" s="70">
        <v>0</v>
      </c>
      <c r="U54" s="96">
        <v>2</v>
      </c>
      <c r="V54" s="94">
        <v>0</v>
      </c>
      <c r="W54" s="91">
        <v>0</v>
      </c>
    </row>
    <row r="55" spans="1:24" ht="21" x14ac:dyDescent="0.25">
      <c r="A55" s="74" t="s">
        <v>63</v>
      </c>
      <c r="B55" s="83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6"/>
      <c r="Q55" s="76"/>
      <c r="R55" s="76"/>
      <c r="S55" s="76"/>
      <c r="T55" s="76"/>
      <c r="U55" s="76"/>
      <c r="V55" s="75"/>
      <c r="W55" s="90"/>
    </row>
    <row r="56" spans="1:24" x14ac:dyDescent="0.2">
      <c r="A56" s="72" t="s">
        <v>64</v>
      </c>
      <c r="B56" s="84">
        <v>1</v>
      </c>
      <c r="C56" s="73">
        <v>0</v>
      </c>
      <c r="D56" s="70">
        <v>0</v>
      </c>
      <c r="E56" s="70">
        <v>0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0</v>
      </c>
      <c r="N56" s="70">
        <v>0.5</v>
      </c>
      <c r="O56" s="70">
        <v>0</v>
      </c>
      <c r="P56" s="70">
        <v>0</v>
      </c>
      <c r="Q56" s="70">
        <v>0</v>
      </c>
      <c r="R56" s="70">
        <v>0</v>
      </c>
      <c r="S56" s="70">
        <v>0</v>
      </c>
      <c r="T56" s="70">
        <v>0</v>
      </c>
      <c r="U56" s="96">
        <v>0.5</v>
      </c>
      <c r="V56" s="94">
        <v>0</v>
      </c>
      <c r="W56" s="91">
        <v>0</v>
      </c>
    </row>
    <row r="57" spans="1:24" x14ac:dyDescent="0.2">
      <c r="A57" s="72" t="s">
        <v>65</v>
      </c>
      <c r="B57" s="84">
        <v>1</v>
      </c>
      <c r="C57" s="73">
        <v>0</v>
      </c>
      <c r="D57" s="70">
        <v>0</v>
      </c>
      <c r="E57" s="70">
        <v>0</v>
      </c>
      <c r="F57" s="70">
        <v>0</v>
      </c>
      <c r="G57" s="70">
        <v>0</v>
      </c>
      <c r="H57" s="70">
        <v>0</v>
      </c>
      <c r="I57" s="70">
        <v>0</v>
      </c>
      <c r="J57" s="70">
        <v>0</v>
      </c>
      <c r="K57" s="70">
        <v>0</v>
      </c>
      <c r="L57" s="70">
        <v>0</v>
      </c>
      <c r="M57" s="70">
        <v>0</v>
      </c>
      <c r="N57" s="70">
        <v>0.5</v>
      </c>
      <c r="O57" s="70">
        <v>0</v>
      </c>
      <c r="P57" s="70">
        <v>0</v>
      </c>
      <c r="Q57" s="70">
        <v>0</v>
      </c>
      <c r="R57" s="70">
        <v>0</v>
      </c>
      <c r="S57" s="70">
        <v>0</v>
      </c>
      <c r="T57" s="70">
        <v>0</v>
      </c>
      <c r="U57" s="96">
        <v>0.5</v>
      </c>
      <c r="V57" s="94">
        <v>0</v>
      </c>
      <c r="W57" s="91">
        <v>0</v>
      </c>
    </row>
    <row r="58" spans="1:24" x14ac:dyDescent="0.2">
      <c r="A58" s="72" t="s">
        <v>66</v>
      </c>
      <c r="B58" s="84">
        <v>0.5</v>
      </c>
      <c r="C58" s="73">
        <v>0</v>
      </c>
      <c r="D58" s="70">
        <v>0</v>
      </c>
      <c r="E58" s="70">
        <v>0</v>
      </c>
      <c r="F58" s="70">
        <v>0</v>
      </c>
      <c r="G58" s="70">
        <v>0</v>
      </c>
      <c r="H58" s="70">
        <v>0</v>
      </c>
      <c r="I58" s="70">
        <v>0</v>
      </c>
      <c r="J58" s="70">
        <v>0</v>
      </c>
      <c r="K58" s="70">
        <v>0</v>
      </c>
      <c r="L58" s="70">
        <v>0</v>
      </c>
      <c r="M58" s="70">
        <v>0</v>
      </c>
      <c r="N58" s="96">
        <v>0.5</v>
      </c>
      <c r="O58" s="70">
        <v>0</v>
      </c>
      <c r="P58" s="70">
        <v>0</v>
      </c>
      <c r="Q58" s="70">
        <v>0</v>
      </c>
      <c r="R58" s="70">
        <v>0</v>
      </c>
      <c r="S58" s="70">
        <v>0</v>
      </c>
      <c r="T58" s="70">
        <v>0</v>
      </c>
      <c r="U58" s="70">
        <v>0</v>
      </c>
      <c r="V58" s="94">
        <v>0</v>
      </c>
      <c r="W58" s="91">
        <v>0</v>
      </c>
    </row>
    <row r="59" spans="1:24" x14ac:dyDescent="0.2">
      <c r="A59" s="72" t="s">
        <v>74</v>
      </c>
      <c r="B59" s="84">
        <v>2</v>
      </c>
      <c r="C59" s="69">
        <v>0</v>
      </c>
      <c r="D59" s="81">
        <v>0</v>
      </c>
      <c r="E59" s="81">
        <v>0</v>
      </c>
      <c r="F59" s="81">
        <v>0</v>
      </c>
      <c r="G59" s="81">
        <v>0</v>
      </c>
      <c r="H59" s="81">
        <v>0</v>
      </c>
      <c r="I59" s="81">
        <v>0</v>
      </c>
      <c r="J59" s="81">
        <v>0</v>
      </c>
      <c r="K59" s="81">
        <v>0</v>
      </c>
      <c r="L59" s="81">
        <v>0</v>
      </c>
      <c r="M59" s="81">
        <v>0</v>
      </c>
      <c r="N59" s="81">
        <v>0.5</v>
      </c>
      <c r="O59" s="81">
        <v>0</v>
      </c>
      <c r="P59" s="81">
        <v>0</v>
      </c>
      <c r="Q59" s="81">
        <v>0</v>
      </c>
      <c r="R59" s="81">
        <v>0</v>
      </c>
      <c r="S59" s="81">
        <v>0</v>
      </c>
      <c r="T59" s="81">
        <v>0</v>
      </c>
      <c r="U59" s="97">
        <v>1.5</v>
      </c>
      <c r="V59" s="68">
        <v>0</v>
      </c>
      <c r="W59" s="91">
        <v>0</v>
      </c>
    </row>
    <row r="60" spans="1:24" ht="24" x14ac:dyDescent="0.3">
      <c r="A60" s="31" t="s">
        <v>42</v>
      </c>
      <c r="B60" s="78">
        <f>SUM(B34:B59)</f>
        <v>27.5</v>
      </c>
      <c r="C60" s="82">
        <f t="shared" ref="C60:W60" si="2">SUM(B60-SUM(C34:C59))</f>
        <v>27.5</v>
      </c>
      <c r="D60" s="82">
        <f t="shared" si="2"/>
        <v>27.5</v>
      </c>
      <c r="E60" s="82">
        <f t="shared" si="2"/>
        <v>27.5</v>
      </c>
      <c r="F60" s="82">
        <f t="shared" si="2"/>
        <v>27.5</v>
      </c>
      <c r="G60" s="82">
        <f t="shared" si="2"/>
        <v>24</v>
      </c>
      <c r="H60" s="82">
        <f t="shared" si="2"/>
        <v>24</v>
      </c>
      <c r="I60" s="82">
        <f t="shared" si="2"/>
        <v>22</v>
      </c>
      <c r="J60" s="82">
        <f t="shared" si="2"/>
        <v>22</v>
      </c>
      <c r="K60" s="82">
        <f t="shared" si="2"/>
        <v>21</v>
      </c>
      <c r="L60" s="82">
        <f t="shared" si="2"/>
        <v>21</v>
      </c>
      <c r="M60" s="82">
        <f t="shared" si="2"/>
        <v>21</v>
      </c>
      <c r="N60" s="82">
        <f t="shared" si="2"/>
        <v>13.5</v>
      </c>
      <c r="O60" s="82">
        <f t="shared" si="2"/>
        <v>13.5</v>
      </c>
      <c r="P60" s="82">
        <f t="shared" si="2"/>
        <v>13</v>
      </c>
      <c r="Q60" s="82">
        <f t="shared" si="2"/>
        <v>13</v>
      </c>
      <c r="R60" s="82">
        <f t="shared" si="2"/>
        <v>13</v>
      </c>
      <c r="S60" s="82">
        <f t="shared" si="2"/>
        <v>13</v>
      </c>
      <c r="T60" s="82">
        <f t="shared" si="2"/>
        <v>13</v>
      </c>
      <c r="U60" s="82">
        <f t="shared" si="2"/>
        <v>4.5</v>
      </c>
      <c r="V60" s="95">
        <f t="shared" si="2"/>
        <v>4.5</v>
      </c>
      <c r="W60" s="82">
        <f t="shared" si="2"/>
        <v>0</v>
      </c>
    </row>
    <row r="61" spans="1:24" ht="24" x14ac:dyDescent="0.3">
      <c r="A61" s="5" t="s">
        <v>41</v>
      </c>
      <c r="B61" s="79">
        <v>31.5</v>
      </c>
      <c r="C61" s="82">
        <f>$B61</f>
        <v>31.5</v>
      </c>
      <c r="D61" s="82">
        <f t="shared" ref="D61:W61" si="3">C61-$B61/COLUMNS(D33:X33)</f>
        <v>30</v>
      </c>
      <c r="E61" s="82">
        <f t="shared" si="3"/>
        <v>28.5</v>
      </c>
      <c r="F61" s="82">
        <f t="shared" si="3"/>
        <v>27</v>
      </c>
      <c r="G61" s="82">
        <f t="shared" si="3"/>
        <v>25.5</v>
      </c>
      <c r="H61" s="82">
        <f t="shared" si="3"/>
        <v>24</v>
      </c>
      <c r="I61" s="82">
        <f t="shared" si="3"/>
        <v>22.5</v>
      </c>
      <c r="J61" s="82">
        <f t="shared" si="3"/>
        <v>21</v>
      </c>
      <c r="K61" s="82">
        <f t="shared" si="3"/>
        <v>19.5</v>
      </c>
      <c r="L61" s="82">
        <f t="shared" si="3"/>
        <v>18</v>
      </c>
      <c r="M61" s="82">
        <f t="shared" si="3"/>
        <v>16.5</v>
      </c>
      <c r="N61" s="82">
        <f t="shared" si="3"/>
        <v>15</v>
      </c>
      <c r="O61" s="82">
        <f t="shared" si="3"/>
        <v>13.5</v>
      </c>
      <c r="P61" s="82">
        <f t="shared" si="3"/>
        <v>12</v>
      </c>
      <c r="Q61" s="82">
        <f t="shared" si="3"/>
        <v>10.5</v>
      </c>
      <c r="R61" s="82">
        <f t="shared" si="3"/>
        <v>9</v>
      </c>
      <c r="S61" s="82">
        <f t="shared" si="3"/>
        <v>7.5</v>
      </c>
      <c r="T61" s="82">
        <f t="shared" si="3"/>
        <v>6</v>
      </c>
      <c r="U61" s="82">
        <f t="shared" si="3"/>
        <v>4.5</v>
      </c>
      <c r="V61" s="95">
        <f t="shared" si="3"/>
        <v>3</v>
      </c>
      <c r="W61" s="82">
        <f t="shared" si="3"/>
        <v>1.5</v>
      </c>
    </row>
    <row r="62" spans="1:24" ht="24" x14ac:dyDescent="0.3">
      <c r="A62" s="49" t="s">
        <v>25</v>
      </c>
      <c r="B62" s="50">
        <f>COUNTIF(B34:B59, "&gt;0")</f>
        <v>21</v>
      </c>
      <c r="C62" s="88">
        <v>21</v>
      </c>
      <c r="D62" s="88">
        <v>21</v>
      </c>
      <c r="E62" s="88">
        <v>21</v>
      </c>
      <c r="F62" s="88">
        <v>21</v>
      </c>
      <c r="G62" s="88">
        <v>19</v>
      </c>
      <c r="H62" s="88">
        <v>19</v>
      </c>
      <c r="I62" s="88">
        <v>18</v>
      </c>
      <c r="J62" s="88">
        <v>18</v>
      </c>
      <c r="K62" s="88">
        <v>17</v>
      </c>
      <c r="L62" s="88">
        <v>17</v>
      </c>
      <c r="M62" s="88">
        <v>17</v>
      </c>
      <c r="N62" s="88">
        <v>12</v>
      </c>
      <c r="O62" s="88">
        <v>12</v>
      </c>
      <c r="P62" s="88">
        <v>11</v>
      </c>
      <c r="Q62" s="88">
        <v>11</v>
      </c>
      <c r="R62" s="88">
        <v>11</v>
      </c>
      <c r="S62" s="88">
        <v>11</v>
      </c>
      <c r="T62" s="88">
        <v>11</v>
      </c>
      <c r="U62" s="88">
        <v>3</v>
      </c>
      <c r="V62" s="88">
        <v>3</v>
      </c>
      <c r="W62" s="92">
        <v>0</v>
      </c>
    </row>
    <row r="63" spans="1:24" ht="24" x14ac:dyDescent="0.3">
      <c r="A63" s="51" t="s">
        <v>43</v>
      </c>
      <c r="B63" s="80">
        <f>$B62-B62</f>
        <v>0</v>
      </c>
      <c r="C63" s="80">
        <v>0</v>
      </c>
      <c r="D63" s="80">
        <v>0</v>
      </c>
      <c r="E63" s="80">
        <v>0</v>
      </c>
      <c r="F63" s="80">
        <v>0</v>
      </c>
      <c r="G63" s="80">
        <v>2</v>
      </c>
      <c r="H63" s="80">
        <v>0</v>
      </c>
      <c r="I63" s="80">
        <v>1</v>
      </c>
      <c r="J63" s="80">
        <v>0</v>
      </c>
      <c r="K63" s="80">
        <v>1</v>
      </c>
      <c r="L63" s="80">
        <v>0</v>
      </c>
      <c r="M63" s="80">
        <v>0</v>
      </c>
      <c r="N63" s="80">
        <v>5</v>
      </c>
      <c r="O63" s="80">
        <v>0</v>
      </c>
      <c r="P63" s="80">
        <v>1</v>
      </c>
      <c r="Q63" s="80">
        <v>0</v>
      </c>
      <c r="R63" s="80">
        <v>0</v>
      </c>
      <c r="S63" s="80">
        <v>0</v>
      </c>
      <c r="T63" s="80">
        <v>0</v>
      </c>
      <c r="U63" s="80">
        <v>8</v>
      </c>
      <c r="V63" s="80">
        <v>0</v>
      </c>
      <c r="W63" s="80">
        <v>3</v>
      </c>
      <c r="X63" s="77"/>
    </row>
    <row r="65" spans="1:16" ht="42" x14ac:dyDescent="0.5">
      <c r="A65" s="122" t="s">
        <v>105</v>
      </c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4"/>
    </row>
    <row r="66" spans="1:16" ht="32" x14ac:dyDescent="0.35">
      <c r="A66" s="71" t="s">
        <v>40</v>
      </c>
      <c r="B66" s="33" t="s">
        <v>6</v>
      </c>
      <c r="C66" s="85" t="s">
        <v>26</v>
      </c>
      <c r="D66" s="86" t="s">
        <v>27</v>
      </c>
      <c r="E66" s="85" t="s">
        <v>28</v>
      </c>
      <c r="F66" s="85" t="s">
        <v>29</v>
      </c>
      <c r="G66" s="86" t="s">
        <v>30</v>
      </c>
      <c r="H66" s="85" t="s">
        <v>31</v>
      </c>
      <c r="I66" s="86" t="s">
        <v>32</v>
      </c>
      <c r="J66" s="85" t="s">
        <v>33</v>
      </c>
      <c r="K66" s="86" t="s">
        <v>34</v>
      </c>
      <c r="L66" s="85" t="s">
        <v>35</v>
      </c>
      <c r="M66" s="85" t="s">
        <v>36</v>
      </c>
      <c r="N66" s="86" t="s">
        <v>37</v>
      </c>
      <c r="O66" s="85" t="s">
        <v>38</v>
      </c>
      <c r="P66" s="86" t="s">
        <v>39</v>
      </c>
    </row>
    <row r="67" spans="1:16" ht="21" x14ac:dyDescent="0.25">
      <c r="A67" s="106" t="s">
        <v>75</v>
      </c>
      <c r="B67" s="83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107"/>
    </row>
    <row r="68" spans="1:16" x14ac:dyDescent="0.2">
      <c r="A68" s="108" t="s">
        <v>81</v>
      </c>
      <c r="B68" s="102">
        <v>2</v>
      </c>
      <c r="C68" s="70">
        <v>0</v>
      </c>
      <c r="D68" s="70">
        <v>0</v>
      </c>
      <c r="E68" s="70">
        <v>0</v>
      </c>
      <c r="F68" s="70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</v>
      </c>
      <c r="M68" s="70">
        <v>0</v>
      </c>
      <c r="N68" s="116">
        <v>1</v>
      </c>
      <c r="O68" s="70">
        <v>0</v>
      </c>
      <c r="P68" s="117">
        <v>1</v>
      </c>
    </row>
    <row r="69" spans="1:16" x14ac:dyDescent="0.2">
      <c r="A69" s="108" t="s">
        <v>89</v>
      </c>
      <c r="B69" s="102">
        <v>1</v>
      </c>
      <c r="C69" s="70">
        <v>0</v>
      </c>
      <c r="D69" s="70">
        <v>0</v>
      </c>
      <c r="E69" s="70">
        <v>0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116">
        <v>0.5</v>
      </c>
      <c r="O69" s="70">
        <v>0</v>
      </c>
      <c r="P69" s="117">
        <v>0.5</v>
      </c>
    </row>
    <row r="70" spans="1:16" x14ac:dyDescent="0.2">
      <c r="A70" s="108" t="s">
        <v>82</v>
      </c>
      <c r="B70" s="102">
        <v>0.5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  <c r="N70" s="70">
        <v>0</v>
      </c>
      <c r="O70" s="70">
        <v>0</v>
      </c>
      <c r="P70" s="117">
        <v>0.5</v>
      </c>
    </row>
    <row r="71" spans="1:16" x14ac:dyDescent="0.2">
      <c r="A71" s="108" t="s">
        <v>83</v>
      </c>
      <c r="B71" s="102">
        <v>1</v>
      </c>
      <c r="C71" s="70">
        <v>0</v>
      </c>
      <c r="D71" s="70">
        <v>0</v>
      </c>
      <c r="E71" s="70">
        <v>0</v>
      </c>
      <c r="F71" s="70">
        <v>0</v>
      </c>
      <c r="G71" s="70">
        <v>0</v>
      </c>
      <c r="H71" s="70">
        <v>0</v>
      </c>
      <c r="I71" s="70">
        <v>0</v>
      </c>
      <c r="J71" s="70">
        <v>0</v>
      </c>
      <c r="K71" s="70">
        <v>0</v>
      </c>
      <c r="L71" s="70">
        <v>0</v>
      </c>
      <c r="M71" s="70">
        <v>0</v>
      </c>
      <c r="N71" s="70">
        <v>0</v>
      </c>
      <c r="O71" s="70">
        <v>0</v>
      </c>
      <c r="P71" s="117">
        <v>1</v>
      </c>
    </row>
    <row r="72" spans="1:16" ht="21" x14ac:dyDescent="0.25">
      <c r="A72" s="106" t="s">
        <v>76</v>
      </c>
      <c r="B72" s="83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107"/>
    </row>
    <row r="73" spans="1:16" x14ac:dyDescent="0.2">
      <c r="A73" s="108" t="s">
        <v>84</v>
      </c>
      <c r="B73" s="102">
        <v>3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  <c r="N73" s="70">
        <v>0</v>
      </c>
      <c r="O73" s="70">
        <v>0</v>
      </c>
      <c r="P73" s="117">
        <v>3</v>
      </c>
    </row>
    <row r="74" spans="1:16" x14ac:dyDescent="0.2">
      <c r="A74" s="108" t="s">
        <v>85</v>
      </c>
      <c r="B74" s="102">
        <v>2</v>
      </c>
      <c r="C74" s="70">
        <v>0</v>
      </c>
      <c r="D74" s="70">
        <v>0</v>
      </c>
      <c r="E74" s="70">
        <v>0</v>
      </c>
      <c r="F74" s="70">
        <v>0</v>
      </c>
      <c r="G74" s="70">
        <v>0</v>
      </c>
      <c r="H74" s="70">
        <v>0</v>
      </c>
      <c r="I74" s="70">
        <v>0</v>
      </c>
      <c r="J74" s="70">
        <v>0</v>
      </c>
      <c r="K74" s="70">
        <v>0</v>
      </c>
      <c r="L74" s="70">
        <v>0</v>
      </c>
      <c r="M74" s="70">
        <v>0</v>
      </c>
      <c r="N74" s="70">
        <v>0</v>
      </c>
      <c r="O74" s="70">
        <v>0</v>
      </c>
      <c r="P74" s="117">
        <v>2</v>
      </c>
    </row>
    <row r="75" spans="1:16" x14ac:dyDescent="0.2">
      <c r="A75" s="108" t="s">
        <v>86</v>
      </c>
      <c r="B75" s="102">
        <v>1</v>
      </c>
      <c r="C75" s="70">
        <v>0</v>
      </c>
      <c r="D75" s="70">
        <v>0</v>
      </c>
      <c r="E75" s="70">
        <v>0</v>
      </c>
      <c r="F75" s="70">
        <v>0</v>
      </c>
      <c r="G75" s="70">
        <v>0</v>
      </c>
      <c r="H75" s="70">
        <v>0</v>
      </c>
      <c r="I75" s="70">
        <v>0</v>
      </c>
      <c r="J75" s="70">
        <v>0</v>
      </c>
      <c r="K75" s="70">
        <v>0</v>
      </c>
      <c r="L75" s="70">
        <v>0</v>
      </c>
      <c r="M75" s="70">
        <v>0</v>
      </c>
      <c r="N75" s="70">
        <v>0</v>
      </c>
      <c r="O75" s="70">
        <v>0</v>
      </c>
      <c r="P75" s="117">
        <v>1</v>
      </c>
    </row>
    <row r="76" spans="1:16" x14ac:dyDescent="0.2">
      <c r="A76" s="108" t="s">
        <v>87</v>
      </c>
      <c r="B76" s="102">
        <v>1</v>
      </c>
      <c r="C76" s="70">
        <v>0</v>
      </c>
      <c r="D76" s="70">
        <v>0</v>
      </c>
      <c r="E76" s="70">
        <v>0</v>
      </c>
      <c r="F76" s="70">
        <v>0</v>
      </c>
      <c r="G76" s="70">
        <v>0</v>
      </c>
      <c r="H76" s="70">
        <v>0</v>
      </c>
      <c r="I76" s="70">
        <v>0</v>
      </c>
      <c r="J76" s="70">
        <v>0</v>
      </c>
      <c r="K76" s="70">
        <v>0</v>
      </c>
      <c r="L76" s="70">
        <v>0</v>
      </c>
      <c r="M76" s="70">
        <v>0</v>
      </c>
      <c r="N76" s="70">
        <v>0</v>
      </c>
      <c r="O76" s="70">
        <v>0</v>
      </c>
      <c r="P76" s="117">
        <v>1</v>
      </c>
    </row>
    <row r="77" spans="1:16" ht="21" x14ac:dyDescent="0.25">
      <c r="A77" s="106" t="s">
        <v>77</v>
      </c>
      <c r="B77" s="83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107"/>
    </row>
    <row r="78" spans="1:16" x14ac:dyDescent="0.2">
      <c r="A78" s="108" t="s">
        <v>88</v>
      </c>
      <c r="B78" s="102">
        <v>1</v>
      </c>
      <c r="C78" s="70">
        <v>0</v>
      </c>
      <c r="D78" s="70">
        <v>0</v>
      </c>
      <c r="E78" s="70">
        <v>0</v>
      </c>
      <c r="F78" s="70">
        <v>0</v>
      </c>
      <c r="G78" s="117">
        <v>1</v>
      </c>
      <c r="H78" s="70">
        <v>0</v>
      </c>
      <c r="I78" s="70">
        <v>0</v>
      </c>
      <c r="J78" s="70">
        <v>0</v>
      </c>
      <c r="K78" s="70">
        <v>0</v>
      </c>
      <c r="L78" s="70">
        <v>0</v>
      </c>
      <c r="M78" s="70">
        <v>0</v>
      </c>
      <c r="N78" s="70">
        <v>0</v>
      </c>
      <c r="O78" s="70">
        <v>0</v>
      </c>
      <c r="P78" s="70">
        <v>0</v>
      </c>
    </row>
    <row r="79" spans="1:16" x14ac:dyDescent="0.2">
      <c r="A79" s="108" t="s">
        <v>89</v>
      </c>
      <c r="B79" s="102">
        <v>1</v>
      </c>
      <c r="C79" s="70">
        <v>0</v>
      </c>
      <c r="D79" s="70">
        <v>0</v>
      </c>
      <c r="E79" s="70">
        <v>0</v>
      </c>
      <c r="F79" s="70">
        <v>0</v>
      </c>
      <c r="G79" s="117">
        <v>1</v>
      </c>
      <c r="H79" s="70">
        <v>0</v>
      </c>
      <c r="I79" s="70">
        <v>0</v>
      </c>
      <c r="J79" s="70">
        <v>0</v>
      </c>
      <c r="K79" s="70">
        <v>0</v>
      </c>
      <c r="L79" s="70">
        <v>0</v>
      </c>
      <c r="M79" s="70">
        <v>0</v>
      </c>
      <c r="N79" s="70">
        <v>0</v>
      </c>
      <c r="O79" s="70">
        <v>0</v>
      </c>
      <c r="P79" s="70">
        <v>0</v>
      </c>
    </row>
    <row r="80" spans="1:16" x14ac:dyDescent="0.2">
      <c r="A80" s="108" t="s">
        <v>90</v>
      </c>
      <c r="B80" s="102">
        <v>0.5</v>
      </c>
      <c r="C80" s="70">
        <v>0</v>
      </c>
      <c r="D80" s="70">
        <v>0</v>
      </c>
      <c r="E80" s="70">
        <v>0</v>
      </c>
      <c r="F80" s="70">
        <v>0</v>
      </c>
      <c r="G80" s="70">
        <v>0</v>
      </c>
      <c r="H80" s="70">
        <v>0</v>
      </c>
      <c r="I80" s="70">
        <v>0</v>
      </c>
      <c r="J80" s="70">
        <v>0</v>
      </c>
      <c r="K80" s="117">
        <v>0.5</v>
      </c>
      <c r="L80" s="70">
        <v>0</v>
      </c>
      <c r="M80" s="70">
        <v>0</v>
      </c>
      <c r="N80" s="70">
        <v>0</v>
      </c>
      <c r="O80" s="70">
        <v>0</v>
      </c>
      <c r="P80" s="70">
        <v>0</v>
      </c>
    </row>
    <row r="81" spans="1:16" x14ac:dyDescent="0.2">
      <c r="A81" s="108" t="s">
        <v>91</v>
      </c>
      <c r="B81" s="102">
        <v>0.5</v>
      </c>
      <c r="C81" s="70">
        <v>0</v>
      </c>
      <c r="D81" s="70">
        <v>0</v>
      </c>
      <c r="E81" s="70">
        <v>0</v>
      </c>
      <c r="F81" s="70">
        <v>0</v>
      </c>
      <c r="G81" s="70">
        <v>0</v>
      </c>
      <c r="H81" s="70">
        <v>0</v>
      </c>
      <c r="I81" s="70">
        <v>0</v>
      </c>
      <c r="J81" s="70">
        <v>0</v>
      </c>
      <c r="K81" s="70">
        <v>0</v>
      </c>
      <c r="L81" s="70">
        <v>0</v>
      </c>
      <c r="M81" s="70">
        <v>0</v>
      </c>
      <c r="N81" s="117">
        <v>0.5</v>
      </c>
      <c r="O81" s="70">
        <v>0</v>
      </c>
      <c r="P81" s="70">
        <v>0</v>
      </c>
    </row>
    <row r="82" spans="1:16" x14ac:dyDescent="0.2">
      <c r="A82" s="108" t="s">
        <v>92</v>
      </c>
      <c r="B82" s="102">
        <v>0.5</v>
      </c>
      <c r="C82" s="70">
        <v>0</v>
      </c>
      <c r="D82" s="70">
        <v>0</v>
      </c>
      <c r="E82" s="70">
        <v>0</v>
      </c>
      <c r="F82" s="70">
        <v>0</v>
      </c>
      <c r="G82" s="70">
        <v>0</v>
      </c>
      <c r="H82" s="70">
        <v>0</v>
      </c>
      <c r="I82" s="70">
        <v>0</v>
      </c>
      <c r="J82" s="70">
        <v>0</v>
      </c>
      <c r="K82" s="117">
        <v>0.5</v>
      </c>
      <c r="L82" s="70">
        <v>0</v>
      </c>
      <c r="M82" s="70">
        <v>0</v>
      </c>
      <c r="N82" s="70">
        <v>0</v>
      </c>
      <c r="O82" s="70">
        <v>0</v>
      </c>
      <c r="P82" s="70">
        <v>0</v>
      </c>
    </row>
    <row r="83" spans="1:16" ht="21" x14ac:dyDescent="0.25">
      <c r="A83" s="106" t="s">
        <v>106</v>
      </c>
      <c r="B83" s="83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107"/>
    </row>
    <row r="84" spans="1:16" x14ac:dyDescent="0.2">
      <c r="A84" s="108" t="s">
        <v>107</v>
      </c>
      <c r="B84" s="102">
        <v>1</v>
      </c>
      <c r="C84" s="70">
        <v>0</v>
      </c>
      <c r="D84" s="70">
        <v>0</v>
      </c>
      <c r="E84" s="70">
        <v>0</v>
      </c>
      <c r="F84" s="70">
        <v>0</v>
      </c>
      <c r="G84" s="70">
        <v>0</v>
      </c>
      <c r="H84" s="70">
        <v>0</v>
      </c>
      <c r="I84" s="117">
        <v>1</v>
      </c>
      <c r="J84" s="70">
        <v>0</v>
      </c>
      <c r="K84" s="70">
        <v>0</v>
      </c>
      <c r="L84" s="70">
        <v>0</v>
      </c>
      <c r="M84" s="70">
        <v>0</v>
      </c>
      <c r="N84" s="70">
        <v>0</v>
      </c>
      <c r="O84" s="70">
        <v>0</v>
      </c>
      <c r="P84" s="70">
        <v>0</v>
      </c>
    </row>
    <row r="85" spans="1:16" x14ac:dyDescent="0.2">
      <c r="A85" s="108" t="s">
        <v>108</v>
      </c>
      <c r="B85" s="102">
        <v>1</v>
      </c>
      <c r="C85" s="70">
        <v>0</v>
      </c>
      <c r="D85" s="70">
        <v>0</v>
      </c>
      <c r="E85" s="70">
        <v>0</v>
      </c>
      <c r="F85" s="70">
        <v>0</v>
      </c>
      <c r="G85" s="70">
        <v>0</v>
      </c>
      <c r="H85" s="70">
        <v>0</v>
      </c>
      <c r="I85" s="117">
        <v>1</v>
      </c>
      <c r="J85" s="70">
        <v>0</v>
      </c>
      <c r="K85" s="70">
        <v>0</v>
      </c>
      <c r="L85" s="70">
        <v>0</v>
      </c>
      <c r="M85" s="70">
        <v>0</v>
      </c>
      <c r="N85" s="70">
        <v>0</v>
      </c>
      <c r="O85" s="70">
        <v>0</v>
      </c>
      <c r="P85" s="70">
        <v>0</v>
      </c>
    </row>
    <row r="86" spans="1:16" x14ac:dyDescent="0.2">
      <c r="A86" s="108" t="s">
        <v>109</v>
      </c>
      <c r="B86" s="102">
        <v>0.5</v>
      </c>
      <c r="C86" s="70">
        <v>0</v>
      </c>
      <c r="D86" s="70">
        <v>0</v>
      </c>
      <c r="E86" s="70">
        <v>0</v>
      </c>
      <c r="F86" s="70">
        <v>0</v>
      </c>
      <c r="G86" s="70">
        <v>0</v>
      </c>
      <c r="H86" s="70">
        <v>0</v>
      </c>
      <c r="I86" s="70">
        <v>0</v>
      </c>
      <c r="J86" s="70">
        <v>0</v>
      </c>
      <c r="K86" s="70">
        <v>0</v>
      </c>
      <c r="L86" s="70">
        <v>0</v>
      </c>
      <c r="M86" s="70">
        <v>0</v>
      </c>
      <c r="N86" s="117">
        <v>0.5</v>
      </c>
      <c r="O86" s="70">
        <v>0</v>
      </c>
      <c r="P86" s="70">
        <v>0</v>
      </c>
    </row>
    <row r="87" spans="1:16" x14ac:dyDescent="0.2">
      <c r="A87" s="108" t="s">
        <v>110</v>
      </c>
      <c r="B87" s="102">
        <v>0.5</v>
      </c>
      <c r="C87" s="70">
        <v>0</v>
      </c>
      <c r="D87" s="70">
        <v>0</v>
      </c>
      <c r="E87" s="70">
        <v>0</v>
      </c>
      <c r="F87" s="70">
        <v>0</v>
      </c>
      <c r="G87" s="70">
        <v>0</v>
      </c>
      <c r="H87" s="70">
        <v>0</v>
      </c>
      <c r="I87" s="70">
        <v>0</v>
      </c>
      <c r="J87" s="70">
        <v>0</v>
      </c>
      <c r="K87" s="70">
        <v>0</v>
      </c>
      <c r="L87" s="70">
        <v>0</v>
      </c>
      <c r="M87" s="70">
        <v>0</v>
      </c>
      <c r="N87" s="117">
        <v>0.5</v>
      </c>
      <c r="O87" s="70">
        <v>0</v>
      </c>
      <c r="P87" s="70">
        <v>0</v>
      </c>
    </row>
    <row r="88" spans="1:16" ht="21" x14ac:dyDescent="0.25">
      <c r="A88" s="106" t="s">
        <v>78</v>
      </c>
      <c r="B88" s="83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107"/>
    </row>
    <row r="89" spans="1:16" x14ac:dyDescent="0.2">
      <c r="A89" s="108" t="s">
        <v>93</v>
      </c>
      <c r="B89" s="101">
        <v>1</v>
      </c>
      <c r="C89" s="70">
        <v>0</v>
      </c>
      <c r="D89" s="70">
        <v>0</v>
      </c>
      <c r="E89" s="70">
        <v>0</v>
      </c>
      <c r="F89" s="70">
        <v>0</v>
      </c>
      <c r="G89" s="117">
        <v>1</v>
      </c>
      <c r="H89" s="70">
        <v>0</v>
      </c>
      <c r="I89" s="70">
        <v>0</v>
      </c>
      <c r="J89" s="70">
        <v>0</v>
      </c>
      <c r="K89" s="70">
        <v>0</v>
      </c>
      <c r="L89" s="70">
        <v>0</v>
      </c>
      <c r="M89" s="70">
        <v>0</v>
      </c>
      <c r="N89" s="70">
        <v>0</v>
      </c>
      <c r="O89" s="70">
        <v>0</v>
      </c>
      <c r="P89" s="70">
        <v>0</v>
      </c>
    </row>
    <row r="90" spans="1:16" x14ac:dyDescent="0.2">
      <c r="A90" s="108" t="s">
        <v>94</v>
      </c>
      <c r="B90" s="102">
        <v>3</v>
      </c>
      <c r="C90" s="70">
        <v>0</v>
      </c>
      <c r="D90" s="70">
        <v>0</v>
      </c>
      <c r="E90" s="70">
        <v>0</v>
      </c>
      <c r="F90" s="70">
        <v>0</v>
      </c>
      <c r="G90" s="116">
        <v>0.5</v>
      </c>
      <c r="H90" s="70">
        <v>0</v>
      </c>
      <c r="I90" s="70">
        <v>0</v>
      </c>
      <c r="J90" s="70">
        <v>0</v>
      </c>
      <c r="K90" s="116">
        <v>2</v>
      </c>
      <c r="L90" s="70">
        <v>0</v>
      </c>
      <c r="M90" s="70">
        <v>0</v>
      </c>
      <c r="N90" s="117">
        <v>0.5</v>
      </c>
      <c r="O90" s="70">
        <v>0</v>
      </c>
      <c r="P90" s="70">
        <v>0</v>
      </c>
    </row>
    <row r="91" spans="1:16" x14ac:dyDescent="0.2">
      <c r="A91" s="108" t="s">
        <v>95</v>
      </c>
      <c r="B91" s="102">
        <v>2</v>
      </c>
      <c r="C91" s="70">
        <v>0</v>
      </c>
      <c r="D91" s="70">
        <v>0</v>
      </c>
      <c r="E91" s="70">
        <v>0</v>
      </c>
      <c r="F91" s="70">
        <v>0</v>
      </c>
      <c r="G91" s="70">
        <v>0</v>
      </c>
      <c r="H91" s="70">
        <v>0</v>
      </c>
      <c r="I91" s="70">
        <v>0</v>
      </c>
      <c r="J91" s="70">
        <v>0</v>
      </c>
      <c r="K91" s="116">
        <v>1</v>
      </c>
      <c r="L91" s="70">
        <v>0</v>
      </c>
      <c r="M91" s="70">
        <v>0</v>
      </c>
      <c r="N91" s="117">
        <v>1</v>
      </c>
      <c r="O91" s="70">
        <v>0</v>
      </c>
      <c r="P91" s="70">
        <v>0</v>
      </c>
    </row>
    <row r="92" spans="1:16" x14ac:dyDescent="0.2">
      <c r="A92" s="108" t="s">
        <v>96</v>
      </c>
      <c r="B92" s="102">
        <v>2</v>
      </c>
      <c r="C92" s="70">
        <v>0</v>
      </c>
      <c r="D92" s="70">
        <v>0</v>
      </c>
      <c r="E92" s="70">
        <v>0</v>
      </c>
      <c r="F92" s="70">
        <v>0</v>
      </c>
      <c r="G92" s="70">
        <v>0</v>
      </c>
      <c r="H92" s="70">
        <v>0</v>
      </c>
      <c r="I92" s="70">
        <v>0</v>
      </c>
      <c r="J92" s="70">
        <v>0</v>
      </c>
      <c r="K92" s="70">
        <v>0</v>
      </c>
      <c r="L92" s="70">
        <v>0</v>
      </c>
      <c r="M92" s="70">
        <v>0</v>
      </c>
      <c r="N92" s="117">
        <v>2</v>
      </c>
      <c r="O92" s="70">
        <v>0</v>
      </c>
      <c r="P92" s="70">
        <v>0</v>
      </c>
    </row>
    <row r="93" spans="1:16" x14ac:dyDescent="0.2">
      <c r="A93" s="108" t="s">
        <v>97</v>
      </c>
      <c r="B93" s="102">
        <v>1</v>
      </c>
      <c r="C93" s="70">
        <v>0</v>
      </c>
      <c r="D93" s="70">
        <v>0</v>
      </c>
      <c r="E93" s="70">
        <v>0</v>
      </c>
      <c r="F93" s="70">
        <v>0</v>
      </c>
      <c r="G93" s="70">
        <v>0</v>
      </c>
      <c r="H93" s="70">
        <v>0</v>
      </c>
      <c r="I93" s="70">
        <v>0</v>
      </c>
      <c r="J93" s="70">
        <v>0</v>
      </c>
      <c r="K93" s="70">
        <v>0</v>
      </c>
      <c r="L93" s="70">
        <v>0</v>
      </c>
      <c r="M93" s="70">
        <v>0</v>
      </c>
      <c r="N93" s="117">
        <v>1</v>
      </c>
      <c r="O93" s="70">
        <v>0</v>
      </c>
      <c r="P93" s="70">
        <v>0</v>
      </c>
    </row>
    <row r="94" spans="1:16" ht="21" x14ac:dyDescent="0.25">
      <c r="A94" s="106" t="s">
        <v>79</v>
      </c>
      <c r="B94" s="83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107"/>
    </row>
    <row r="95" spans="1:16" x14ac:dyDescent="0.2">
      <c r="A95" s="108" t="s">
        <v>98</v>
      </c>
      <c r="B95" s="101">
        <v>1</v>
      </c>
      <c r="C95" s="70">
        <v>0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117">
        <v>1</v>
      </c>
      <c r="J95" s="70">
        <v>0</v>
      </c>
      <c r="K95" s="70">
        <v>0</v>
      </c>
      <c r="L95" s="70">
        <v>0</v>
      </c>
      <c r="M95" s="70">
        <v>0</v>
      </c>
      <c r="N95" s="70">
        <v>0</v>
      </c>
      <c r="O95" s="70">
        <v>0</v>
      </c>
      <c r="P95" s="70">
        <v>0</v>
      </c>
    </row>
    <row r="96" spans="1:16" x14ac:dyDescent="0.2">
      <c r="A96" s="109" t="s">
        <v>99</v>
      </c>
      <c r="B96" s="100">
        <v>2</v>
      </c>
      <c r="C96" s="70">
        <v>0</v>
      </c>
      <c r="D96" s="70">
        <v>0</v>
      </c>
      <c r="E96" s="70">
        <v>0</v>
      </c>
      <c r="F96" s="70">
        <v>0</v>
      </c>
      <c r="G96" s="70">
        <v>0</v>
      </c>
      <c r="H96" s="70">
        <v>0</v>
      </c>
      <c r="I96" s="116">
        <v>1</v>
      </c>
      <c r="J96" s="70">
        <v>0</v>
      </c>
      <c r="K96" s="70">
        <v>0</v>
      </c>
      <c r="L96" s="70">
        <v>0</v>
      </c>
      <c r="M96" s="70">
        <v>0</v>
      </c>
      <c r="N96" s="117">
        <v>1</v>
      </c>
      <c r="O96" s="70">
        <v>0</v>
      </c>
      <c r="P96" s="70">
        <v>0</v>
      </c>
    </row>
    <row r="97" spans="1:16" ht="21" x14ac:dyDescent="0.25">
      <c r="A97" s="110" t="s">
        <v>80</v>
      </c>
      <c r="B97" s="104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11"/>
    </row>
    <row r="98" spans="1:16" x14ac:dyDescent="0.2">
      <c r="A98" s="112" t="s">
        <v>100</v>
      </c>
      <c r="B98" s="103">
        <v>1</v>
      </c>
      <c r="C98" s="70">
        <v>0</v>
      </c>
      <c r="D98" s="70">
        <v>0</v>
      </c>
      <c r="E98" s="70">
        <v>0</v>
      </c>
      <c r="F98" s="70">
        <v>0</v>
      </c>
      <c r="G98" s="70">
        <v>0</v>
      </c>
      <c r="H98" s="70">
        <v>0</v>
      </c>
      <c r="I98" s="70">
        <v>0</v>
      </c>
      <c r="J98" s="70">
        <v>0</v>
      </c>
      <c r="K98" s="70">
        <v>0</v>
      </c>
      <c r="L98" s="70">
        <v>0</v>
      </c>
      <c r="M98" s="70">
        <v>0</v>
      </c>
      <c r="N98" s="117">
        <v>1</v>
      </c>
      <c r="O98" s="70">
        <v>0</v>
      </c>
      <c r="P98" s="70">
        <v>0</v>
      </c>
    </row>
    <row r="99" spans="1:16" x14ac:dyDescent="0.2">
      <c r="A99" s="108" t="s">
        <v>101</v>
      </c>
      <c r="B99" s="102">
        <v>1</v>
      </c>
      <c r="C99" s="70">
        <v>0</v>
      </c>
      <c r="D99" s="70">
        <v>0</v>
      </c>
      <c r="E99" s="70">
        <v>0</v>
      </c>
      <c r="F99" s="70">
        <v>0</v>
      </c>
      <c r="G99" s="70">
        <v>0</v>
      </c>
      <c r="H99" s="70">
        <v>0</v>
      </c>
      <c r="I99" s="116">
        <v>0.5</v>
      </c>
      <c r="J99" s="70">
        <v>0</v>
      </c>
      <c r="K99" s="70">
        <v>0</v>
      </c>
      <c r="L99" s="70">
        <v>0</v>
      </c>
      <c r="M99" s="70">
        <v>0</v>
      </c>
      <c r="N99" s="117">
        <v>0.5</v>
      </c>
      <c r="O99" s="70">
        <v>0</v>
      </c>
      <c r="P99" s="70">
        <v>0</v>
      </c>
    </row>
    <row r="100" spans="1:16" x14ac:dyDescent="0.2">
      <c r="A100" s="108" t="s">
        <v>102</v>
      </c>
      <c r="B100" s="102">
        <v>1</v>
      </c>
      <c r="C100" s="70">
        <v>0</v>
      </c>
      <c r="D100" s="70">
        <v>0</v>
      </c>
      <c r="E100" s="70">
        <v>0</v>
      </c>
      <c r="F100" s="70">
        <v>0</v>
      </c>
      <c r="G100" s="117">
        <v>1</v>
      </c>
      <c r="H100" s="70">
        <v>0</v>
      </c>
      <c r="I100" s="70">
        <v>0</v>
      </c>
      <c r="J100" s="70">
        <v>0</v>
      </c>
      <c r="K100" s="70">
        <v>0</v>
      </c>
      <c r="L100" s="70">
        <v>0</v>
      </c>
      <c r="M100" s="70">
        <v>0</v>
      </c>
      <c r="N100" s="70">
        <v>0</v>
      </c>
      <c r="O100" s="70">
        <v>0</v>
      </c>
      <c r="P100" s="70">
        <v>0</v>
      </c>
    </row>
    <row r="101" spans="1:16" x14ac:dyDescent="0.2">
      <c r="A101" s="108" t="s">
        <v>103</v>
      </c>
      <c r="B101" s="102">
        <v>1</v>
      </c>
      <c r="C101" s="70">
        <v>0</v>
      </c>
      <c r="D101" s="70">
        <v>0</v>
      </c>
      <c r="E101" s="70">
        <v>0</v>
      </c>
      <c r="F101" s="70">
        <v>0</v>
      </c>
      <c r="G101" s="70">
        <v>0</v>
      </c>
      <c r="H101" s="70">
        <v>0</v>
      </c>
      <c r="I101" s="116">
        <v>0.5</v>
      </c>
      <c r="J101" s="70">
        <v>0</v>
      </c>
      <c r="K101" s="70">
        <v>0</v>
      </c>
      <c r="L101" s="70">
        <v>0</v>
      </c>
      <c r="M101" s="70">
        <v>0</v>
      </c>
      <c r="N101" s="117">
        <v>0.5</v>
      </c>
      <c r="O101" s="70">
        <v>0</v>
      </c>
      <c r="P101" s="70">
        <v>0</v>
      </c>
    </row>
    <row r="102" spans="1:16" x14ac:dyDescent="0.2">
      <c r="A102" s="108" t="s">
        <v>104</v>
      </c>
      <c r="B102" s="102">
        <v>1</v>
      </c>
      <c r="C102" s="70">
        <v>0</v>
      </c>
      <c r="D102" s="70">
        <v>0</v>
      </c>
      <c r="E102" s="70">
        <v>0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117">
        <v>1</v>
      </c>
      <c r="O102" s="70">
        <v>0</v>
      </c>
      <c r="P102" s="70">
        <v>0</v>
      </c>
    </row>
    <row r="103" spans="1:16" ht="24" x14ac:dyDescent="0.3">
      <c r="A103" s="31" t="s">
        <v>42</v>
      </c>
      <c r="B103" s="78">
        <f>SUM(B67:B102)</f>
        <v>35</v>
      </c>
      <c r="C103" s="32">
        <f t="shared" ref="C103:P103" si="4">SUM(B103-SUM(C67:C102))</f>
        <v>35</v>
      </c>
      <c r="D103" s="32">
        <f t="shared" si="4"/>
        <v>35</v>
      </c>
      <c r="E103" s="32">
        <f t="shared" si="4"/>
        <v>35</v>
      </c>
      <c r="F103" s="32">
        <f t="shared" si="4"/>
        <v>35</v>
      </c>
      <c r="G103" s="32">
        <f t="shared" si="4"/>
        <v>30.5</v>
      </c>
      <c r="H103" s="32">
        <f t="shared" si="4"/>
        <v>30.5</v>
      </c>
      <c r="I103" s="32">
        <f t="shared" si="4"/>
        <v>25.5</v>
      </c>
      <c r="J103" s="32">
        <f t="shared" si="4"/>
        <v>25.5</v>
      </c>
      <c r="K103" s="32">
        <f t="shared" si="4"/>
        <v>21.5</v>
      </c>
      <c r="L103" s="32">
        <f t="shared" si="4"/>
        <v>21.5</v>
      </c>
      <c r="M103" s="32">
        <f t="shared" si="4"/>
        <v>21.5</v>
      </c>
      <c r="N103" s="32">
        <f t="shared" si="4"/>
        <v>10</v>
      </c>
      <c r="O103" s="32">
        <f t="shared" si="4"/>
        <v>10</v>
      </c>
      <c r="P103" s="32">
        <f t="shared" si="4"/>
        <v>0</v>
      </c>
    </row>
    <row r="104" spans="1:16" ht="24" x14ac:dyDescent="0.3">
      <c r="A104" s="5" t="s">
        <v>41</v>
      </c>
      <c r="B104" s="79">
        <f>B103</f>
        <v>35</v>
      </c>
      <c r="C104" s="6">
        <f>B104-$B104/COLUMNS(C66:P66)</f>
        <v>32.5</v>
      </c>
      <c r="D104" s="6">
        <f>C104-$B104/COLUMNS(D66:Q66)</f>
        <v>30</v>
      </c>
      <c r="E104" s="6">
        <f t="shared" ref="E104:P104" si="5">D104-$B104/COLUMNS(E66:R66)</f>
        <v>27.5</v>
      </c>
      <c r="F104" s="6">
        <f t="shared" si="5"/>
        <v>25</v>
      </c>
      <c r="G104" s="6">
        <f t="shared" si="5"/>
        <v>22.5</v>
      </c>
      <c r="H104" s="6">
        <f t="shared" si="5"/>
        <v>20</v>
      </c>
      <c r="I104" s="6">
        <f t="shared" si="5"/>
        <v>17.5</v>
      </c>
      <c r="J104" s="6">
        <f t="shared" si="5"/>
        <v>15</v>
      </c>
      <c r="K104" s="6">
        <f t="shared" si="5"/>
        <v>12.5</v>
      </c>
      <c r="L104" s="6">
        <f t="shared" si="5"/>
        <v>10</v>
      </c>
      <c r="M104" s="6">
        <f t="shared" si="5"/>
        <v>7.5</v>
      </c>
      <c r="N104" s="6">
        <f t="shared" si="5"/>
        <v>5</v>
      </c>
      <c r="O104" s="6">
        <f t="shared" si="5"/>
        <v>2.5</v>
      </c>
      <c r="P104" s="6">
        <f t="shared" si="5"/>
        <v>0</v>
      </c>
    </row>
    <row r="105" spans="1:16" ht="24" x14ac:dyDescent="0.3">
      <c r="A105" s="49" t="s">
        <v>25</v>
      </c>
      <c r="B105" s="50">
        <f>COUNTIF(B67:B102, "&gt;0")</f>
        <v>29</v>
      </c>
      <c r="C105" s="50">
        <f>B105-C106</f>
        <v>29</v>
      </c>
      <c r="D105" s="50">
        <f>C105-D106</f>
        <v>29</v>
      </c>
      <c r="E105" s="50">
        <f>D105-E106</f>
        <v>29</v>
      </c>
      <c r="F105" s="50">
        <f t="shared" ref="F105:P105" si="6">E105-F106</f>
        <v>29</v>
      </c>
      <c r="G105" s="50">
        <f t="shared" si="6"/>
        <v>25</v>
      </c>
      <c r="H105" s="50">
        <f t="shared" si="6"/>
        <v>25</v>
      </c>
      <c r="I105" s="50">
        <f t="shared" si="6"/>
        <v>22</v>
      </c>
      <c r="J105" s="50">
        <f t="shared" si="6"/>
        <v>22</v>
      </c>
      <c r="K105" s="50">
        <f t="shared" si="6"/>
        <v>20</v>
      </c>
      <c r="L105" s="50">
        <f t="shared" si="6"/>
        <v>20</v>
      </c>
      <c r="M105" s="50">
        <f t="shared" si="6"/>
        <v>20</v>
      </c>
      <c r="N105" s="50">
        <f t="shared" si="6"/>
        <v>8</v>
      </c>
      <c r="O105" s="50">
        <f t="shared" si="6"/>
        <v>8</v>
      </c>
      <c r="P105" s="50">
        <f t="shared" si="6"/>
        <v>0</v>
      </c>
    </row>
    <row r="106" spans="1:16" ht="24" x14ac:dyDescent="0.3">
      <c r="A106" s="113" t="s">
        <v>43</v>
      </c>
      <c r="B106" s="114">
        <v>0</v>
      </c>
      <c r="C106" s="114">
        <v>0</v>
      </c>
      <c r="D106" s="114">
        <v>0</v>
      </c>
      <c r="E106" s="114">
        <v>0</v>
      </c>
      <c r="F106" s="114">
        <v>0</v>
      </c>
      <c r="G106" s="114">
        <v>4</v>
      </c>
      <c r="H106" s="114">
        <v>0</v>
      </c>
      <c r="I106" s="114">
        <v>3</v>
      </c>
      <c r="J106" s="114">
        <v>0</v>
      </c>
      <c r="K106" s="114">
        <v>2</v>
      </c>
      <c r="L106" s="114">
        <v>0</v>
      </c>
      <c r="M106" s="114">
        <v>0</v>
      </c>
      <c r="N106" s="114">
        <v>12</v>
      </c>
      <c r="O106" s="114">
        <v>0</v>
      </c>
      <c r="P106" s="115">
        <v>8</v>
      </c>
    </row>
  </sheetData>
  <mergeCells count="3">
    <mergeCell ref="A32:W32"/>
    <mergeCell ref="A1:P1"/>
    <mergeCell ref="A65:P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8" zoomScaleNormal="150" zoomScalePageLayoutView="150" workbookViewId="0">
      <selection activeCell="A60" sqref="A6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Data</vt:lpstr>
      <vt:lpstr>Burndown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 Thang</dc:creator>
  <cp:lastModifiedBy>Boo Thang</cp:lastModifiedBy>
  <dcterms:created xsi:type="dcterms:W3CDTF">2017-02-15T21:13:48Z</dcterms:created>
  <dcterms:modified xsi:type="dcterms:W3CDTF">2017-03-23T02:10:11Z</dcterms:modified>
</cp:coreProperties>
</file>