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ce/Desktop/SelfTaught Courses/Excel From the Beginning/"/>
    </mc:Choice>
  </mc:AlternateContent>
  <xr:revisionPtr revIDLastSave="0" documentId="8_{9378BC8B-EA6F-6C47-AB79-DB39790D8336}" xr6:coauthVersionLast="47" xr6:coauthVersionMax="47" xr10:uidLastSave="{00000000-0000-0000-0000-000000000000}"/>
  <bookViews>
    <workbookView xWindow="10160" yWindow="760" windowWidth="28040" windowHeight="17440" activeTab="1" xr2:uid="{8FA0FFFD-0BAC-9B44-BAA5-C06F49E53971}"/>
  </bookViews>
  <sheets>
    <sheet name="Sheet2" sheetId="2" r:id="rId1"/>
    <sheet name="Sheet1" sheetId="1" r:id="rId2"/>
  </sheets>
  <definedNames>
    <definedName name="car_inventory" localSheetId="1">Sheet1!$A$1:$N$66</definedName>
  </definedName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35" i="1"/>
  <c r="I35" i="1" s="1"/>
  <c r="G38" i="1"/>
  <c r="I38" i="1" s="1"/>
  <c r="F40" i="1"/>
  <c r="G40" i="1" s="1"/>
  <c r="I40" i="1" s="1"/>
  <c r="F44" i="1"/>
  <c r="G44" i="1" s="1"/>
  <c r="I44" i="1" s="1"/>
  <c r="F24" i="1"/>
  <c r="G24" i="1" s="1"/>
  <c r="I24" i="1" s="1"/>
  <c r="F35" i="1"/>
  <c r="F38" i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E38" i="1"/>
  <c r="E19" i="1"/>
  <c r="E21" i="1"/>
  <c r="E18" i="1"/>
  <c r="E53" i="1"/>
  <c r="D44" i="1"/>
  <c r="E44" i="1" s="1"/>
  <c r="D24" i="1"/>
  <c r="E24" i="1" s="1"/>
  <c r="D35" i="1"/>
  <c r="E35" i="1" s="1"/>
  <c r="D38" i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C44" i="1"/>
  <c r="C35" i="1"/>
  <c r="C9" i="1"/>
  <c r="C52" i="1"/>
  <c r="B44" i="1"/>
  <c r="B24" i="1"/>
  <c r="N24" i="1" s="1"/>
  <c r="B35" i="1"/>
  <c r="B38" i="1"/>
  <c r="N38" i="1" s="1"/>
  <c r="B40" i="1"/>
  <c r="C40" i="1" s="1"/>
  <c r="B33" i="1"/>
  <c r="C33" i="1" s="1"/>
  <c r="B28" i="1"/>
  <c r="N28" i="1" s="1"/>
  <c r="B4" i="1"/>
  <c r="C4" i="1" s="1"/>
  <c r="B5" i="1"/>
  <c r="C5" i="1" s="1"/>
  <c r="B20" i="1"/>
  <c r="C20" i="1" s="1"/>
  <c r="B6" i="1"/>
  <c r="B12" i="1"/>
  <c r="B46" i="1"/>
  <c r="C46" i="1" s="1"/>
  <c r="B19" i="1"/>
  <c r="C19" i="1" s="1"/>
  <c r="B3" i="1"/>
  <c r="C3" i="1" s="1"/>
  <c r="B23" i="1"/>
  <c r="N23" i="1" s="1"/>
  <c r="B50" i="1"/>
  <c r="N50" i="1" s="1"/>
  <c r="B39" i="1"/>
  <c r="C39" i="1" s="1"/>
  <c r="B31" i="1"/>
  <c r="C31" i="1" s="1"/>
  <c r="B36" i="1"/>
  <c r="C36" i="1" s="1"/>
  <c r="B34" i="1"/>
  <c r="C34" i="1" s="1"/>
  <c r="B41" i="1"/>
  <c r="C41" i="1" s="1"/>
  <c r="B15" i="1"/>
  <c r="C15" i="1" s="1"/>
  <c r="B47" i="1"/>
  <c r="C47" i="1" s="1"/>
  <c r="B29" i="1"/>
  <c r="C29" i="1" s="1"/>
  <c r="B2" i="1"/>
  <c r="C2" i="1" s="1"/>
  <c r="B9" i="1"/>
  <c r="N9" i="1" s="1"/>
  <c r="B14" i="1"/>
  <c r="C14" i="1" s="1"/>
  <c r="B43" i="1"/>
  <c r="C43" i="1" s="1"/>
  <c r="B45" i="1"/>
  <c r="C45" i="1" s="1"/>
  <c r="B52" i="1"/>
  <c r="B21" i="1"/>
  <c r="C21" i="1" s="1"/>
  <c r="B16" i="1"/>
  <c r="C16" i="1" s="1"/>
  <c r="B10" i="1"/>
  <c r="C10" i="1" s="1"/>
  <c r="B11" i="1"/>
  <c r="C11" i="1" s="1"/>
  <c r="B30" i="1"/>
  <c r="N30" i="1" s="1"/>
  <c r="B26" i="1"/>
  <c r="N26" i="1" s="1"/>
  <c r="B27" i="1"/>
  <c r="C27" i="1" s="1"/>
  <c r="B49" i="1"/>
  <c r="C49" i="1" s="1"/>
  <c r="B22" i="1"/>
  <c r="C22" i="1" s="1"/>
  <c r="B32" i="1"/>
  <c r="C32" i="1" s="1"/>
  <c r="B37" i="1"/>
  <c r="C37" i="1" s="1"/>
  <c r="B18" i="1"/>
  <c r="C18" i="1" s="1"/>
  <c r="B48" i="1"/>
  <c r="C48" i="1" s="1"/>
  <c r="B42" i="1"/>
  <c r="C42" i="1" s="1"/>
  <c r="B25" i="1"/>
  <c r="N25" i="1" s="1"/>
  <c r="B51" i="1"/>
  <c r="C51" i="1" s="1"/>
  <c r="B17" i="1"/>
  <c r="C17" i="1" s="1"/>
  <c r="B13" i="1"/>
  <c r="C13" i="1" s="1"/>
  <c r="B8" i="1"/>
  <c r="C8" i="1" s="1"/>
  <c r="B7" i="1"/>
  <c r="B53" i="1"/>
  <c r="C53" i="1" s="1"/>
  <c r="C26" i="1" l="1"/>
  <c r="N35" i="1"/>
  <c r="N37" i="1"/>
  <c r="N12" i="1"/>
  <c r="N7" i="1"/>
  <c r="N34" i="1"/>
  <c r="N6" i="1"/>
  <c r="N44" i="1"/>
  <c r="C38" i="1"/>
  <c r="C50" i="1"/>
  <c r="N32" i="1"/>
  <c r="N4" i="1"/>
  <c r="N53" i="1"/>
  <c r="N52" i="1"/>
  <c r="C7" i="1"/>
  <c r="C24" i="1"/>
  <c r="N33" i="1"/>
  <c r="N8" i="1"/>
  <c r="N22" i="1"/>
  <c r="N45" i="1"/>
  <c r="N36" i="1"/>
  <c r="N20" i="1"/>
  <c r="N13" i="1"/>
  <c r="N49" i="1"/>
  <c r="N43" i="1"/>
  <c r="N31" i="1"/>
  <c r="N5" i="1"/>
  <c r="N17" i="1"/>
  <c r="N27" i="1"/>
  <c r="N14" i="1"/>
  <c r="N39" i="1"/>
  <c r="C28" i="1"/>
  <c r="N51" i="1"/>
  <c r="N2" i="1"/>
  <c r="C30" i="1"/>
  <c r="C23" i="1"/>
  <c r="N42" i="1"/>
  <c r="N11" i="1"/>
  <c r="N29" i="1"/>
  <c r="N3" i="1"/>
  <c r="N40" i="1"/>
  <c r="C25" i="1"/>
  <c r="N10" i="1"/>
  <c r="N47" i="1"/>
  <c r="N19" i="1"/>
  <c r="N18" i="1"/>
  <c r="N16" i="1"/>
  <c r="N15" i="1"/>
  <c r="N46" i="1"/>
  <c r="N48" i="1"/>
  <c r="C12" i="1"/>
  <c r="N21" i="1"/>
  <c r="N41" i="1"/>
  <c r="C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3FE0D-12E2-F14B-A72C-7396F943F3B6}" name="car inventory" type="6" refreshedVersion="8" background="1" saveData="1">
    <textPr codePage="10000" sourceFile="/Users/adamace/Desktop/SelfTaught Courses/Excel From the Beginning/car inventory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<sst xmlns="http://schemas.openxmlformats.org/spreadsheetml/2006/main" count="224" uniqueCount="125">
  <si>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</si>
  <si>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</si>
  <si>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</si>
  <si>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</si>
  <si>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</si>
  <si>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</si>
  <si>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</si>
  <si>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</si>
  <si>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</si>
  <si>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</si>
  <si>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</si>
  <si>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</si>
  <si>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</si>
  <si>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</si>
  <si>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</si>
  <si>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</si>
  <si>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</si>
  <si>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</si>
  <si>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</si>
  <si>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</si>
  <si>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</si>
  <si>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</si>
  <si>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</si>
  <si>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</si>
  <si>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</si>
  <si>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</si>
  <si>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</si>
  <si>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</si>
  <si>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</si>
  <si>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</si>
  <si>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</si>
  <si>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</si>
  <si>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</si>
  <si>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</si>
  <si>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</si>
  <si>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</si>
  <si>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</si>
  <si>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</si>
  <si>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</si>
  <si>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</si>
  <si>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</si>
  <si>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</si>
  <si>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</si>
  <si>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</si>
  <si>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</si>
  <si>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</si>
  <si>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</si>
  <si>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</si>
  <si>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</si>
  <si>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</si>
  <si>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</si>
  <si>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</si>
  <si>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</si>
  <si>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</si>
  <si>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</si>
  <si>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</si>
  <si>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</si>
  <si>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</si>
  <si>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</si>
  <si>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</si>
  <si>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</si>
  <si>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</si>
  <si>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</si>
  <si>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</si>
  <si>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</si>
  <si>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</si>
  <si>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</si>
  <si>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</si>
  <si>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</si>
  <si>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</si>
  <si>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</si>
  <si>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</si>
  <si>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</si>
  <si>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</si>
  <si>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</si>
  <si>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</si>
  <si>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</si>
  <si>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</si>
  <si>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</si>
  <si>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</si>
  <si>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</si>
  <si>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</si>
  <si>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</si>
  <si>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</si>
  <si>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</si>
  <si>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</si>
  <si>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</si>
  <si>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</si>
  <si>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</si>
  <si>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</si>
  <si>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</si>
  <si>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Ford</t>
  </si>
  <si>
    <t>Toyota</t>
  </si>
  <si>
    <t>Honda</t>
  </si>
  <si>
    <t>General Motors</t>
  </si>
  <si>
    <t>Hundai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</si>
  <si>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</si>
  <si>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</si>
  <si>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</si>
  <si>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</si>
  <si>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</si>
  <si>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</si>
  <si>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</si>
  <si>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</si>
  <si>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</si>
  <si>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</si>
  <si>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</si>
  <si>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Camery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</si>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</sst>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[A5_CarInventory.xlsx]Sheet2!PivotTable3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6-0345-BDC2-5C03D7E5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365775"/>
        <c:axId val="392426031"/>
      </c:barChart>
      <c:catAx>
        <c:axId val="3923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26031"/>
        <c:crosses val="autoZero"/>
        <c:auto val="1"/>
        <c:lblAlgn val="ctr"/>
        <c:lblOffset val="100"/>
        <c:noMultiLvlLbl val="0"/>
      </c:catAx>
      <c:valAx>
        <c:axId val="3924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Miles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Sheet1!$H$2:$H$66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9-BE4B-8B95-2EAAFFB5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43215"/>
        <c:axId val="643234335"/>
      </c:scatterChart>
      <c:valAx>
        <c:axId val="6435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34335"/>
        <c:crosses val="autoZero"/>
        <c:crossBetween val="midCat"/>
      </c:valAx>
      <c:valAx>
        <c:axId val="6432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196850</xdr:rowOff>
    </xdr:from>
    <xdr:to>
      <xdr:col>8</xdr:col>
      <xdr:colOff>444500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178ED-815A-E6F2-867B-D30C0AD6E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488950</xdr:colOff>
      <xdr:row>1</xdr:row>
      <xdr:rowOff>57150</xdr:rowOff>
    </xdr:from>
    <xdr:to>
      <xdr:col>20</xdr:col>
      <xdr:colOff>107950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91BC5-6601-08AF-3933-047F202A3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Selivanov" refreshedDate="45204.557359027778" createdVersion="8" refreshedVersion="8" minRefreshableVersion="3" recordCount="52" xr:uid="{6CF7FF2A-9D0F-C246-81AE-A3D11F56668B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er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er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e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e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e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e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D523D-6788-7142-8663-E09A3564CE0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 inventory" connectionId="1" xr16:uid="{7C7015F9-91C3-8241-99E2-5927CCADBB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6185-E2D6-2B44-A1DF-D5959F3E4C74}">
  <dimension ref="A3:B21"/>
  <sheetViews>
    <sheetView workbookViewId="0">
      <selection activeCell="J10" sqref="J10"/>
    </sheetView>
  </sheetViews>
  <sheetFormatPr baseColWidth="10" defaultRowHeight="16" x14ac:dyDescent="0.2"/>
  <cols>
    <col min="1" max="1" width="13" bestFit="1" customWidth="1"/>
    <col min="2" max="2" width="12" bestFit="1" customWidth="1"/>
    <col min="3" max="3" width="13.6640625" bestFit="1" customWidth="1"/>
  </cols>
  <sheetData>
    <row r="3" spans="1:2" x14ac:dyDescent="0.2">
      <c r="A3" s="5" t="s">
        <v>123</v>
      </c>
      <c r="B3" t="s">
        <v>122</v>
      </c>
    </row>
    <row r="4" spans="1:2" x14ac:dyDescent="0.2">
      <c r="A4" s="6" t="s">
        <v>41</v>
      </c>
      <c r="B4" s="4">
        <v>144647.69999999998</v>
      </c>
    </row>
    <row r="5" spans="1:2" x14ac:dyDescent="0.2">
      <c r="A5" s="6" t="s">
        <v>50</v>
      </c>
      <c r="B5" s="4">
        <v>150656.40000000002</v>
      </c>
    </row>
    <row r="6" spans="1:2" x14ac:dyDescent="0.2">
      <c r="A6" s="6" t="s">
        <v>26</v>
      </c>
      <c r="B6" s="4">
        <v>154427.9</v>
      </c>
    </row>
    <row r="7" spans="1:2" x14ac:dyDescent="0.2">
      <c r="A7" s="6" t="s">
        <v>58</v>
      </c>
      <c r="B7" s="4">
        <v>179986</v>
      </c>
    </row>
    <row r="8" spans="1:2" x14ac:dyDescent="0.2">
      <c r="A8" s="6" t="s">
        <v>29</v>
      </c>
      <c r="B8" s="4">
        <v>143640.70000000001</v>
      </c>
    </row>
    <row r="9" spans="1:2" x14ac:dyDescent="0.2">
      <c r="A9" s="6" t="s">
        <v>45</v>
      </c>
      <c r="B9" s="4">
        <v>135078.20000000001</v>
      </c>
    </row>
    <row r="10" spans="1:2" x14ac:dyDescent="0.2">
      <c r="A10" s="6" t="s">
        <v>24</v>
      </c>
      <c r="B10" s="4">
        <v>184693.8</v>
      </c>
    </row>
    <row r="11" spans="1:2" x14ac:dyDescent="0.2">
      <c r="A11" s="6" t="s">
        <v>22</v>
      </c>
      <c r="B11" s="4">
        <v>127731.3</v>
      </c>
    </row>
    <row r="12" spans="1:2" x14ac:dyDescent="0.2">
      <c r="A12" s="6" t="s">
        <v>19</v>
      </c>
      <c r="B12" s="4">
        <v>70964.899999999994</v>
      </c>
    </row>
    <row r="13" spans="1:2" x14ac:dyDescent="0.2">
      <c r="A13" s="6" t="s">
        <v>32</v>
      </c>
      <c r="B13" s="4">
        <v>65315</v>
      </c>
    </row>
    <row r="14" spans="1:2" x14ac:dyDescent="0.2">
      <c r="A14" s="6" t="s">
        <v>38</v>
      </c>
      <c r="B14" s="4">
        <v>138561.5</v>
      </c>
    </row>
    <row r="15" spans="1:2" x14ac:dyDescent="0.2">
      <c r="A15" s="6" t="s">
        <v>39</v>
      </c>
      <c r="B15" s="4">
        <v>141229.4</v>
      </c>
    </row>
    <row r="16" spans="1:2" x14ac:dyDescent="0.2">
      <c r="A16" s="6" t="s">
        <v>16</v>
      </c>
      <c r="B16" s="4">
        <v>305432.40000000002</v>
      </c>
    </row>
    <row r="17" spans="1:2" x14ac:dyDescent="0.2">
      <c r="A17" s="6" t="s">
        <v>52</v>
      </c>
      <c r="B17" s="4">
        <v>177713.9</v>
      </c>
    </row>
    <row r="18" spans="1:2" x14ac:dyDescent="0.2">
      <c r="A18" s="6" t="s">
        <v>43</v>
      </c>
      <c r="B18" s="4">
        <v>65964.899999999994</v>
      </c>
    </row>
    <row r="19" spans="1:2" x14ac:dyDescent="0.2">
      <c r="A19" s="6" t="s">
        <v>36</v>
      </c>
      <c r="B19" s="4">
        <v>130601.59999999999</v>
      </c>
    </row>
    <row r="20" spans="1:2" x14ac:dyDescent="0.2">
      <c r="A20" s="6" t="s">
        <v>34</v>
      </c>
      <c r="B20" s="4">
        <v>19341.7</v>
      </c>
    </row>
    <row r="21" spans="1:2" x14ac:dyDescent="0.2">
      <c r="A21" s="6" t="s">
        <v>124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8D68-A564-1647-B9C0-48D229F48D15}">
  <dimension ref="A1:N65"/>
  <sheetViews>
    <sheetView tabSelected="1" workbookViewId="0">
      <selection activeCell="J13" sqref="J13"/>
    </sheetView>
  </sheetViews>
  <sheetFormatPr baseColWidth="10" defaultRowHeight="16" x14ac:dyDescent="0.2"/>
  <cols>
    <col min="1" max="1" width="13.33203125" bestFit="1" customWidth="1"/>
    <col min="2" max="2" width="8.83203125" customWidth="1"/>
    <col min="3" max="3" width="16" bestFit="1" customWidth="1"/>
    <col min="4" max="4" width="6.33203125" bestFit="1" customWidth="1"/>
    <col min="5" max="5" width="16.83203125" bestFit="1" customWidth="1"/>
    <col min="6" max="6" width="11" customWidth="1"/>
    <col min="7" max="7" width="8.1640625" customWidth="1"/>
    <col min="8" max="8" width="11.5" style="3" bestFit="1" customWidth="1"/>
    <col min="9" max="9" width="11.33203125" style="3" bestFit="1" customWidth="1"/>
    <col min="10" max="10" width="6.1640625" bestFit="1" customWidth="1"/>
    <col min="11" max="11" width="9.33203125" bestFit="1" customWidth="1"/>
    <col min="12" max="12" width="10.5" customWidth="1"/>
    <col min="13" max="13" width="11.1640625" customWidth="1"/>
    <col min="14" max="14" width="16.33203125" customWidth="1"/>
  </cols>
  <sheetData>
    <row r="1" spans="1:1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60</v>
      </c>
      <c r="B2" t="str">
        <f>LEFT(A2,2)</f>
        <v>TY</v>
      </c>
      <c r="C2" t="str">
        <f>VLOOKUP(B2,B$55:C$60, 2)</f>
        <v>Toyota</v>
      </c>
      <c r="D2" t="str">
        <f>MID(A2,5,3)</f>
        <v>COR</v>
      </c>
      <c r="E2" t="str">
        <f>VLOOKUP(D2,D$55:E$65, 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IF(H2&lt;L2,"Y","Not Covered")</f>
        <v>Y</v>
      </c>
      <c r="N2" t="str">
        <f>_xlfn.CONCAT(B2,F2,D2,UPPER(LEFT(J2,3)),RIGHT(A2,3))</f>
        <v>TY14CORBLU027</v>
      </c>
    </row>
    <row r="3" spans="1:14" x14ac:dyDescent="0.2">
      <c r="A3" t="s">
        <v>42</v>
      </c>
      <c r="B3" t="str">
        <f>LEFT(A3,2)</f>
        <v>GM</v>
      </c>
      <c r="C3" t="str">
        <f>VLOOKUP(B3,B$55:C$60, 2)</f>
        <v>General Motors</v>
      </c>
      <c r="D3" t="str">
        <f>MID(A3,5,3)</f>
        <v>CMR</v>
      </c>
      <c r="E3" t="str">
        <f>VLOOKUP(D3,D$55:E$65, 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IF(H3&lt;L3,"Y","Not Covered")</f>
        <v>Y</v>
      </c>
      <c r="N3" t="str">
        <f>_xlfn.CONCAT(B3,F3,D3,UPPER(LEFT(J3,3)),RIGHT(A3,3))</f>
        <v>GM14CMRWHI016</v>
      </c>
    </row>
    <row r="4" spans="1:14" x14ac:dyDescent="0.2">
      <c r="A4" t="s">
        <v>30</v>
      </c>
      <c r="B4" t="str">
        <f>LEFT(A4,2)</f>
        <v>FD</v>
      </c>
      <c r="C4" t="str">
        <f>VLOOKUP(B4,B$55:C$60, 2)</f>
        <v>Ford</v>
      </c>
      <c r="D4" t="str">
        <f>MID(A4,5,3)</f>
        <v>FCS</v>
      </c>
      <c r="E4" t="str">
        <f>VLOOKUP(D4,D$55:E$65, 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IF(H4&lt;L4,"Y","Not Covered")</f>
        <v>Y</v>
      </c>
      <c r="N4" t="str">
        <f>_xlfn.CONCAT(B4,F4,D4,UPPER(LEFT(J4,3)),RIGHT(A4,3))</f>
        <v>FD13FCSBLA009</v>
      </c>
    </row>
    <row r="5" spans="1:14" x14ac:dyDescent="0.2">
      <c r="A5" t="s">
        <v>31</v>
      </c>
      <c r="B5" t="str">
        <f>LEFT(A5,2)</f>
        <v>FD</v>
      </c>
      <c r="C5" t="str">
        <f>VLOOKUP(B5,B$55:C$60, 2)</f>
        <v>Ford</v>
      </c>
      <c r="D5" t="str">
        <f>MID(A5,5,3)</f>
        <v>FCS</v>
      </c>
      <c r="E5" t="str">
        <f>VLOOKUP(D5,D$55:E$65, 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IF(H5&lt;L5,"Y","Not Covered")</f>
        <v>Y</v>
      </c>
      <c r="N5" t="str">
        <f>_xlfn.CONCAT(B5,F5,D5,UPPER(LEFT(J5,3)),RIGHT(A5,3))</f>
        <v>FD13FCSWHI010</v>
      </c>
    </row>
    <row r="6" spans="1:14" x14ac:dyDescent="0.2">
      <c r="A6" t="s">
        <v>35</v>
      </c>
      <c r="B6" t="str">
        <f>LEFT(A6,2)</f>
        <v>FD</v>
      </c>
      <c r="C6" t="str">
        <f>VLOOKUP(B6,B$55:C$60, 2)</f>
        <v>Ford</v>
      </c>
      <c r="D6" t="str">
        <f>MID(A6,5,3)</f>
        <v>FCS</v>
      </c>
      <c r="E6" t="str">
        <f>VLOOKUP(D6,D$55:E$65, 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IF(H6&lt;L6,"Y","Not Covered")</f>
        <v>Y</v>
      </c>
      <c r="N6" t="str">
        <f>_xlfn.CONCAT(B6,F6,D6,UPPER(LEFT(J6,3)),RIGHT(A6,3))</f>
        <v>FD13FCSBLA012</v>
      </c>
    </row>
    <row r="7" spans="1:14" x14ac:dyDescent="0.2">
      <c r="A7" t="s">
        <v>83</v>
      </c>
      <c r="B7" t="str">
        <f>LEFT(A7,2)</f>
        <v>HY</v>
      </c>
      <c r="C7" t="str">
        <f>VLOOKUP(B7,B$55:C$60, 2)</f>
        <v>Hundai</v>
      </c>
      <c r="D7" t="str">
        <f>MID(A7,5,3)</f>
        <v>ELA</v>
      </c>
      <c r="E7" t="str">
        <f>VLOOKUP(D7,D$55:E$65, 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IF(H7&lt;L7,"Y","Not Covered")</f>
        <v>Y</v>
      </c>
      <c r="N7" t="str">
        <f>_xlfn.CONCAT(B7,F7,D7,UPPER(LEFT(J7,3)),RIGHT(A7,3))</f>
        <v>HY13ELABLU052</v>
      </c>
    </row>
    <row r="8" spans="1:14" x14ac:dyDescent="0.2">
      <c r="A8" t="s">
        <v>82</v>
      </c>
      <c r="B8" t="str">
        <f>LEFT(A8,2)</f>
        <v>HY</v>
      </c>
      <c r="C8" t="str">
        <f>VLOOKUP(B8,B$55:C$60, 2)</f>
        <v>Hundai</v>
      </c>
      <c r="D8" t="str">
        <f>MID(A8,5,3)</f>
        <v>ELA</v>
      </c>
      <c r="E8" t="str">
        <f>VLOOKUP(D8,D$55:E$65, 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IF(H8&lt;L8,"Y","Not Covered")</f>
        <v>Y</v>
      </c>
      <c r="N8" t="str">
        <f>_xlfn.CONCAT(B8,F8,D8,UPPER(LEFT(J8,3)),RIGHT(A8,3))</f>
        <v>HY13ELABLA051</v>
      </c>
    </row>
    <row r="9" spans="1:14" x14ac:dyDescent="0.2">
      <c r="A9" t="s">
        <v>61</v>
      </c>
      <c r="B9" t="str">
        <f>LEFT(A9,2)</f>
        <v>TY</v>
      </c>
      <c r="C9" t="str">
        <f>VLOOKUP(B9,B$55:C$60, 2)</f>
        <v>Toyota</v>
      </c>
      <c r="D9" t="str">
        <f>MID(A9,5,3)</f>
        <v>COR</v>
      </c>
      <c r="E9" t="str">
        <f>VLOOKUP(D9,D$55:E$65, 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IF(H9&lt;L9,"Y","Not Covered")</f>
        <v>Y</v>
      </c>
      <c r="N9" t="str">
        <f>_xlfn.CONCAT(B9,F9,D9,UPPER(LEFT(J9,3)),RIGHT(A9,3))</f>
        <v>TY12CORBLA028</v>
      </c>
    </row>
    <row r="10" spans="1:14" x14ac:dyDescent="0.2">
      <c r="A10" t="s">
        <v>68</v>
      </c>
      <c r="B10" t="str">
        <f>LEFT(A10,2)</f>
        <v>HO</v>
      </c>
      <c r="C10" t="str">
        <f>VLOOKUP(B10,B$55:C$60, 2)</f>
        <v>Honda</v>
      </c>
      <c r="D10" t="str">
        <f>MID(A10,5,3)</f>
        <v>CIV</v>
      </c>
      <c r="E10" t="str">
        <f>VLOOKUP(D10,D$55:E$65, 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IF(H10&lt;L10,"Y","Not Covered")</f>
        <v>Y</v>
      </c>
      <c r="N10" t="str">
        <f>_xlfn.CONCAT(B10,F10,D10,UPPER(LEFT(J10,3)),RIGHT(A10,3))</f>
        <v>HO12CIVBLA035</v>
      </c>
    </row>
    <row r="11" spans="1:14" x14ac:dyDescent="0.2">
      <c r="A11" t="s">
        <v>69</v>
      </c>
      <c r="B11" t="str">
        <f>LEFT(A11,2)</f>
        <v>HO</v>
      </c>
      <c r="C11" t="str">
        <f>VLOOKUP(B11,B$55:C$60, 2)</f>
        <v>Honda</v>
      </c>
      <c r="D11" t="str">
        <f>MID(A11,5,3)</f>
        <v>CIV</v>
      </c>
      <c r="E11" t="str">
        <f>VLOOKUP(D11,D$55:E$65, 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IF(H11&lt;L11,"Y","Not Covered")</f>
        <v>Y</v>
      </c>
      <c r="N11" t="str">
        <f>_xlfn.CONCAT(B11,F11,D11,UPPER(LEFT(J11,3)),RIGHT(A11,3))</f>
        <v>HO13CIVBLA036</v>
      </c>
    </row>
    <row r="12" spans="1:14" x14ac:dyDescent="0.2">
      <c r="A12" t="s">
        <v>37</v>
      </c>
      <c r="B12" t="str">
        <f>LEFT(A12,2)</f>
        <v>FD</v>
      </c>
      <c r="C12" t="str">
        <f>VLOOKUP(B12,B$55:C$60, 2)</f>
        <v>Ford</v>
      </c>
      <c r="D12" t="str">
        <f>MID(A12,5,3)</f>
        <v>FCS</v>
      </c>
      <c r="E12" t="str">
        <f>VLOOKUP(D12,D$55:E$65, 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IF(H12&lt;L12,"Y","Not Covered")</f>
        <v>Y</v>
      </c>
      <c r="N12" t="str">
        <f>_xlfn.CONCAT(B12,F12,D12,UPPER(LEFT(J12,3)),RIGHT(A12,3))</f>
        <v>FD13FCSBLA013</v>
      </c>
    </row>
    <row r="13" spans="1:14" x14ac:dyDescent="0.2">
      <c r="A13" t="s">
        <v>81</v>
      </c>
      <c r="B13" t="str">
        <f>LEFT(A13,2)</f>
        <v>HY</v>
      </c>
      <c r="C13" t="str">
        <f>VLOOKUP(B13,B$55:C$60, 2)</f>
        <v>Hundai</v>
      </c>
      <c r="D13" t="str">
        <f>MID(A13,5,3)</f>
        <v>ELA</v>
      </c>
      <c r="E13" t="str">
        <f>VLOOKUP(D13,D$55:E$65, 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IF(H13&lt;L13,"Y","Not Covered")</f>
        <v>Y</v>
      </c>
      <c r="N13" t="str">
        <f>_xlfn.CONCAT(B13,F13,D13,UPPER(LEFT(J13,3)),RIGHT(A13,3))</f>
        <v>HY12ELABLU050</v>
      </c>
    </row>
    <row r="14" spans="1:14" x14ac:dyDescent="0.2">
      <c r="A14" t="s">
        <v>62</v>
      </c>
      <c r="B14" t="str">
        <f>LEFT(A14,2)</f>
        <v>TY</v>
      </c>
      <c r="C14" t="str">
        <f>VLOOKUP(B14,B$55:C$60, 2)</f>
        <v>Toyota</v>
      </c>
      <c r="D14" t="str">
        <f>MID(A14,5,3)</f>
        <v>CAM</v>
      </c>
      <c r="E14" t="str">
        <f>VLOOKUP(D14,D$55:E$65, 2)</f>
        <v>Camery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IF(H14&lt;L14,"Y","Not Covered")</f>
        <v>Y</v>
      </c>
      <c r="N14" t="str">
        <f>_xlfn.CONCAT(B14,F14,D14,UPPER(LEFT(J14,3)),RIGHT(A14,3))</f>
        <v>TY12CAMBLU029</v>
      </c>
    </row>
    <row r="15" spans="1:14" x14ac:dyDescent="0.2">
      <c r="A15" t="s">
        <v>55</v>
      </c>
      <c r="B15" t="str">
        <f>LEFT(A15,2)</f>
        <v>TY</v>
      </c>
      <c r="C15" t="str">
        <f>VLOOKUP(B15,B$55:C$60, 2)</f>
        <v>Toyota</v>
      </c>
      <c r="D15" t="str">
        <f>MID(A15,5,3)</f>
        <v>CAM</v>
      </c>
      <c r="E15" t="str">
        <f>VLOOKUP(D15,D$55:E$65, 2)</f>
        <v>Camery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IF(H15&lt;L15,"Y","Not Covered")</f>
        <v>Y</v>
      </c>
      <c r="N15" t="str">
        <f>_xlfn.CONCAT(B15,F15,D15,UPPER(LEFT(J15,3)),RIGHT(A15,3))</f>
        <v>TY09CAMWHI024</v>
      </c>
    </row>
    <row r="16" spans="1:14" x14ac:dyDescent="0.2">
      <c r="A16" t="s">
        <v>67</v>
      </c>
      <c r="B16" t="str">
        <f>LEFT(A16,2)</f>
        <v>HO</v>
      </c>
      <c r="C16" t="str">
        <f>VLOOKUP(B16,B$55:C$60, 2)</f>
        <v>Honda</v>
      </c>
      <c r="D16" t="str">
        <f>MID(A16,5,3)</f>
        <v>CIV</v>
      </c>
      <c r="E16" t="str">
        <f>VLOOKUP(D16,D$55:E$65, 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IF(H16&lt;L16,"Y","Not Covered")</f>
        <v>Y</v>
      </c>
      <c r="N16" t="str">
        <f>_xlfn.CONCAT(B16,F16,D16,UPPER(LEFT(J16,3)),RIGHT(A16,3))</f>
        <v>HO11CIVBLA034</v>
      </c>
    </row>
    <row r="17" spans="1:14" x14ac:dyDescent="0.2">
      <c r="A17" t="s">
        <v>80</v>
      </c>
      <c r="B17" t="str">
        <f>LEFT(A17,2)</f>
        <v>HY</v>
      </c>
      <c r="C17" t="str">
        <f>VLOOKUP(B17,B$55:C$60, 2)</f>
        <v>Hundai</v>
      </c>
      <c r="D17" t="str">
        <f>MID(A17,5,3)</f>
        <v>ELA</v>
      </c>
      <c r="E17" t="str">
        <f>VLOOKUP(D17,D$55:E$65, 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IF(H17&lt;L17,"Y","Not Covered")</f>
        <v>Y</v>
      </c>
      <c r="N17" t="str">
        <f>_xlfn.CONCAT(B17,F17,D17,UPPER(LEFT(J17,3)),RIGHT(A17,3))</f>
        <v>HY11ELABLA049</v>
      </c>
    </row>
    <row r="18" spans="1:14" x14ac:dyDescent="0.2">
      <c r="A18" t="s">
        <v>75</v>
      </c>
      <c r="B18" t="str">
        <f>LEFT(A18,2)</f>
        <v>CR</v>
      </c>
      <c r="C18" t="str">
        <f>VLOOKUP(B18,B$55:C$60, 2)</f>
        <v>Chrysler</v>
      </c>
      <c r="D18" t="str">
        <f>MID(A18,5,3)</f>
        <v>PTC</v>
      </c>
      <c r="E18" t="str">
        <f>VLOOKUP(D18,D$55:E$65, 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IF(H18&lt;L18,"Y","Not Covered")</f>
        <v>Y</v>
      </c>
      <c r="N18" t="str">
        <f>_xlfn.CONCAT(B18,F18,D18,UPPER(LEFT(J18,3)),RIGHT(A18,3))</f>
        <v>CR11PTCBLA044</v>
      </c>
    </row>
    <row r="19" spans="1:14" x14ac:dyDescent="0.2">
      <c r="A19" t="s">
        <v>40</v>
      </c>
      <c r="B19" t="str">
        <f>LEFT(A19,2)</f>
        <v>GM</v>
      </c>
      <c r="C19" t="str">
        <f>VLOOKUP(B19,B$55:C$60, 2)</f>
        <v>General Motors</v>
      </c>
      <c r="D19" t="str">
        <f>MID(A19,5,3)</f>
        <v>CMR</v>
      </c>
      <c r="E19" t="str">
        <f>VLOOKUP(D19,D$55:E$65, 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IF(H19&lt;L19,"Y","Not Covered")</f>
        <v>Y</v>
      </c>
      <c r="N19" t="str">
        <f>_xlfn.CONCAT(B19,F19,D19,UPPER(LEFT(J19,3)),RIGHT(A19,3))</f>
        <v>GM12CMRBLA015</v>
      </c>
    </row>
    <row r="20" spans="1:14" x14ac:dyDescent="0.2">
      <c r="A20" t="s">
        <v>33</v>
      </c>
      <c r="B20" t="str">
        <f>LEFT(A20,2)</f>
        <v>FD</v>
      </c>
      <c r="C20" t="str">
        <f>VLOOKUP(B20,B$55:C$60, 2)</f>
        <v>Ford</v>
      </c>
      <c r="D20" t="str">
        <f>MID(A20,5,3)</f>
        <v>FCS</v>
      </c>
      <c r="E20" t="str">
        <f>VLOOKUP(D20,D$55:E$65, 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IF(H20&lt;L20,"Y","Not Covered")</f>
        <v>Y</v>
      </c>
      <c r="N20" t="str">
        <f>_xlfn.CONCAT(B20,F20,D20,UPPER(LEFT(J20,3)),RIGHT(A20,3))</f>
        <v>FD12FCSWHI011</v>
      </c>
    </row>
    <row r="21" spans="1:14" x14ac:dyDescent="0.2">
      <c r="A21" t="s">
        <v>66</v>
      </c>
      <c r="B21" t="str">
        <f>LEFT(A21,2)</f>
        <v>HO</v>
      </c>
      <c r="C21" t="str">
        <f>VLOOKUP(B21,B$55:C$60, 2)</f>
        <v>Honda</v>
      </c>
      <c r="D21" t="str">
        <f>MID(A21,5,3)</f>
        <v>CIV</v>
      </c>
      <c r="E21" t="str">
        <f>VLOOKUP(D21,D$55:E$65, 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IF(H21&lt;L21,"Y","Not Covered")</f>
        <v>Y</v>
      </c>
      <c r="N21" t="str">
        <f>_xlfn.CONCAT(B21,F21,D21,UPPER(LEFT(J21,3)),RIGHT(A21,3))</f>
        <v>HO10CIVBLA033</v>
      </c>
    </row>
    <row r="22" spans="1:14" x14ac:dyDescent="0.2">
      <c r="A22" t="s">
        <v>72</v>
      </c>
      <c r="B22" t="str">
        <f>LEFT(A22,2)</f>
        <v>HO</v>
      </c>
      <c r="C22" t="str">
        <f>VLOOKUP(B22,B$55:C$60, 2)</f>
        <v>Honda</v>
      </c>
      <c r="D22" t="str">
        <f>MID(A22,5,3)</f>
        <v>ODY</v>
      </c>
      <c r="E22" t="str">
        <f>VLOOKUP(D22,D$55:E$65, 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IF(H22&lt;L22,"Y","Not Covered")</f>
        <v>Y</v>
      </c>
      <c r="N22" t="str">
        <f>_xlfn.CONCAT(B22,F22,D22,UPPER(LEFT(J22,3)),RIGHT(A22,3))</f>
        <v>HO14ODYBLA041</v>
      </c>
    </row>
    <row r="23" spans="1:14" x14ac:dyDescent="0.2">
      <c r="A23" t="s">
        <v>44</v>
      </c>
      <c r="B23" t="str">
        <f>LEFT(A23,2)</f>
        <v>GM</v>
      </c>
      <c r="C23" t="str">
        <f>VLOOKUP(B23,B$55:C$60, 2)</f>
        <v>General Motors</v>
      </c>
      <c r="D23" t="str">
        <f>MID(A23,5,3)</f>
        <v>SLV</v>
      </c>
      <c r="E23" t="str">
        <f>VLOOKUP(D23,D$55:E$65, 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IF(H23&lt;L23,"Y","Not Covered")</f>
        <v>Y</v>
      </c>
      <c r="N23" t="str">
        <f>_xlfn.CONCAT(B23,F23,D23,UPPER(LEFT(J23,3)),RIGHT(A23,3))</f>
        <v>GM10SLVBLA017</v>
      </c>
    </row>
    <row r="24" spans="1:14" x14ac:dyDescent="0.2">
      <c r="A24" t="s">
        <v>20</v>
      </c>
      <c r="B24" t="str">
        <f>LEFT(A24,2)</f>
        <v>FD</v>
      </c>
      <c r="C24" t="str">
        <f>VLOOKUP(B24,B$55:C$60, 2)</f>
        <v>Ford</v>
      </c>
      <c r="D24" t="str">
        <f>MID(A24,5,3)</f>
        <v>MTG</v>
      </c>
      <c r="E24" t="str">
        <f>VLOOKUP(D24,D$55:E$65, 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IF(H24&lt;L24,"Y","Not Covered")</f>
        <v>Y</v>
      </c>
      <c r="N24" t="str">
        <f>_xlfn.CONCAT(B24,F24,D24,UPPER(LEFT(J24,3)),RIGHT(A24,3))</f>
        <v>FD08MTGGRE003</v>
      </c>
    </row>
    <row r="25" spans="1:14" x14ac:dyDescent="0.2">
      <c r="A25" t="s">
        <v>78</v>
      </c>
      <c r="B25" t="str">
        <f>LEFT(A25,2)</f>
        <v>CR</v>
      </c>
      <c r="C25" t="str">
        <f>VLOOKUP(B25,B$55:C$60, 2)</f>
        <v>Chrysler</v>
      </c>
      <c r="D25" t="str">
        <f>MID(A25,5,3)</f>
        <v>CAR</v>
      </c>
      <c r="E25" t="str">
        <f>VLOOKUP(D25,D$55:E$65, 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IF(H25&lt;L25,"Y","Not Covered")</f>
        <v>Y</v>
      </c>
      <c r="N25" t="str">
        <f>_xlfn.CONCAT(B25,F25,D25,UPPER(LEFT(J25,3)),RIGHT(A25,3))</f>
        <v>CR04CARWHI047</v>
      </c>
    </row>
    <row r="26" spans="1:14" x14ac:dyDescent="0.2">
      <c r="A26" t="s">
        <v>70</v>
      </c>
      <c r="B26" t="str">
        <f>LEFT(A26,2)</f>
        <v>HO</v>
      </c>
      <c r="C26" t="str">
        <f>VLOOKUP(B26,B$55:C$60, 2)</f>
        <v>Honda</v>
      </c>
      <c r="D26" t="str">
        <f>MID(A26,5,3)</f>
        <v>ODY</v>
      </c>
      <c r="E26" t="str">
        <f>VLOOKUP(D26,D$55:E$65, 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IF(H26&lt;L26,"Y","Not Covered")</f>
        <v>Y</v>
      </c>
      <c r="N26" t="str">
        <f>_xlfn.CONCAT(B26,F26,D26,UPPER(LEFT(J26,3)),RIGHT(A26,3))</f>
        <v>HO07ODYBLA038</v>
      </c>
    </row>
    <row r="27" spans="1:14" x14ac:dyDescent="0.2">
      <c r="A27" t="s">
        <v>71</v>
      </c>
      <c r="B27" t="str">
        <f>LEFT(A27,2)</f>
        <v>HO</v>
      </c>
      <c r="C27" t="str">
        <f>VLOOKUP(B27,B$55:C$60, 2)</f>
        <v>Honda</v>
      </c>
      <c r="D27" t="str">
        <f>MID(A27,5,3)</f>
        <v>ODY</v>
      </c>
      <c r="E27" t="str">
        <f>VLOOKUP(D27,D$55:E$65, 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IF(H27&lt;L27,"Y","Not Covered")</f>
        <v>Y</v>
      </c>
      <c r="N27" t="str">
        <f>_xlfn.CONCAT(B27,F27,D27,UPPER(LEFT(J27,3)),RIGHT(A27,3))</f>
        <v>HO08ODYWHI039</v>
      </c>
    </row>
    <row r="28" spans="1:14" x14ac:dyDescent="0.2">
      <c r="A28" t="s">
        <v>28</v>
      </c>
      <c r="B28" t="str">
        <f>LEFT(A28,2)</f>
        <v>FD</v>
      </c>
      <c r="C28" t="str">
        <f>VLOOKUP(B28,B$55:C$60, 2)</f>
        <v>Ford</v>
      </c>
      <c r="D28" t="str">
        <f>MID(A28,5,3)</f>
        <v>FCS</v>
      </c>
      <c r="E28" t="str">
        <f>VLOOKUP(D28,D$55:E$65, 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IF(H28&lt;L28,"Y","Not Covered")</f>
        <v>Y</v>
      </c>
      <c r="N28" t="str">
        <f>_xlfn.CONCAT(B28,F28,D28,UPPER(LEFT(J28,3)),RIGHT(A28,3))</f>
        <v>FD09FCSBLA008</v>
      </c>
    </row>
    <row r="29" spans="1:14" x14ac:dyDescent="0.2">
      <c r="A29" t="s">
        <v>59</v>
      </c>
      <c r="B29" t="str">
        <f>LEFT(A29,2)</f>
        <v>TY</v>
      </c>
      <c r="C29" t="str">
        <f>VLOOKUP(B29,B$55:C$60, 2)</f>
        <v>Toyota</v>
      </c>
      <c r="D29" t="str">
        <f>MID(A29,5,3)</f>
        <v>COR</v>
      </c>
      <c r="E29" t="str">
        <f>VLOOKUP(D29,D$55:E$65, 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IF(H29&lt;L29,"Y","Not Covered")</f>
        <v>Y</v>
      </c>
      <c r="N29" t="str">
        <f>_xlfn.CONCAT(B29,F29,D29,UPPER(LEFT(J29,3)),RIGHT(A29,3))</f>
        <v>TY03CORBLA026</v>
      </c>
    </row>
    <row r="30" spans="1:14" x14ac:dyDescent="0.2">
      <c r="A30" t="s">
        <v>121</v>
      </c>
      <c r="B30" t="str">
        <f>LEFT(A30,2)</f>
        <v>HO</v>
      </c>
      <c r="C30" t="str">
        <f>VLOOKUP(B30,B$55:C$60, 2)</f>
        <v>Honda</v>
      </c>
      <c r="D30" t="str">
        <f>MID(A30,5,3)</f>
        <v>ODY</v>
      </c>
      <c r="E30" t="str">
        <f>VLOOKUP(D30,D$55:E$65, 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IF(H30&lt;L30,"Y","Not Covered")</f>
        <v>Y</v>
      </c>
      <c r="N30" t="str">
        <f>_xlfn.CONCAT(B30,F30,D30,UPPER(LEFT(J30,3)),RIGHT(A30,3))</f>
        <v>HO05ODYWHI037</v>
      </c>
    </row>
    <row r="31" spans="1:14" x14ac:dyDescent="0.2">
      <c r="A31" t="s">
        <v>49</v>
      </c>
      <c r="B31" t="str">
        <f>LEFT(A31,2)</f>
        <v>TY</v>
      </c>
      <c r="C31" t="str">
        <f>VLOOKUP(B31,B$55:C$60, 2)</f>
        <v>Toyota</v>
      </c>
      <c r="D31" t="str">
        <f>MID(A31,5,3)</f>
        <v>CAM</v>
      </c>
      <c r="E31" t="str">
        <f>VLOOKUP(D31,D$55:E$65, 2)</f>
        <v>Camery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IF(H31&lt;L31,"Y","Not Covered")</f>
        <v>Not Covered</v>
      </c>
      <c r="N31" t="str">
        <f>_xlfn.CONCAT(B31,F31,D31,UPPER(LEFT(J31,3)),RIGHT(A31,3))</f>
        <v>TY96CAMGRE020</v>
      </c>
    </row>
    <row r="32" spans="1:14" x14ac:dyDescent="0.2">
      <c r="A32" t="s">
        <v>73</v>
      </c>
      <c r="B32" t="str">
        <f>LEFT(A32,2)</f>
        <v>CR</v>
      </c>
      <c r="C32" t="str">
        <f>VLOOKUP(B32,B$55:C$60, 2)</f>
        <v>Chrysler</v>
      </c>
      <c r="D32" t="str">
        <f>MID(A32,5,3)</f>
        <v>PTC</v>
      </c>
      <c r="E32" t="str">
        <f>VLOOKUP(D32,D$55:E$65, 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IF(H32&lt;L32,"Y","Not Covered")</f>
        <v>Y</v>
      </c>
      <c r="N32" t="str">
        <f>_xlfn.CONCAT(B32,F32,D32,UPPER(LEFT(J32,3)),RIGHT(A32,3))</f>
        <v>CR04PTCBLU042</v>
      </c>
    </row>
    <row r="33" spans="1:14" x14ac:dyDescent="0.2">
      <c r="A33" t="s">
        <v>27</v>
      </c>
      <c r="B33" t="str">
        <f>LEFT(A33,2)</f>
        <v>FD</v>
      </c>
      <c r="C33" t="str">
        <f>VLOOKUP(B33,B$55:C$60, 2)</f>
        <v>Ford</v>
      </c>
      <c r="D33" t="str">
        <f>MID(A33,5,3)</f>
        <v>FCS</v>
      </c>
      <c r="E33" t="str">
        <f>VLOOKUP(D33,D$55:E$65, 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IF(H33&lt;L33,"Y","Not Covered")</f>
        <v>Y</v>
      </c>
      <c r="N33" t="str">
        <f>_xlfn.CONCAT(B33,F33,D33,UPPER(LEFT(J33,3)),RIGHT(A33,3))</f>
        <v>FD06FCSGRE007</v>
      </c>
    </row>
    <row r="34" spans="1:14" x14ac:dyDescent="0.2">
      <c r="A34" t="s">
        <v>53</v>
      </c>
      <c r="B34" t="str">
        <f>LEFT(A34,2)</f>
        <v>TY</v>
      </c>
      <c r="C34" t="str">
        <f>VLOOKUP(B34,B$55:C$60, 2)</f>
        <v>Toyota</v>
      </c>
      <c r="D34" t="str">
        <f>MID(A34,5,3)</f>
        <v>CAM</v>
      </c>
      <c r="E34" t="str">
        <f>VLOOKUP(D34,D$55:E$65, 2)</f>
        <v>Camery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IF(H34&lt;L34,"Y","Not Covered")</f>
        <v>Y</v>
      </c>
      <c r="N34" t="str">
        <f>_xlfn.CONCAT(B34,F34,D34,UPPER(LEFT(J34,3)),RIGHT(A34,3))</f>
        <v>TY00CAMGRE022</v>
      </c>
    </row>
    <row r="35" spans="1:14" x14ac:dyDescent="0.2">
      <c r="A35" t="s">
        <v>23</v>
      </c>
      <c r="B35" t="str">
        <f>LEFT(A35,2)</f>
        <v>FD</v>
      </c>
      <c r="C35" t="str">
        <f>VLOOKUP(B35,B$55:C$60, 2)</f>
        <v>Ford</v>
      </c>
      <c r="D35" t="str">
        <f>MID(A35,5,3)</f>
        <v>MTG</v>
      </c>
      <c r="E35" t="str">
        <f>VLOOKUP(D35,D$55:E$65, 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IF(H35&lt;L35,"Y","Not Covered")</f>
        <v>Y</v>
      </c>
      <c r="N35" t="str">
        <f>_xlfn.CONCAT(B35,F35,D35,UPPER(LEFT(J35,3)),RIGHT(A35,3))</f>
        <v>FD08MTGBLA004</v>
      </c>
    </row>
    <row r="36" spans="1:14" x14ac:dyDescent="0.2">
      <c r="A36" t="s">
        <v>51</v>
      </c>
      <c r="B36" t="str">
        <f>LEFT(A36,2)</f>
        <v>TY</v>
      </c>
      <c r="C36" t="str">
        <f>VLOOKUP(B36,B$55:C$60, 2)</f>
        <v>Toyota</v>
      </c>
      <c r="D36" t="str">
        <f>MID(A36,5,3)</f>
        <v>CAM</v>
      </c>
      <c r="E36" t="str">
        <f>VLOOKUP(D36,D$55:E$65, 2)</f>
        <v>Camery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IF(H36&lt;L36,"Y","Not Covered")</f>
        <v>Y</v>
      </c>
      <c r="N36" t="str">
        <f>_xlfn.CONCAT(B36,F36,D36,UPPER(LEFT(J36,3)),RIGHT(A36,3))</f>
        <v>TY98CAMBLA021</v>
      </c>
    </row>
    <row r="37" spans="1:14" x14ac:dyDescent="0.2">
      <c r="A37" t="s">
        <v>74</v>
      </c>
      <c r="B37" t="str">
        <f>LEFT(A37,2)</f>
        <v>CR</v>
      </c>
      <c r="C37" t="str">
        <f>VLOOKUP(B37,B$55:C$60, 2)</f>
        <v>Chrysler</v>
      </c>
      <c r="D37" t="str">
        <f>MID(A37,5,3)</f>
        <v>PTC</v>
      </c>
      <c r="E37" t="str">
        <f>VLOOKUP(D37,D$55:E$65, 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IF(H37&lt;L37,"Y","Not Covered")</f>
        <v>Y</v>
      </c>
      <c r="N37" t="str">
        <f>_xlfn.CONCAT(B37,F37,D37,UPPER(LEFT(J37,3)),RIGHT(A37,3))</f>
        <v>CR07PTCGRE043</v>
      </c>
    </row>
    <row r="38" spans="1:14" x14ac:dyDescent="0.2">
      <c r="A38" t="s">
        <v>25</v>
      </c>
      <c r="B38" t="str">
        <f>LEFT(A38,2)</f>
        <v>FD</v>
      </c>
      <c r="C38" t="str">
        <f>VLOOKUP(B38,B$55:C$60, 2)</f>
        <v>Ford</v>
      </c>
      <c r="D38" t="str">
        <f>MID(A38,5,3)</f>
        <v>MTG</v>
      </c>
      <c r="E38" t="str">
        <f>VLOOKUP(D38,D$55:E$65, 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IF(H38&lt;L38,"Y","Not Covered")</f>
        <v>Y</v>
      </c>
      <c r="N38" t="str">
        <f>_xlfn.CONCAT(B38,F38,D38,UPPER(LEFT(J38,3)),RIGHT(A38,3))</f>
        <v>FD08MTGWHI005</v>
      </c>
    </row>
    <row r="39" spans="1:14" x14ac:dyDescent="0.2">
      <c r="A39" t="s">
        <v>47</v>
      </c>
      <c r="B39" t="str">
        <f>LEFT(A39,2)</f>
        <v>GM</v>
      </c>
      <c r="C39" t="str">
        <f>VLOOKUP(B39,B$55:C$60, 2)</f>
        <v>General Motors</v>
      </c>
      <c r="D39" t="str">
        <f>MID(A39,5,3)</f>
        <v>SLV</v>
      </c>
      <c r="E39" t="str">
        <f>VLOOKUP(D39,D$55:E$65, 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IF(H39&lt;L39,"Y","Not Covered")</f>
        <v>Y</v>
      </c>
      <c r="N39" t="str">
        <f>_xlfn.CONCAT(B39,F39,D39,UPPER(LEFT(J39,3)),RIGHT(A39,3))</f>
        <v>GM00SLVBLU019</v>
      </c>
    </row>
    <row r="40" spans="1:14" x14ac:dyDescent="0.2">
      <c r="A40" t="s">
        <v>119</v>
      </c>
      <c r="B40" t="str">
        <f>LEFT(A40,2)</f>
        <v>FD</v>
      </c>
      <c r="C40" t="str">
        <f>VLOOKUP(B40,B$55:C$60, 2)</f>
        <v>Ford</v>
      </c>
      <c r="D40" t="str">
        <f>MID(A40,5,3)</f>
        <v>FCS</v>
      </c>
      <c r="E40" t="str">
        <f>VLOOKUP(D40,D$55:E$65, 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IF(H40&lt;L40,"Y","Not Covered")</f>
        <v>Y</v>
      </c>
      <c r="N40" t="str">
        <f>_xlfn.CONCAT(B40,F40,D40,UPPER(LEFT(J40,3)),RIGHT(A40,3))</f>
        <v>FD06FCSGRE006</v>
      </c>
    </row>
    <row r="41" spans="1:14" x14ac:dyDescent="0.2">
      <c r="A41" t="s">
        <v>54</v>
      </c>
      <c r="B41" t="str">
        <f>LEFT(A41,2)</f>
        <v>TY</v>
      </c>
      <c r="C41" t="str">
        <f>VLOOKUP(B41,B$55:C$60, 2)</f>
        <v>Toyota</v>
      </c>
      <c r="D41" t="str">
        <f>MID(A41,5,3)</f>
        <v>CAM</v>
      </c>
      <c r="E41" t="str">
        <f>VLOOKUP(D41,D$55:E$65, 2)</f>
        <v>Camery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IF(H41&lt;L41,"Y","Not Covered")</f>
        <v>Y</v>
      </c>
      <c r="N41" t="str">
        <f>_xlfn.CONCAT(B41,F41,D41,UPPER(LEFT(J41,3)),RIGHT(A41,3))</f>
        <v>TY02CAMBLA023</v>
      </c>
    </row>
    <row r="42" spans="1:14" x14ac:dyDescent="0.2">
      <c r="A42" t="s">
        <v>77</v>
      </c>
      <c r="B42" t="str">
        <f>LEFT(A42,2)</f>
        <v>CR</v>
      </c>
      <c r="C42" t="str">
        <f>VLOOKUP(B42,B$55:C$60, 2)</f>
        <v>Chrysler</v>
      </c>
      <c r="D42" t="str">
        <f>MID(A42,5,3)</f>
        <v>CAR</v>
      </c>
      <c r="E42" t="str">
        <f>VLOOKUP(D42,D$55:E$65, 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IF(H42&lt;L42,"Y","Not Covered")</f>
        <v>Not Covered</v>
      </c>
      <c r="N42" t="str">
        <f>_xlfn.CONCAT(B42,F42,D42,UPPER(LEFT(J42,3)),RIGHT(A42,3))</f>
        <v>CR00CARBLA046</v>
      </c>
    </row>
    <row r="43" spans="1:14" x14ac:dyDescent="0.2">
      <c r="A43" t="s">
        <v>63</v>
      </c>
      <c r="B43" t="str">
        <f>LEFT(A43,2)</f>
        <v>HO</v>
      </c>
      <c r="C43" t="str">
        <f>VLOOKUP(B43,B$55:C$60, 2)</f>
        <v>Honda</v>
      </c>
      <c r="D43" t="str">
        <f>MID(A43,5,3)</f>
        <v>CIV</v>
      </c>
      <c r="E43" t="str">
        <f>VLOOKUP(D43,D$55:E$65, 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IF(H43&lt;L43,"Y","Not Covered")</f>
        <v>Not Covered</v>
      </c>
      <c r="N43" t="str">
        <f>_xlfn.CONCAT(B43,F43,D43,UPPER(LEFT(J43,3)),RIGHT(A43,3))</f>
        <v>HO99CIVWHI030</v>
      </c>
    </row>
    <row r="44" spans="1:14" x14ac:dyDescent="0.2">
      <c r="A44" t="s">
        <v>17</v>
      </c>
      <c r="B44" t="str">
        <f>LEFT(A44,2)</f>
        <v>FD</v>
      </c>
      <c r="C44" t="str">
        <f>VLOOKUP(B44,B$55:C$60, 2)</f>
        <v>Ford</v>
      </c>
      <c r="D44" t="str">
        <f>MID(A44,5,3)</f>
        <v>MTG</v>
      </c>
      <c r="E44" t="str">
        <f>VLOOKUP(D44,D$55:E$65, 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IF(H44&lt;L44,"Y","Not Covered")</f>
        <v>Y</v>
      </c>
      <c r="N44" t="str">
        <f>_xlfn.CONCAT(B44,F44,D44,UPPER(LEFT(J44,3)),RIGHT(A44,3))</f>
        <v>FD06MTGWHI002</v>
      </c>
    </row>
    <row r="45" spans="1:14" x14ac:dyDescent="0.2">
      <c r="A45" t="s">
        <v>64</v>
      </c>
      <c r="B45" t="str">
        <f>LEFT(A45,2)</f>
        <v>HO</v>
      </c>
      <c r="C45" t="str">
        <f>VLOOKUP(B45,B$55:C$60, 2)</f>
        <v>Honda</v>
      </c>
      <c r="D45" t="str">
        <f>MID(A45,5,3)</f>
        <v>CIV</v>
      </c>
      <c r="E45" t="str">
        <f>VLOOKUP(D45,D$55:E$65, 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IF(H45&lt;L45,"Y","Not Covered")</f>
        <v>Y</v>
      </c>
      <c r="N45" t="str">
        <f>_xlfn.CONCAT(B45,F45,D45,UPPER(LEFT(J45,3)),RIGHT(A45,3))</f>
        <v>HO01CIVBLU031</v>
      </c>
    </row>
    <row r="46" spans="1:14" x14ac:dyDescent="0.2">
      <c r="A46" t="s">
        <v>120</v>
      </c>
      <c r="B46" t="str">
        <f>LEFT(A46,2)</f>
        <v>GM</v>
      </c>
      <c r="C46" t="str">
        <f>VLOOKUP(B46,B$55:C$60, 2)</f>
        <v>General Motors</v>
      </c>
      <c r="D46" t="str">
        <f>MID(A46,5,3)</f>
        <v>CMR</v>
      </c>
      <c r="E46" t="str">
        <f>VLOOKUP(D46,D$55:E$65, 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IF(H46&lt;L46,"Y","Not Covered")</f>
        <v>Y</v>
      </c>
      <c r="N46" t="str">
        <f>_xlfn.CONCAT(B46,F46,D46,UPPER(LEFT(J46,3)),RIGHT(A46,3))</f>
        <v>GM09CMRWHI014</v>
      </c>
    </row>
    <row r="47" spans="1:14" x14ac:dyDescent="0.2">
      <c r="A47" t="s">
        <v>56</v>
      </c>
      <c r="B47" t="str">
        <f>LEFT(A47,2)</f>
        <v>TY</v>
      </c>
      <c r="C47" t="str">
        <f>VLOOKUP(B47,B$55:C$60, 2)</f>
        <v>Toyota</v>
      </c>
      <c r="D47" t="str">
        <f>MID(A47,5,3)</f>
        <v>COR</v>
      </c>
      <c r="E47" t="str">
        <f>VLOOKUP(D47,D$55:E$65, 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IF(H47&lt;L47,"Y","Not Covered")</f>
        <v>Y</v>
      </c>
      <c r="N47" t="str">
        <f>_xlfn.CONCAT(B47,F47,D47,UPPER(LEFT(J47,3)),RIGHT(A47,3))</f>
        <v>TY02CORRED025</v>
      </c>
    </row>
    <row r="48" spans="1:14" x14ac:dyDescent="0.2">
      <c r="A48" t="s">
        <v>76</v>
      </c>
      <c r="B48" t="str">
        <f>LEFT(A48,2)</f>
        <v>CR</v>
      </c>
      <c r="C48" t="str">
        <f>VLOOKUP(B48,B$55:C$60, 2)</f>
        <v>Chrysler</v>
      </c>
      <c r="D48" t="str">
        <f>MID(A48,5,3)</f>
        <v>CAR</v>
      </c>
      <c r="E48" t="str">
        <f>VLOOKUP(D48,D$55:E$65, 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IF(H48&lt;L48,"Y","Not Covered")</f>
        <v>Not Covered</v>
      </c>
      <c r="N48" t="str">
        <f>_xlfn.CONCAT(B48,F48,D48,UPPER(LEFT(J48,3)),RIGHT(A48,3))</f>
        <v>CR99CARGRE045</v>
      </c>
    </row>
    <row r="49" spans="1:14" x14ac:dyDescent="0.2">
      <c r="A49" t="s">
        <v>118</v>
      </c>
      <c r="B49" t="str">
        <f>LEFT(A49,2)</f>
        <v>HO</v>
      </c>
      <c r="C49" t="str">
        <f>VLOOKUP(B49,B$55:C$60, 2)</f>
        <v>Honda</v>
      </c>
      <c r="D49" t="str">
        <f>MID(A49,5,3)</f>
        <v>ODY</v>
      </c>
      <c r="E49" t="str">
        <f>VLOOKUP(D49,D$55:E$65, 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IF(H49&lt;L49,"Y","Not Covered")</f>
        <v>Y</v>
      </c>
      <c r="N49" t="str">
        <f>_xlfn.CONCAT(B49,F49,D49,UPPER(LEFT(J49,3)),RIGHT(A49,3))</f>
        <v>HO01ODYBLA040</v>
      </c>
    </row>
    <row r="50" spans="1:14" x14ac:dyDescent="0.2">
      <c r="A50" t="s">
        <v>46</v>
      </c>
      <c r="B50" t="str">
        <f>LEFT(A50,2)</f>
        <v>GM</v>
      </c>
      <c r="C50" t="str">
        <f>VLOOKUP(B50,B$55:C$60, 2)</f>
        <v>General Motors</v>
      </c>
      <c r="D50" t="str">
        <f>MID(A50,5,3)</f>
        <v>SLV</v>
      </c>
      <c r="E50" t="str">
        <f>VLOOKUP(D50,D$55:E$65, 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IF(H50&lt;L50,"Y","Not Covered")</f>
        <v>Y</v>
      </c>
      <c r="N50" t="str">
        <f>_xlfn.CONCAT(B50,F50,D50,UPPER(LEFT(J50,3)),RIGHT(A50,3))</f>
        <v>GM98SLVBLA018</v>
      </c>
    </row>
    <row r="51" spans="1:14" x14ac:dyDescent="0.2">
      <c r="A51" t="s">
        <v>79</v>
      </c>
      <c r="B51" t="str">
        <f>LEFT(A51,2)</f>
        <v>CR</v>
      </c>
      <c r="C51" t="str">
        <f>VLOOKUP(B51,B$55:C$60, 2)</f>
        <v>Chrysler</v>
      </c>
      <c r="D51" t="str">
        <f>MID(A51,5,3)</f>
        <v>CAR</v>
      </c>
      <c r="E51" t="str">
        <f>VLOOKUP(D51,D$55:E$65, 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IF(H51&lt;L51,"Y","Not Covered")</f>
        <v>Y</v>
      </c>
      <c r="N51" t="str">
        <f>_xlfn.CONCAT(B51,F51,D51,UPPER(LEFT(J51,3)),RIGHT(A51,3))</f>
        <v>CR04CARRED048</v>
      </c>
    </row>
    <row r="52" spans="1:14" x14ac:dyDescent="0.2">
      <c r="A52" t="s">
        <v>65</v>
      </c>
      <c r="B52" t="str">
        <f>LEFT(A52,2)</f>
        <v>HO</v>
      </c>
      <c r="C52" t="str">
        <f>VLOOKUP(B52,B$55:C$60, 2)</f>
        <v>Honda</v>
      </c>
      <c r="D52" t="str">
        <f>MID(A52,5,3)</f>
        <v>CIV</v>
      </c>
      <c r="E52" t="str">
        <f>VLOOKUP(D52,D$55:E$65, 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IF(H52&lt;L52,"Y","Not Covered")</f>
        <v>Y</v>
      </c>
      <c r="N52" t="str">
        <f>_xlfn.CONCAT(B52,F52,D52,UPPER(LEFT(J52,3)),RIGHT(A52,3))</f>
        <v>HO10CIVBLU032</v>
      </c>
    </row>
    <row r="53" spans="1:14" x14ac:dyDescent="0.2">
      <c r="A53" t="s">
        <v>14</v>
      </c>
      <c r="B53" t="str">
        <f>LEFT(A53,2)</f>
        <v>FD</v>
      </c>
      <c r="C53" t="str">
        <f>VLOOKUP(B53,B$55:C$60, 2)</f>
        <v>Ford</v>
      </c>
      <c r="D53" t="str">
        <f>MID(A53,5,3)</f>
        <v>MTG</v>
      </c>
      <c r="E53" t="str">
        <f>VLOOKUP(D53,D$55:E$65, 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IF(H53&lt;L53,"Y","Not Covered")</f>
        <v>Y</v>
      </c>
      <c r="N53" t="str">
        <f>_xlfn.CONCAT(B53,F53,D53,UPPER(LEFT(J53,3)),RIGHT(A53,3))</f>
        <v>FD06MTGBLA001</v>
      </c>
    </row>
    <row r="55" spans="1:14" x14ac:dyDescent="0.2">
      <c r="B55" t="s">
        <v>84</v>
      </c>
      <c r="C55" t="s">
        <v>90</v>
      </c>
      <c r="D55" t="s">
        <v>96</v>
      </c>
      <c r="E55" t="s">
        <v>107</v>
      </c>
    </row>
    <row r="56" spans="1:14" x14ac:dyDescent="0.2">
      <c r="B56" t="s">
        <v>89</v>
      </c>
      <c r="C56" t="s">
        <v>91</v>
      </c>
      <c r="D56" t="s">
        <v>101</v>
      </c>
      <c r="E56" t="s">
        <v>112</v>
      </c>
    </row>
    <row r="57" spans="1:14" x14ac:dyDescent="0.2">
      <c r="B57" t="s">
        <v>88</v>
      </c>
      <c r="C57" t="s">
        <v>94</v>
      </c>
      <c r="D57" t="s">
        <v>102</v>
      </c>
      <c r="E57" t="s">
        <v>113</v>
      </c>
    </row>
    <row r="58" spans="1:14" x14ac:dyDescent="0.2">
      <c r="B58" t="s">
        <v>87</v>
      </c>
      <c r="C58" t="s">
        <v>93</v>
      </c>
      <c r="D58" t="s">
        <v>99</v>
      </c>
      <c r="E58" t="s">
        <v>110</v>
      </c>
    </row>
    <row r="59" spans="1:14" x14ac:dyDescent="0.2">
      <c r="B59" t="s">
        <v>85</v>
      </c>
      <c r="C59" t="s">
        <v>95</v>
      </c>
      <c r="D59" t="s">
        <v>100</v>
      </c>
      <c r="E59" t="s">
        <v>111</v>
      </c>
    </row>
    <row r="60" spans="1:14" x14ac:dyDescent="0.2">
      <c r="B60" t="s">
        <v>86</v>
      </c>
      <c r="C60" t="s">
        <v>92</v>
      </c>
      <c r="D60" t="s">
        <v>97</v>
      </c>
      <c r="E60" t="s">
        <v>108</v>
      </c>
    </row>
    <row r="61" spans="1:14" x14ac:dyDescent="0.2">
      <c r="D61" t="s">
        <v>98</v>
      </c>
      <c r="E61" t="s">
        <v>109</v>
      </c>
    </row>
    <row r="62" spans="1:14" x14ac:dyDescent="0.2">
      <c r="D62" t="s">
        <v>103</v>
      </c>
      <c r="E62" t="s">
        <v>114</v>
      </c>
    </row>
    <row r="63" spans="1:14" x14ac:dyDescent="0.2">
      <c r="D63" t="s">
        <v>104</v>
      </c>
      <c r="E63" t="s">
        <v>115</v>
      </c>
    </row>
    <row r="64" spans="1:14" x14ac:dyDescent="0.2">
      <c r="D64" t="s">
        <v>105</v>
      </c>
      <c r="E64" t="s">
        <v>116</v>
      </c>
    </row>
    <row r="65" spans="4:5" x14ac:dyDescent="0.2">
      <c r="D65" t="s">
        <v>106</v>
      </c>
      <c r="E65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Selivanov</dc:creator>
  <cp:lastModifiedBy>Adam Selivanov</cp:lastModifiedBy>
  <dcterms:created xsi:type="dcterms:W3CDTF">2023-10-04T23:50:41Z</dcterms:created>
  <dcterms:modified xsi:type="dcterms:W3CDTF">2023-10-05T00:33:29Z</dcterms:modified>
</cp:coreProperties>
</file>