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2600" windowHeight="5445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H59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H82" i="1" s="1"/>
  <c r="E61" i="1"/>
  <c r="H38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2" i="1"/>
  <c r="H3" i="1"/>
  <c r="H4" i="1"/>
  <c r="H5" i="1"/>
  <c r="H6" i="1"/>
  <c r="H7" i="1"/>
  <c r="H8" i="1"/>
  <c r="H9" i="1"/>
  <c r="H10" i="1"/>
  <c r="H11" i="1"/>
  <c r="H14" i="1"/>
  <c r="H15" i="1"/>
  <c r="H16" i="1"/>
  <c r="H17" i="1"/>
  <c r="H18" i="1"/>
  <c r="H19" i="1"/>
  <c r="H20" i="1"/>
  <c r="H21" i="1"/>
  <c r="H22" i="1"/>
  <c r="H23" i="1"/>
  <c r="H26" i="1"/>
  <c r="H27" i="1"/>
  <c r="H28" i="1"/>
  <c r="H29" i="1"/>
  <c r="H30" i="1"/>
  <c r="H31" i="1"/>
  <c r="H32" i="1"/>
  <c r="H33" i="1"/>
  <c r="H34" i="1"/>
  <c r="H35" i="1"/>
  <c r="H85" i="1"/>
  <c r="H105" i="1" s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84" i="1"/>
  <c r="E84" i="1"/>
  <c r="E85" i="1"/>
  <c r="H12" i="1" l="1"/>
  <c r="H36" i="1"/>
  <c r="H24" i="1"/>
  <c r="E2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35" i="1" l="1"/>
  <c r="E32" i="1"/>
  <c r="E3" i="1"/>
  <c r="E4" i="1"/>
  <c r="E5" i="1"/>
  <c r="E6" i="1"/>
  <c r="E7" i="1"/>
  <c r="E8" i="1"/>
  <c r="E9" i="1"/>
  <c r="E10" i="1"/>
  <c r="E11" i="1"/>
  <c r="E14" i="1"/>
  <c r="E15" i="1"/>
  <c r="E16" i="1"/>
  <c r="E17" i="1"/>
  <c r="E18" i="1"/>
  <c r="E19" i="1"/>
  <c r="E20" i="1"/>
  <c r="E21" i="1"/>
  <c r="E22" i="1"/>
  <c r="E23" i="1"/>
  <c r="E26" i="1"/>
  <c r="E27" i="1"/>
  <c r="E28" i="1"/>
  <c r="E29" i="1"/>
  <c r="E30" i="1"/>
  <c r="E31" i="1"/>
  <c r="E33" i="1"/>
  <c r="E34" i="1"/>
</calcChain>
</file>

<file path=xl/sharedStrings.xml><?xml version="1.0" encoding="utf-8"?>
<sst xmlns="http://schemas.openxmlformats.org/spreadsheetml/2006/main" count="292" uniqueCount="59">
  <si>
    <t>prob_name</t>
  </si>
  <si>
    <t>algorithm_name</t>
  </si>
  <si>
    <t>is_optimal</t>
  </si>
  <si>
    <t>prob-1-low.csv</t>
  </si>
  <si>
    <t>prob-2-low.csv</t>
  </si>
  <si>
    <t>prob-3-low.csv</t>
  </si>
  <si>
    <t>prob-4-low.csv</t>
  </si>
  <si>
    <t>prob-5-low.csv</t>
  </si>
  <si>
    <t>prob-6-low.csv</t>
  </si>
  <si>
    <t>prob-7-low.csv</t>
  </si>
  <si>
    <t>prob-8-low.csv</t>
  </si>
  <si>
    <t>prob-9-low.csv</t>
  </si>
  <si>
    <t>prob-10-low.csv</t>
  </si>
  <si>
    <t>tabu_search</t>
  </si>
  <si>
    <t>execution_time(s)</t>
  </si>
  <si>
    <t>best_solution_value(gain)</t>
  </si>
  <si>
    <t>0101</t>
  </si>
  <si>
    <t>001010110111011</t>
  </si>
  <si>
    <t>1010001111</t>
  </si>
  <si>
    <t>1001000</t>
  </si>
  <si>
    <t>11111101100000011000000</t>
  </si>
  <si>
    <t>11110</t>
  </si>
  <si>
    <t>11111111101111010111</t>
  </si>
  <si>
    <t>11111111111110101011</t>
  </si>
  <si>
    <t>0111000111</t>
  </si>
  <si>
    <t>Binary_Solution</t>
  </si>
  <si>
    <t>local_search</t>
  </si>
  <si>
    <t>Simulated annealing</t>
  </si>
  <si>
    <t>1000000111</t>
  </si>
  <si>
    <t>0011</t>
  </si>
  <si>
    <t>1100001000</t>
  </si>
  <si>
    <t>optimal_Solution(gain)</t>
  </si>
  <si>
    <t>1101</t>
  </si>
  <si>
    <t>0011100111</t>
  </si>
  <si>
    <t>11111111001000011000000</t>
  </si>
  <si>
    <t>knapPI_1_1000_1000_1.csv</t>
  </si>
  <si>
    <t>knapPI_1_10000_1000_1.csv</t>
  </si>
  <si>
    <t>knapPI_1_100_1000_1.csv</t>
  </si>
  <si>
    <t>knapPI_1_2000_1000_1.csv</t>
  </si>
  <si>
    <t>knapPI_1_200_1000_1.csv</t>
  </si>
  <si>
    <t>knapPI_1_5000_1000_1.csv</t>
  </si>
  <si>
    <t>knapPI_1_500_1000_1.csv</t>
  </si>
  <si>
    <t>knapPI_2_10000_1000_1.csv</t>
  </si>
  <si>
    <t>knapPI_2_1000_1000_1.csv</t>
  </si>
  <si>
    <t>knapPI_2_100_1000_1.csv</t>
  </si>
  <si>
    <t>knapPI_2_2000_1000_1.csv</t>
  </si>
  <si>
    <t>knapPI_2_200_1000_1.csv</t>
  </si>
  <si>
    <t>knapPI_2_5000_1000_1.csv</t>
  </si>
  <si>
    <t>knapPI_2_500_1000_1.csv</t>
  </si>
  <si>
    <t>knapPI_3_10000_1000_1.csv</t>
  </si>
  <si>
    <t>knapPI_3_1000_1000_1.csv</t>
  </si>
  <si>
    <t>knapPI_3_100_1000_1.csv</t>
  </si>
  <si>
    <t>knapPI_3_2000_1000_1.csv</t>
  </si>
  <si>
    <t>knapPI_3_200_1000_1.csv</t>
  </si>
  <si>
    <t>knapPI_3_5000_1000_1.csv</t>
  </si>
  <si>
    <t>knapPI_3_500_1000_1.csv</t>
  </si>
  <si>
    <t>Percentage</t>
  </si>
  <si>
    <t>Total percentage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</si>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</sst>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NumberFormat="1" applyBorder="1"/>
    <xf numFmtId="2" fontId="0" fillId="2" borderId="1" xfId="0" applyNumberForma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zoomScale="70" zoomScaleNormal="70" workbookViewId="0">
      <selection activeCell="P44" sqref="P44"/>
    </sheetView>
  </sheetViews>
  <sheetFormatPr defaultRowHeight="15" x14ac:dyDescent="0.25"/>
  <cols>
    <col min="1" max="1" width="28.5703125" customWidth="1"/>
    <col min="2" max="2" width="22.140625" customWidth="1"/>
    <col min="3" max="3" width="24.5703125" customWidth="1"/>
    <col min="4" max="4" width="16.85546875" customWidth="1"/>
    <col min="5" max="5" width="12.28515625" customWidth="1"/>
    <col min="6" max="6" width="23.7109375" style="1" customWidth="1"/>
    <col min="7" max="7" width="24.28515625" customWidth="1"/>
  </cols>
  <sheetData>
    <row r="1" spans="1:8" x14ac:dyDescent="0.25">
      <c r="A1" s="4" t="s">
        <v>0</v>
      </c>
      <c r="B1" s="4" t="s">
        <v>1</v>
      </c>
      <c r="C1" s="4" t="s">
        <v>15</v>
      </c>
      <c r="D1" s="4" t="s">
        <v>14</v>
      </c>
      <c r="E1" s="4" t="s">
        <v>2</v>
      </c>
      <c r="F1" s="5" t="s">
        <v>31</v>
      </c>
      <c r="G1" s="5" t="s">
        <v>25</v>
      </c>
      <c r="H1" s="10" t="s">
        <v>56</v>
      </c>
    </row>
    <row r="2" spans="1:8" x14ac:dyDescent="0.25">
      <c r="A2" s="2" t="s">
        <v>3</v>
      </c>
      <c r="B2" s="2" t="s">
        <v>13</v>
      </c>
      <c r="C2" s="2">
        <v>295</v>
      </c>
      <c r="D2" s="2">
        <v>0.188</v>
      </c>
      <c r="E2" s="8" t="str">
        <f t="shared" ref="E2:E34" si="0">IF(C2=F2,"YES","NO")</f>
        <v>YES</v>
      </c>
      <c r="F2" s="6">
        <v>295</v>
      </c>
      <c r="G2" s="3" t="s">
        <v>24</v>
      </c>
      <c r="H2" s="3">
        <f t="shared" ref="H2:H58" si="1">C2/F2*100</f>
        <v>100</v>
      </c>
    </row>
    <row r="3" spans="1:8" x14ac:dyDescent="0.25">
      <c r="A3" s="2" t="s">
        <v>4</v>
      </c>
      <c r="B3" s="2" t="s">
        <v>13</v>
      </c>
      <c r="C3" s="2">
        <v>1024</v>
      </c>
      <c r="D3" s="2">
        <v>0.28499999999999998</v>
      </c>
      <c r="E3" s="8" t="str">
        <f t="shared" si="0"/>
        <v>YES</v>
      </c>
      <c r="F3" s="6">
        <v>1024</v>
      </c>
      <c r="G3" s="3" t="s">
        <v>23</v>
      </c>
      <c r="H3" s="3">
        <f t="shared" si="1"/>
        <v>100</v>
      </c>
    </row>
    <row r="4" spans="1:8" x14ac:dyDescent="0.25">
      <c r="A4" s="2" t="s">
        <v>5</v>
      </c>
      <c r="B4" s="2" t="s">
        <v>13</v>
      </c>
      <c r="C4" s="2">
        <v>35</v>
      </c>
      <c r="D4" s="2">
        <v>0.129</v>
      </c>
      <c r="E4" s="8" t="str">
        <f t="shared" si="0"/>
        <v>YES</v>
      </c>
      <c r="F4" s="6">
        <v>35</v>
      </c>
      <c r="G4" s="3">
        <v>1101</v>
      </c>
      <c r="H4" s="3">
        <f t="shared" si="1"/>
        <v>100</v>
      </c>
    </row>
    <row r="5" spans="1:8" x14ac:dyDescent="0.25">
      <c r="A5" s="2" t="s">
        <v>6</v>
      </c>
      <c r="B5" s="2" t="s">
        <v>13</v>
      </c>
      <c r="C5" s="2">
        <v>23</v>
      </c>
      <c r="D5" s="2">
        <v>0.17499999999999999</v>
      </c>
      <c r="E5" s="8" t="str">
        <f t="shared" si="0"/>
        <v>YES</v>
      </c>
      <c r="F5" s="6">
        <v>23</v>
      </c>
      <c r="G5" s="3" t="s">
        <v>16</v>
      </c>
      <c r="H5" s="3">
        <f t="shared" si="1"/>
        <v>100</v>
      </c>
    </row>
    <row r="6" spans="1:8" x14ac:dyDescent="0.25">
      <c r="A6" s="2" t="s">
        <v>7</v>
      </c>
      <c r="B6" s="2" t="s">
        <v>13</v>
      </c>
      <c r="C6" s="2">
        <v>481.06900000000002</v>
      </c>
      <c r="D6" s="2">
        <v>0.24199999999999999</v>
      </c>
      <c r="E6" s="8" t="str">
        <f t="shared" si="0"/>
        <v>YES</v>
      </c>
      <c r="F6" s="6">
        <v>481.06900000000002</v>
      </c>
      <c r="G6" s="3" t="s">
        <v>17</v>
      </c>
      <c r="H6" s="3">
        <f t="shared" si="1"/>
        <v>100</v>
      </c>
    </row>
    <row r="7" spans="1:8" x14ac:dyDescent="0.25">
      <c r="A7" s="2" t="s">
        <v>8</v>
      </c>
      <c r="B7" s="2" t="s">
        <v>13</v>
      </c>
      <c r="C7" s="2">
        <v>47</v>
      </c>
      <c r="D7" s="2">
        <v>0.21</v>
      </c>
      <c r="E7" s="8" t="str">
        <f t="shared" si="0"/>
        <v>NO</v>
      </c>
      <c r="F7" s="6">
        <v>52</v>
      </c>
      <c r="G7" s="3" t="s">
        <v>18</v>
      </c>
      <c r="H7" s="3">
        <f t="shared" si="1"/>
        <v>90.384615384615387</v>
      </c>
    </row>
    <row r="8" spans="1:8" x14ac:dyDescent="0.25">
      <c r="A8" s="2" t="s">
        <v>9</v>
      </c>
      <c r="B8" s="2" t="s">
        <v>13</v>
      </c>
      <c r="C8" s="2">
        <v>107</v>
      </c>
      <c r="D8" s="2">
        <v>0.17</v>
      </c>
      <c r="E8" s="8" t="str">
        <f t="shared" si="0"/>
        <v>YES</v>
      </c>
      <c r="F8" s="6">
        <v>107</v>
      </c>
      <c r="G8" s="3" t="s">
        <v>19</v>
      </c>
      <c r="H8" s="3">
        <f t="shared" si="1"/>
        <v>100</v>
      </c>
    </row>
    <row r="9" spans="1:8" x14ac:dyDescent="0.25">
      <c r="A9" s="2" t="s">
        <v>10</v>
      </c>
      <c r="B9" s="2" t="s">
        <v>13</v>
      </c>
      <c r="C9" s="2">
        <v>9765</v>
      </c>
      <c r="D9" s="2">
        <v>0.34</v>
      </c>
      <c r="E9" s="8" t="str">
        <f t="shared" si="0"/>
        <v>NO</v>
      </c>
      <c r="F9" s="6">
        <v>9767</v>
      </c>
      <c r="G9" s="3" t="s">
        <v>20</v>
      </c>
      <c r="H9" s="3">
        <f t="shared" si="1"/>
        <v>99.979522883178049</v>
      </c>
    </row>
    <row r="10" spans="1:8" x14ac:dyDescent="0.25">
      <c r="A10" s="2" t="s">
        <v>11</v>
      </c>
      <c r="B10" s="2" t="s">
        <v>13</v>
      </c>
      <c r="C10" s="2">
        <v>130</v>
      </c>
      <c r="D10" s="2">
        <v>0.113</v>
      </c>
      <c r="E10" s="8" t="str">
        <f t="shared" si="0"/>
        <v>YES</v>
      </c>
      <c r="F10" s="6">
        <v>130</v>
      </c>
      <c r="G10" s="3" t="s">
        <v>21</v>
      </c>
      <c r="H10" s="3">
        <f t="shared" si="1"/>
        <v>100</v>
      </c>
    </row>
    <row r="11" spans="1:8" x14ac:dyDescent="0.25">
      <c r="A11" s="2" t="s">
        <v>12</v>
      </c>
      <c r="B11" s="2" t="s">
        <v>13</v>
      </c>
      <c r="C11" s="2">
        <v>1025</v>
      </c>
      <c r="D11" s="2">
        <v>0.27800000000000002</v>
      </c>
      <c r="E11" s="8" t="str">
        <f t="shared" si="0"/>
        <v>YES</v>
      </c>
      <c r="F11" s="6">
        <v>1025</v>
      </c>
      <c r="G11" s="3" t="s">
        <v>22</v>
      </c>
      <c r="H11" s="3">
        <f t="shared" si="1"/>
        <v>100</v>
      </c>
    </row>
    <row r="12" spans="1:8" x14ac:dyDescent="0.25">
      <c r="A12" s="4"/>
      <c r="B12" s="4"/>
      <c r="C12" s="4"/>
      <c r="D12" s="4"/>
      <c r="E12" s="9"/>
      <c r="F12" s="7"/>
      <c r="G12" s="5" t="s">
        <v>57</v>
      </c>
      <c r="H12" s="5">
        <f>SUM(H2:H11)/10</f>
        <v>99.036413826779338</v>
      </c>
    </row>
    <row r="13" spans="1:8" x14ac:dyDescent="0.25">
      <c r="A13" s="4"/>
      <c r="B13" s="4"/>
      <c r="C13" s="4"/>
      <c r="D13" s="4"/>
      <c r="E13" s="9"/>
      <c r="F13" s="7"/>
      <c r="G13" s="5"/>
      <c r="H13" s="5"/>
    </row>
    <row r="14" spans="1:8" x14ac:dyDescent="0.25">
      <c r="A14" s="2" t="s">
        <v>3</v>
      </c>
      <c r="B14" s="2" t="s">
        <v>26</v>
      </c>
      <c r="C14" s="2">
        <v>288</v>
      </c>
      <c r="D14" s="2">
        <v>5.0000000000000001E-3</v>
      </c>
      <c r="E14" s="8" t="str">
        <f t="shared" si="0"/>
        <v>NO</v>
      </c>
      <c r="F14" s="6">
        <v>295</v>
      </c>
      <c r="G14" s="3" t="s">
        <v>28</v>
      </c>
      <c r="H14" s="3">
        <f t="shared" si="1"/>
        <v>97.627118644067806</v>
      </c>
    </row>
    <row r="15" spans="1:8" x14ac:dyDescent="0.25">
      <c r="A15" s="2" t="s">
        <v>4</v>
      </c>
      <c r="B15" s="2" t="s">
        <v>26</v>
      </c>
      <c r="C15" s="2">
        <v>1024</v>
      </c>
      <c r="D15" s="2">
        <v>3.3000000000000002E-2</v>
      </c>
      <c r="E15" s="8" t="str">
        <f t="shared" si="0"/>
        <v>YES</v>
      </c>
      <c r="F15" s="6">
        <v>1024</v>
      </c>
      <c r="G15" s="3" t="s">
        <v>23</v>
      </c>
      <c r="H15" s="3">
        <f t="shared" si="1"/>
        <v>100</v>
      </c>
    </row>
    <row r="16" spans="1:8" x14ac:dyDescent="0.25">
      <c r="A16" s="2" t="s">
        <v>5</v>
      </c>
      <c r="B16" s="2" t="s">
        <v>26</v>
      </c>
      <c r="C16" s="2">
        <v>28</v>
      </c>
      <c r="D16" s="2">
        <v>5.0000000000000001E-3</v>
      </c>
      <c r="E16" s="8" t="str">
        <f t="shared" si="0"/>
        <v>NO</v>
      </c>
      <c r="F16" s="6">
        <v>35</v>
      </c>
      <c r="G16" s="3" t="s">
        <v>29</v>
      </c>
      <c r="H16" s="3">
        <f t="shared" si="1"/>
        <v>80</v>
      </c>
    </row>
    <row r="17" spans="1:8" x14ac:dyDescent="0.25">
      <c r="A17" s="2" t="s">
        <v>6</v>
      </c>
      <c r="B17" s="2" t="s">
        <v>26</v>
      </c>
      <c r="C17" s="2">
        <v>23</v>
      </c>
      <c r="D17" s="2">
        <v>3.0000000000000001E-3</v>
      </c>
      <c r="E17" s="8" t="str">
        <f t="shared" si="0"/>
        <v>YES</v>
      </c>
      <c r="F17" s="6">
        <v>23</v>
      </c>
      <c r="G17" s="3" t="s">
        <v>16</v>
      </c>
      <c r="H17" s="3">
        <f t="shared" si="1"/>
        <v>100</v>
      </c>
    </row>
    <row r="18" spans="1:8" x14ac:dyDescent="0.25">
      <c r="A18" s="2" t="s">
        <v>7</v>
      </c>
      <c r="B18" s="2" t="s">
        <v>26</v>
      </c>
      <c r="C18" s="2">
        <v>481.06900000000002</v>
      </c>
      <c r="D18" s="2">
        <v>1.6E-2</v>
      </c>
      <c r="E18" s="8" t="str">
        <f t="shared" si="0"/>
        <v>YES</v>
      </c>
      <c r="F18" s="6">
        <v>481.06900000000002</v>
      </c>
      <c r="G18" s="3" t="s">
        <v>17</v>
      </c>
      <c r="H18" s="3">
        <f t="shared" si="1"/>
        <v>100</v>
      </c>
    </row>
    <row r="19" spans="1:8" x14ac:dyDescent="0.25">
      <c r="A19" s="2" t="s">
        <v>8</v>
      </c>
      <c r="B19" s="2" t="s">
        <v>26</v>
      </c>
      <c r="C19" s="2">
        <v>43</v>
      </c>
      <c r="D19" s="2">
        <v>3.0000000000000001E-3</v>
      </c>
      <c r="E19" s="8" t="str">
        <f t="shared" si="0"/>
        <v>NO</v>
      </c>
      <c r="F19" s="6">
        <v>52</v>
      </c>
      <c r="G19" s="3" t="s">
        <v>30</v>
      </c>
      <c r="H19" s="3">
        <f t="shared" si="1"/>
        <v>82.692307692307693</v>
      </c>
    </row>
    <row r="20" spans="1:8" x14ac:dyDescent="0.25">
      <c r="A20" s="2" t="s">
        <v>9</v>
      </c>
      <c r="B20" s="2" t="s">
        <v>26</v>
      </c>
      <c r="C20" s="2">
        <v>107</v>
      </c>
      <c r="D20" s="2">
        <v>2E-3</v>
      </c>
      <c r="E20" s="8" t="str">
        <f t="shared" si="0"/>
        <v>YES</v>
      </c>
      <c r="F20" s="6">
        <v>107</v>
      </c>
      <c r="G20" s="3" t="s">
        <v>19</v>
      </c>
      <c r="H20" s="3">
        <f t="shared" si="1"/>
        <v>100</v>
      </c>
    </row>
    <row r="21" spans="1:8" x14ac:dyDescent="0.25">
      <c r="A21" s="2" t="s">
        <v>10</v>
      </c>
      <c r="B21" s="2" t="s">
        <v>26</v>
      </c>
      <c r="C21" s="2">
        <v>9765</v>
      </c>
      <c r="D21" s="2">
        <v>3.5999999999999997E-2</v>
      </c>
      <c r="E21" s="8" t="str">
        <f t="shared" si="0"/>
        <v>NO</v>
      </c>
      <c r="F21" s="6">
        <v>9767</v>
      </c>
      <c r="G21" s="3" t="s">
        <v>20</v>
      </c>
      <c r="H21" s="3">
        <f t="shared" si="1"/>
        <v>99.979522883178049</v>
      </c>
    </row>
    <row r="22" spans="1:8" x14ac:dyDescent="0.25">
      <c r="A22" s="2" t="s">
        <v>11</v>
      </c>
      <c r="B22" s="2" t="s">
        <v>26</v>
      </c>
      <c r="C22" s="2">
        <v>130</v>
      </c>
      <c r="D22" s="2">
        <v>6.0000000000000001E-3</v>
      </c>
      <c r="E22" s="8" t="str">
        <f t="shared" si="0"/>
        <v>YES</v>
      </c>
      <c r="F22" s="6">
        <v>130</v>
      </c>
      <c r="G22" s="3" t="s">
        <v>21</v>
      </c>
      <c r="H22" s="3">
        <f t="shared" si="1"/>
        <v>100</v>
      </c>
    </row>
    <row r="23" spans="1:8" x14ac:dyDescent="0.25">
      <c r="A23" s="2" t="s">
        <v>12</v>
      </c>
      <c r="B23" s="2" t="s">
        <v>26</v>
      </c>
      <c r="C23" s="2">
        <v>1025</v>
      </c>
      <c r="D23" s="2">
        <v>4.2000000000000003E-2</v>
      </c>
      <c r="E23" s="8" t="str">
        <f t="shared" si="0"/>
        <v>YES</v>
      </c>
      <c r="F23" s="6">
        <v>1025</v>
      </c>
      <c r="G23" s="3" t="s">
        <v>22</v>
      </c>
      <c r="H23" s="3">
        <f t="shared" si="1"/>
        <v>100</v>
      </c>
    </row>
    <row r="24" spans="1:8" x14ac:dyDescent="0.25">
      <c r="A24" s="4"/>
      <c r="B24" s="4"/>
      <c r="C24" s="4"/>
      <c r="D24" s="4"/>
      <c r="E24" s="9"/>
      <c r="F24" s="7"/>
      <c r="G24" s="5" t="s">
        <v>57</v>
      </c>
      <c r="H24" s="5">
        <f>SUM(H14:H23)/10</f>
        <v>96.029894921955361</v>
      </c>
    </row>
    <row r="25" spans="1:8" x14ac:dyDescent="0.25">
      <c r="A25" s="4"/>
      <c r="B25" s="4"/>
      <c r="C25" s="4"/>
      <c r="D25" s="4"/>
      <c r="E25" s="9"/>
      <c r="F25" s="7"/>
      <c r="G25" s="5"/>
      <c r="H25" s="5"/>
    </row>
    <row r="26" spans="1:8" x14ac:dyDescent="0.25">
      <c r="A26" s="2" t="s">
        <v>3</v>
      </c>
      <c r="B26" s="2" t="s">
        <v>27</v>
      </c>
      <c r="C26" s="2">
        <v>295</v>
      </c>
      <c r="D26" s="2">
        <v>3.0000000000000001E-3</v>
      </c>
      <c r="E26" s="8" t="str">
        <f t="shared" si="0"/>
        <v>YES</v>
      </c>
      <c r="F26" s="6">
        <v>295</v>
      </c>
      <c r="G26" s="3" t="s">
        <v>24</v>
      </c>
      <c r="H26" s="3">
        <f t="shared" si="1"/>
        <v>100</v>
      </c>
    </row>
    <row r="27" spans="1:8" x14ac:dyDescent="0.25">
      <c r="A27" s="2" t="s">
        <v>4</v>
      </c>
      <c r="B27" s="2" t="s">
        <v>27</v>
      </c>
      <c r="C27" s="2">
        <v>1024</v>
      </c>
      <c r="D27" s="2">
        <v>1.4E-2</v>
      </c>
      <c r="E27" s="8" t="str">
        <f t="shared" si="0"/>
        <v>YES</v>
      </c>
      <c r="F27" s="6">
        <v>1024</v>
      </c>
      <c r="G27" s="3" t="s">
        <v>23</v>
      </c>
      <c r="H27" s="3">
        <f t="shared" si="1"/>
        <v>100</v>
      </c>
    </row>
    <row r="28" spans="1:8" x14ac:dyDescent="0.25">
      <c r="A28" s="2" t="s">
        <v>5</v>
      </c>
      <c r="B28" s="2" t="s">
        <v>27</v>
      </c>
      <c r="C28" s="2">
        <v>35</v>
      </c>
      <c r="D28" s="2">
        <v>1E-3</v>
      </c>
      <c r="E28" s="8" t="str">
        <f t="shared" si="0"/>
        <v>YES</v>
      </c>
      <c r="F28" s="6">
        <v>35</v>
      </c>
      <c r="G28" s="3" t="s">
        <v>32</v>
      </c>
      <c r="H28" s="3">
        <f t="shared" si="1"/>
        <v>100</v>
      </c>
    </row>
    <row r="29" spans="1:8" x14ac:dyDescent="0.25">
      <c r="A29" s="2" t="s">
        <v>6</v>
      </c>
      <c r="B29" s="2" t="s">
        <v>27</v>
      </c>
      <c r="C29" s="2">
        <v>23</v>
      </c>
      <c r="D29" s="2">
        <v>8.9999999999999993E-3</v>
      </c>
      <c r="E29" s="8" t="str">
        <f t="shared" si="0"/>
        <v>YES</v>
      </c>
      <c r="F29" s="6">
        <v>23</v>
      </c>
      <c r="G29" s="3" t="s">
        <v>16</v>
      </c>
      <c r="H29" s="3">
        <f t="shared" si="1"/>
        <v>100</v>
      </c>
    </row>
    <row r="30" spans="1:8" x14ac:dyDescent="0.25">
      <c r="A30" s="2" t="s">
        <v>7</v>
      </c>
      <c r="B30" s="2" t="s">
        <v>27</v>
      </c>
      <c r="C30" s="2">
        <v>481.06900000000002</v>
      </c>
      <c r="D30" s="2">
        <v>8.9999999999999993E-3</v>
      </c>
      <c r="E30" s="8" t="str">
        <f t="shared" si="0"/>
        <v>YES</v>
      </c>
      <c r="F30" s="6">
        <v>481.06900000000002</v>
      </c>
      <c r="G30" s="3" t="s">
        <v>17</v>
      </c>
      <c r="H30" s="3">
        <f t="shared" si="1"/>
        <v>100</v>
      </c>
    </row>
    <row r="31" spans="1:8" x14ac:dyDescent="0.25">
      <c r="A31" s="2" t="s">
        <v>8</v>
      </c>
      <c r="B31" s="2" t="s">
        <v>27</v>
      </c>
      <c r="C31" s="2">
        <v>52</v>
      </c>
      <c r="D31" s="2">
        <v>3.0000000000000001E-3</v>
      </c>
      <c r="E31" s="8" t="str">
        <f t="shared" si="0"/>
        <v>YES</v>
      </c>
      <c r="F31" s="6">
        <v>52</v>
      </c>
      <c r="G31" s="3" t="s">
        <v>33</v>
      </c>
      <c r="H31" s="3">
        <f t="shared" si="1"/>
        <v>100</v>
      </c>
    </row>
    <row r="32" spans="1:8" x14ac:dyDescent="0.25">
      <c r="A32" s="2" t="s">
        <v>9</v>
      </c>
      <c r="B32" s="2" t="s">
        <v>27</v>
      </c>
      <c r="C32" s="2">
        <v>107</v>
      </c>
      <c r="D32" s="2">
        <v>2E-3</v>
      </c>
      <c r="E32" s="8" t="str">
        <f t="shared" ref="E32" si="2">IF(C32=F32,"YES","NO")</f>
        <v>YES</v>
      </c>
      <c r="F32" s="6">
        <v>107</v>
      </c>
      <c r="G32" s="3" t="s">
        <v>19</v>
      </c>
      <c r="H32" s="3">
        <f t="shared" si="1"/>
        <v>100</v>
      </c>
    </row>
    <row r="33" spans="1:8" x14ac:dyDescent="0.25">
      <c r="A33" s="2" t="s">
        <v>10</v>
      </c>
      <c r="B33" s="2" t="s">
        <v>27</v>
      </c>
      <c r="C33" s="2">
        <v>9767</v>
      </c>
      <c r="D33" s="2">
        <v>6.0000000000000001E-3</v>
      </c>
      <c r="E33" s="8" t="str">
        <f t="shared" si="0"/>
        <v>YES</v>
      </c>
      <c r="F33" s="6">
        <v>9767</v>
      </c>
      <c r="G33" s="3" t="s">
        <v>34</v>
      </c>
      <c r="H33" s="3">
        <f t="shared" si="1"/>
        <v>100</v>
      </c>
    </row>
    <row r="34" spans="1:8" x14ac:dyDescent="0.25">
      <c r="A34" s="2" t="s">
        <v>11</v>
      </c>
      <c r="B34" s="2" t="s">
        <v>27</v>
      </c>
      <c r="C34" s="2">
        <v>130</v>
      </c>
      <c r="D34" s="2">
        <v>2E-3</v>
      </c>
      <c r="E34" s="8" t="str">
        <f t="shared" si="0"/>
        <v>YES</v>
      </c>
      <c r="F34" s="6">
        <v>130</v>
      </c>
      <c r="G34" s="3" t="s">
        <v>21</v>
      </c>
      <c r="H34" s="3">
        <f t="shared" si="1"/>
        <v>100</v>
      </c>
    </row>
    <row r="35" spans="1:8" x14ac:dyDescent="0.25">
      <c r="A35" s="2" t="s">
        <v>12</v>
      </c>
      <c r="B35" s="2" t="s">
        <v>27</v>
      </c>
      <c r="C35" s="2">
        <v>1025</v>
      </c>
      <c r="D35" s="2">
        <v>4.2000000000000003E-2</v>
      </c>
      <c r="E35" s="8" t="str">
        <f t="shared" ref="E35" si="3">IF(C35=F35,"YES","NO")</f>
        <v>YES</v>
      </c>
      <c r="F35" s="6">
        <v>1025</v>
      </c>
      <c r="G35" s="3" t="s">
        <v>22</v>
      </c>
      <c r="H35" s="3">
        <f t="shared" si="1"/>
        <v>100</v>
      </c>
    </row>
    <row r="36" spans="1:8" x14ac:dyDescent="0.25">
      <c r="A36" s="4"/>
      <c r="B36" s="4"/>
      <c r="C36" s="4"/>
      <c r="D36" s="4"/>
      <c r="E36" s="9"/>
      <c r="F36" s="7"/>
      <c r="G36" s="5" t="s">
        <v>57</v>
      </c>
      <c r="H36" s="5">
        <f>SUM(H26:H35)/10</f>
        <v>100</v>
      </c>
    </row>
    <row r="37" spans="1:8" x14ac:dyDescent="0.25">
      <c r="A37" s="4"/>
      <c r="B37" s="4"/>
      <c r="C37" s="4"/>
      <c r="D37" s="4"/>
      <c r="E37" s="9"/>
      <c r="F37" s="7"/>
      <c r="G37" s="5"/>
      <c r="H37" s="5"/>
    </row>
    <row r="38" spans="1:8" x14ac:dyDescent="0.25">
      <c r="A38" s="2" t="s">
        <v>36</v>
      </c>
      <c r="B38" s="2" t="s">
        <v>13</v>
      </c>
      <c r="C38" s="2">
        <v>107115</v>
      </c>
      <c r="D38" s="2">
        <v>34.820999999999998</v>
      </c>
      <c r="E38" s="8" t="str">
        <f>IF(C38=F38,"YES","NO")</f>
        <v>NO</v>
      </c>
      <c r="F38" s="2">
        <v>563647</v>
      </c>
      <c r="G38" s="11" t="s">
        <v>58</v>
      </c>
      <c r="H38" s="3">
        <f>C38/F38*100</f>
        <v>19.003915571270671</v>
      </c>
    </row>
    <row r="39" spans="1:8" x14ac:dyDescent="0.25">
      <c r="A39" s="2" t="s">
        <v>35</v>
      </c>
      <c r="B39" s="2" t="s">
        <v>13</v>
      </c>
      <c r="C39" s="2">
        <v>19727</v>
      </c>
      <c r="D39" s="2">
        <v>0.46300000000000002</v>
      </c>
      <c r="E39" s="8" t="str">
        <f>IF(C39=F39,"YES","NO")</f>
        <v>NO</v>
      </c>
      <c r="F39" s="2">
        <v>54503</v>
      </c>
      <c r="G39" s="11" t="s">
        <v>58</v>
      </c>
      <c r="H39" s="3">
        <f>C39/F39*100</f>
        <v>36.194337926352674</v>
      </c>
    </row>
    <row r="40" spans="1:8" x14ac:dyDescent="0.25">
      <c r="A40" s="2" t="s">
        <v>37</v>
      </c>
      <c r="B40" s="2" t="s">
        <v>13</v>
      </c>
      <c r="C40" s="2">
        <v>5429</v>
      </c>
      <c r="D40" s="2">
        <v>0.01</v>
      </c>
      <c r="E40" s="8" t="str">
        <f>IF(C40=F40,"YES","NO")</f>
        <v>NO</v>
      </c>
      <c r="F40" s="2">
        <v>9147</v>
      </c>
      <c r="G40" s="11" t="s">
        <v>58</v>
      </c>
      <c r="H40" s="3">
        <f>C40/F40*100</f>
        <v>59.352793265551554</v>
      </c>
    </row>
    <row r="41" spans="1:8" x14ac:dyDescent="0.25">
      <c r="A41" s="2" t="s">
        <v>38</v>
      </c>
      <c r="B41" s="2" t="s">
        <v>13</v>
      </c>
      <c r="C41" s="2">
        <v>26801</v>
      </c>
      <c r="D41" s="2">
        <v>1.49</v>
      </c>
      <c r="E41" s="8" t="str">
        <f>IF(C41=F41,"YES","NO")</f>
        <v>NO</v>
      </c>
      <c r="F41" s="2">
        <v>110625</v>
      </c>
      <c r="G41" s="11" t="s">
        <v>58</v>
      </c>
      <c r="H41" s="3">
        <f>C41/F41*100</f>
        <v>24.226892655367234</v>
      </c>
    </row>
    <row r="42" spans="1:8" x14ac:dyDescent="0.25">
      <c r="A42" s="2" t="s">
        <v>39</v>
      </c>
      <c r="B42" s="2" t="s">
        <v>13</v>
      </c>
      <c r="C42" s="2">
        <v>6798</v>
      </c>
      <c r="D42" s="2">
        <v>1.7999999999999999E-2</v>
      </c>
      <c r="E42" s="8" t="str">
        <f>IF(C42=F42,"YES","NO")</f>
        <v>NO</v>
      </c>
      <c r="F42" s="2">
        <v>11238</v>
      </c>
      <c r="G42" s="11" t="s">
        <v>58</v>
      </c>
      <c r="H42" s="3">
        <f>C42/F42*100</f>
        <v>60.491190603310194</v>
      </c>
    </row>
    <row r="43" spans="1:8" x14ac:dyDescent="0.25">
      <c r="A43" s="2" t="s">
        <v>40</v>
      </c>
      <c r="B43" s="2" t="s">
        <v>13</v>
      </c>
      <c r="C43" s="2">
        <v>49955</v>
      </c>
      <c r="D43" s="2">
        <v>8.7729999999999997</v>
      </c>
      <c r="E43" s="8" t="str">
        <f>IF(C43=F43,"YES","NO")</f>
        <v>NO</v>
      </c>
      <c r="F43" s="2">
        <v>276457</v>
      </c>
      <c r="G43" s="11" t="s">
        <v>58</v>
      </c>
      <c r="H43" s="3">
        <f>C43/F43*100</f>
        <v>18.069717894645461</v>
      </c>
    </row>
    <row r="44" spans="1:8" x14ac:dyDescent="0.25">
      <c r="A44" s="2" t="s">
        <v>41</v>
      </c>
      <c r="B44" s="2" t="s">
        <v>13</v>
      </c>
      <c r="C44" s="2">
        <v>10602</v>
      </c>
      <c r="D44" s="2">
        <v>0.10100000000000001</v>
      </c>
      <c r="E44" s="8" t="str">
        <f>IF(C44=F44,"YES","NO")</f>
        <v>NO</v>
      </c>
      <c r="F44" s="2">
        <v>28857</v>
      </c>
      <c r="G44" s="11" t="s">
        <v>58</v>
      </c>
      <c r="H44" s="3">
        <f>C44/F44*100</f>
        <v>36.739785840523965</v>
      </c>
    </row>
    <row r="45" spans="1:8" x14ac:dyDescent="0.25">
      <c r="A45" s="2" t="s">
        <v>42</v>
      </c>
      <c r="B45" s="2" t="s">
        <v>13</v>
      </c>
      <c r="C45" s="2">
        <v>54636</v>
      </c>
      <c r="D45" s="2">
        <v>34.235999999999997</v>
      </c>
      <c r="E45" s="8" t="str">
        <f>IF(C45=F45,"YES","NO")</f>
        <v>NO</v>
      </c>
      <c r="F45" s="2">
        <v>90204</v>
      </c>
      <c r="G45" s="11" t="s">
        <v>58</v>
      </c>
      <c r="H45" s="3">
        <f>C45/F45*100</f>
        <v>60.56937608088333</v>
      </c>
    </row>
    <row r="46" spans="1:8" x14ac:dyDescent="0.25">
      <c r="A46" s="2" t="s">
        <v>43</v>
      </c>
      <c r="B46" s="2" t="s">
        <v>13</v>
      </c>
      <c r="C46" s="2">
        <v>5740</v>
      </c>
      <c r="D46" s="2">
        <v>0.46500000000000002</v>
      </c>
      <c r="E46" s="8" t="str">
        <f>IF(C46=F46,"YES","NO")</f>
        <v>NO</v>
      </c>
      <c r="F46" s="2">
        <v>9052</v>
      </c>
      <c r="G46" s="11" t="s">
        <v>58</v>
      </c>
      <c r="H46" s="3">
        <f>C46/F46*100</f>
        <v>63.411400795404326</v>
      </c>
    </row>
    <row r="47" spans="1:8" x14ac:dyDescent="0.25">
      <c r="A47" s="2" t="s">
        <v>44</v>
      </c>
      <c r="B47" s="2" t="s">
        <v>13</v>
      </c>
      <c r="C47" s="2">
        <v>1134</v>
      </c>
      <c r="D47" s="2">
        <v>0.05</v>
      </c>
      <c r="E47" s="8" t="str">
        <f>IF(C47=F47,"YES","NO")</f>
        <v>NO</v>
      </c>
      <c r="F47" s="2">
        <v>1514</v>
      </c>
      <c r="G47" s="11" t="s">
        <v>58</v>
      </c>
      <c r="H47" s="3">
        <f>C47/F47*100</f>
        <v>74.900924702774105</v>
      </c>
    </row>
    <row r="48" spans="1:8" x14ac:dyDescent="0.25">
      <c r="A48" s="2" t="s">
        <v>45</v>
      </c>
      <c r="B48" s="2" t="s">
        <v>13</v>
      </c>
      <c r="C48" s="2">
        <v>11270</v>
      </c>
      <c r="D48" s="2">
        <v>1.5640000000000001</v>
      </c>
      <c r="E48" s="8" t="str">
        <f>IF(C48=F48,"YES","NO")</f>
        <v>NO</v>
      </c>
      <c r="F48" s="2">
        <v>18051</v>
      </c>
      <c r="G48" s="11" t="s">
        <v>58</v>
      </c>
      <c r="H48" s="3">
        <f>C48/F48*100</f>
        <v>62.434214170960054</v>
      </c>
    </row>
    <row r="49" spans="1:8" x14ac:dyDescent="0.25">
      <c r="A49" s="2" t="s">
        <v>46</v>
      </c>
      <c r="B49" s="2" t="s">
        <v>13</v>
      </c>
      <c r="C49" s="2">
        <v>1073</v>
      </c>
      <c r="D49" s="2">
        <v>2.1999999999999999E-2</v>
      </c>
      <c r="E49" s="8" t="str">
        <f>IF(C49=F49,"YES","NO")</f>
        <v>NO</v>
      </c>
      <c r="F49" s="2">
        <v>1634</v>
      </c>
      <c r="G49" s="11" t="s">
        <v>58</v>
      </c>
      <c r="H49" s="3">
        <f>C49/F49*100</f>
        <v>65.667074663402687</v>
      </c>
    </row>
    <row r="50" spans="1:8" x14ac:dyDescent="0.25">
      <c r="A50" s="2" t="s">
        <v>47</v>
      </c>
      <c r="B50" s="2" t="s">
        <v>13</v>
      </c>
      <c r="C50" s="2">
        <v>27381</v>
      </c>
      <c r="D50" s="2">
        <v>9.0389999999999997</v>
      </c>
      <c r="E50" s="8" t="str">
        <f>IF(C50=F50,"YES","NO")</f>
        <v>NO</v>
      </c>
      <c r="F50" s="2">
        <v>44356</v>
      </c>
      <c r="G50" s="11" t="s">
        <v>58</v>
      </c>
      <c r="H50" s="3">
        <f>C50/F50*100</f>
        <v>61.730092884840836</v>
      </c>
    </row>
    <row r="51" spans="1:8" x14ac:dyDescent="0.25">
      <c r="A51" s="2" t="s">
        <v>48</v>
      </c>
      <c r="B51" s="2" t="s">
        <v>13</v>
      </c>
      <c r="C51" s="2">
        <v>3007</v>
      </c>
      <c r="D51" s="2">
        <v>0.12</v>
      </c>
      <c r="E51" s="8" t="str">
        <f>IF(C51=F51,"YES","NO")</f>
        <v>NO</v>
      </c>
      <c r="F51" s="2">
        <v>4566</v>
      </c>
      <c r="G51" s="11" t="s">
        <v>58</v>
      </c>
      <c r="H51" s="3">
        <f>C51/F51*100</f>
        <v>65.856329391151988</v>
      </c>
    </row>
    <row r="52" spans="1:8" x14ac:dyDescent="0.25">
      <c r="A52" s="2" t="s">
        <v>49</v>
      </c>
      <c r="B52" s="2" t="s">
        <v>13</v>
      </c>
      <c r="C52" s="2">
        <v>54619</v>
      </c>
      <c r="D52" s="2">
        <v>34.569000000000003</v>
      </c>
      <c r="E52" s="8" t="str">
        <f>IF(C52=F52,"YES","NO")</f>
        <v>NO</v>
      </c>
      <c r="F52" s="2">
        <v>146919</v>
      </c>
      <c r="G52" s="11" t="s">
        <v>58</v>
      </c>
      <c r="H52" s="3">
        <f>C52/F52*100</f>
        <v>37.176267194848862</v>
      </c>
    </row>
    <row r="53" spans="1:8" x14ac:dyDescent="0.25">
      <c r="A53" s="2" t="s">
        <v>50</v>
      </c>
      <c r="B53" s="2" t="s">
        <v>13</v>
      </c>
      <c r="C53" s="2">
        <v>5690</v>
      </c>
      <c r="D53" s="2">
        <v>0.58499999999999996</v>
      </c>
      <c r="E53" s="8" t="str">
        <f>IF(C53=F53,"YES","NO")</f>
        <v>NO</v>
      </c>
      <c r="F53" s="2">
        <v>14390</v>
      </c>
      <c r="G53" s="11" t="s">
        <v>58</v>
      </c>
      <c r="H53" s="3">
        <f>C53/F53*100</f>
        <v>39.541348158443363</v>
      </c>
    </row>
    <row r="54" spans="1:8" x14ac:dyDescent="0.25">
      <c r="A54" s="2" t="s">
        <v>51</v>
      </c>
      <c r="B54" s="2" t="s">
        <v>13</v>
      </c>
      <c r="C54" s="2">
        <v>1097</v>
      </c>
      <c r="D54" s="2">
        <v>0.01</v>
      </c>
      <c r="E54" s="8" t="str">
        <f>IF(C54=F54,"YES","NO")</f>
        <v>NO</v>
      </c>
      <c r="F54" s="2">
        <v>2397</v>
      </c>
      <c r="G54" s="11" t="s">
        <v>58</v>
      </c>
      <c r="H54" s="3">
        <f>C54/F54*100</f>
        <v>45.765540258656657</v>
      </c>
    </row>
    <row r="55" spans="1:8" x14ac:dyDescent="0.25">
      <c r="A55" s="2" t="s">
        <v>52</v>
      </c>
      <c r="B55" s="2" t="s">
        <v>13</v>
      </c>
      <c r="C55" s="2">
        <v>11118</v>
      </c>
      <c r="D55" s="2">
        <v>1.923</v>
      </c>
      <c r="E55" s="8" t="str">
        <f>IF(C55=F55,"YES","NO")</f>
        <v>NO</v>
      </c>
      <c r="F55" s="2">
        <v>28919</v>
      </c>
      <c r="G55" s="11" t="s">
        <v>58</v>
      </c>
      <c r="H55" s="3">
        <f>C55/F55*100</f>
        <v>38.445312770151112</v>
      </c>
    </row>
    <row r="56" spans="1:8" x14ac:dyDescent="0.25">
      <c r="A56" s="2" t="s">
        <v>53</v>
      </c>
      <c r="B56" s="2" t="s">
        <v>13</v>
      </c>
      <c r="C56" s="2">
        <v>1097</v>
      </c>
      <c r="D56" s="2">
        <v>1.6E-2</v>
      </c>
      <c r="E56" s="8" t="str">
        <f>IF(C56=F56,"YES","NO")</f>
        <v>NO</v>
      </c>
      <c r="F56" s="2">
        <v>2697</v>
      </c>
      <c r="G56" s="11" t="s">
        <v>58</v>
      </c>
      <c r="H56" s="3">
        <f>C56/F56*100</f>
        <v>40.674823878383386</v>
      </c>
    </row>
    <row r="57" spans="1:8" x14ac:dyDescent="0.25">
      <c r="A57" s="2" t="s">
        <v>54</v>
      </c>
      <c r="B57" s="2" t="s">
        <v>13</v>
      </c>
      <c r="C57" s="2">
        <v>27405</v>
      </c>
      <c r="D57" s="2">
        <v>10.37</v>
      </c>
      <c r="E57" s="8" t="str">
        <f>IF(C57=F57,"YES","NO")</f>
        <v>NO</v>
      </c>
      <c r="F57" s="2">
        <v>72505</v>
      </c>
      <c r="G57" s="11" t="s">
        <v>58</v>
      </c>
      <c r="H57" s="3">
        <f>C57/F57*100</f>
        <v>37.797393283221851</v>
      </c>
    </row>
    <row r="58" spans="1:8" x14ac:dyDescent="0.25">
      <c r="A58" s="2" t="s">
        <v>55</v>
      </c>
      <c r="B58" s="2" t="s">
        <v>13</v>
      </c>
      <c r="C58" s="2">
        <v>3117</v>
      </c>
      <c r="D58" s="2">
        <v>0.156</v>
      </c>
      <c r="E58" s="8" t="str">
        <f>IF(C58=F58,"YES","NO")</f>
        <v>NO</v>
      </c>
      <c r="F58" s="2">
        <v>7117</v>
      </c>
      <c r="G58" s="11" t="s">
        <v>58</v>
      </c>
      <c r="H58" s="3">
        <f>C58/F58*100</f>
        <v>43.796543487424479</v>
      </c>
    </row>
    <row r="59" spans="1:8" x14ac:dyDescent="0.25">
      <c r="A59" s="4"/>
      <c r="B59" s="4"/>
      <c r="C59" s="4"/>
      <c r="D59" s="4"/>
      <c r="E59" s="4"/>
      <c r="F59" s="7"/>
      <c r="G59" s="5" t="s">
        <v>57</v>
      </c>
      <c r="H59" s="5">
        <f>SUM(H38:H58)/21</f>
        <v>47.230727403693749</v>
      </c>
    </row>
    <row r="60" spans="1:8" x14ac:dyDescent="0.25">
      <c r="A60" s="4"/>
      <c r="B60" s="4"/>
      <c r="C60" s="4"/>
      <c r="D60" s="4"/>
      <c r="E60" s="4"/>
      <c r="F60" s="7"/>
      <c r="G60" s="5"/>
      <c r="H60" s="5"/>
    </row>
    <row r="61" spans="1:8" x14ac:dyDescent="0.25">
      <c r="A61" s="2" t="s">
        <v>36</v>
      </c>
      <c r="B61" s="2" t="s">
        <v>26</v>
      </c>
      <c r="C61" s="2">
        <v>99592</v>
      </c>
      <c r="D61" s="2">
        <v>34.820999999999998</v>
      </c>
      <c r="E61" s="8" t="str">
        <f>IF(C61=F61,"YES","NO")</f>
        <v>NO</v>
      </c>
      <c r="F61" s="2">
        <v>563647</v>
      </c>
      <c r="G61" s="11" t="s">
        <v>58</v>
      </c>
      <c r="H61" s="3">
        <f>C61/F61*100</f>
        <v>17.669214951911393</v>
      </c>
    </row>
    <row r="62" spans="1:8" x14ac:dyDescent="0.25">
      <c r="A62" s="2" t="s">
        <v>35</v>
      </c>
      <c r="B62" s="2" t="s">
        <v>26</v>
      </c>
      <c r="C62" s="2">
        <v>13821</v>
      </c>
      <c r="D62" s="2">
        <v>1</v>
      </c>
      <c r="E62" s="8" t="str">
        <f>IF(C62=F62,"YES","NO")</f>
        <v>NO</v>
      </c>
      <c r="F62" s="2">
        <v>54503</v>
      </c>
      <c r="G62" s="11" t="s">
        <v>58</v>
      </c>
      <c r="H62" s="3">
        <f>C62/F62*100</f>
        <v>25.358237161257179</v>
      </c>
    </row>
    <row r="63" spans="1:8" x14ac:dyDescent="0.25">
      <c r="A63" s="2" t="s">
        <v>37</v>
      </c>
      <c r="B63" s="2" t="s">
        <v>26</v>
      </c>
      <c r="C63" s="2">
        <v>2983</v>
      </c>
      <c r="D63" s="2">
        <v>2.1999999999999999E-2</v>
      </c>
      <c r="E63" s="8" t="str">
        <f>IF(C63=F63,"YES","NO")</f>
        <v>NO</v>
      </c>
      <c r="F63" s="2">
        <v>9147</v>
      </c>
      <c r="G63" s="11" t="s">
        <v>58</v>
      </c>
      <c r="H63" s="3">
        <f>C63/F63*100</f>
        <v>32.61178528479283</v>
      </c>
    </row>
    <row r="64" spans="1:8" x14ac:dyDescent="0.25">
      <c r="A64" s="2" t="s">
        <v>38</v>
      </c>
      <c r="B64" s="2" t="s">
        <v>26</v>
      </c>
      <c r="C64" s="2">
        <v>26228</v>
      </c>
      <c r="D64" s="2">
        <v>4.6189999999999998</v>
      </c>
      <c r="E64" s="8" t="str">
        <f>IF(C64=F64,"YES","NO")</f>
        <v>NO</v>
      </c>
      <c r="F64" s="2">
        <v>110625</v>
      </c>
      <c r="G64" s="11" t="s">
        <v>58</v>
      </c>
      <c r="H64" s="3">
        <f>C64/F64*100</f>
        <v>23.708926553672317</v>
      </c>
    </row>
    <row r="65" spans="1:8" x14ac:dyDescent="0.25">
      <c r="A65" s="2" t="s">
        <v>39</v>
      </c>
      <c r="B65" s="2" t="s">
        <v>26</v>
      </c>
      <c r="C65" s="2">
        <v>6798</v>
      </c>
      <c r="D65" s="2">
        <v>2.1000000000000001E-2</v>
      </c>
      <c r="E65" s="8" t="str">
        <f>IF(C65=F65,"YES","NO")</f>
        <v>NO</v>
      </c>
      <c r="F65" s="2">
        <v>11238</v>
      </c>
      <c r="G65" s="11" t="s">
        <v>58</v>
      </c>
      <c r="H65" s="3">
        <f>C65/F65*100</f>
        <v>60.491190603310194</v>
      </c>
    </row>
    <row r="66" spans="1:8" x14ac:dyDescent="0.25">
      <c r="A66" s="2" t="s">
        <v>40</v>
      </c>
      <c r="B66" s="2" t="s">
        <v>26</v>
      </c>
      <c r="C66" s="2">
        <v>49955</v>
      </c>
      <c r="D66" s="2">
        <v>8.8719999999999999</v>
      </c>
      <c r="E66" s="8" t="str">
        <f>IF(C66=F66,"YES","NO")</f>
        <v>NO</v>
      </c>
      <c r="F66" s="2">
        <v>276457</v>
      </c>
      <c r="G66" s="11" t="s">
        <v>58</v>
      </c>
      <c r="H66" s="3">
        <f>C66/F66*100</f>
        <v>18.069717894645461</v>
      </c>
    </row>
    <row r="67" spans="1:8" x14ac:dyDescent="0.25">
      <c r="A67" s="2" t="s">
        <v>41</v>
      </c>
      <c r="B67" s="2" t="s">
        <v>26</v>
      </c>
      <c r="C67" s="2">
        <v>10602</v>
      </c>
      <c r="D67" s="2">
        <v>0.10100000000000001</v>
      </c>
      <c r="E67" s="8" t="str">
        <f>IF(C67=F67,"YES","NO")</f>
        <v>NO</v>
      </c>
      <c r="F67" s="2">
        <v>28857</v>
      </c>
      <c r="G67" s="11" t="s">
        <v>58</v>
      </c>
      <c r="H67" s="3">
        <f>C67/F67*100</f>
        <v>36.739785840523965</v>
      </c>
    </row>
    <row r="68" spans="1:8" x14ac:dyDescent="0.25">
      <c r="A68" s="2" t="s">
        <v>42</v>
      </c>
      <c r="B68" s="2" t="s">
        <v>26</v>
      </c>
      <c r="C68" s="2">
        <v>54636</v>
      </c>
      <c r="D68" s="2">
        <v>34.527000000000001</v>
      </c>
      <c r="E68" s="8" t="str">
        <f>IF(C68=F68,"YES","NO")</f>
        <v>NO</v>
      </c>
      <c r="F68" s="2">
        <v>90204</v>
      </c>
      <c r="G68" s="11" t="s">
        <v>58</v>
      </c>
      <c r="H68" s="3">
        <f>C68/F68*100</f>
        <v>60.56937608088333</v>
      </c>
    </row>
    <row r="69" spans="1:8" x14ac:dyDescent="0.25">
      <c r="A69" s="2" t="s">
        <v>43</v>
      </c>
      <c r="B69" s="2" t="s">
        <v>26</v>
      </c>
      <c r="C69" s="2">
        <v>5470</v>
      </c>
      <c r="D69" s="2">
        <v>0.48599999999999999</v>
      </c>
      <c r="E69" s="8" t="str">
        <f>IF(C69=F69,"YES","NO")</f>
        <v>NO</v>
      </c>
      <c r="F69" s="2">
        <v>9052</v>
      </c>
      <c r="G69" s="11" t="s">
        <v>58</v>
      </c>
      <c r="H69" s="3">
        <f>C69/F69*100</f>
        <v>60.428634555899251</v>
      </c>
    </row>
    <row r="70" spans="1:8" x14ac:dyDescent="0.25">
      <c r="A70" s="2" t="s">
        <v>44</v>
      </c>
      <c r="B70" s="2" t="s">
        <v>26</v>
      </c>
      <c r="C70" s="2">
        <v>1134</v>
      </c>
      <c r="D70" s="2">
        <v>5.0000000000000001E-3</v>
      </c>
      <c r="E70" s="8" t="str">
        <f>IF(C70=F70,"YES","NO")</f>
        <v>NO</v>
      </c>
      <c r="F70" s="2">
        <v>1514</v>
      </c>
      <c r="G70" s="11" t="s">
        <v>58</v>
      </c>
      <c r="H70" s="3">
        <f>C70/F70*100</f>
        <v>74.900924702774105</v>
      </c>
    </row>
    <row r="71" spans="1:8" x14ac:dyDescent="0.25">
      <c r="A71" s="2" t="s">
        <v>45</v>
      </c>
      <c r="B71" s="2" t="s">
        <v>26</v>
      </c>
      <c r="C71" s="2">
        <v>11270</v>
      </c>
      <c r="D71" s="2">
        <v>1.5640000000000001</v>
      </c>
      <c r="E71" s="8" t="str">
        <f>IF(C71=F71,"YES","NO")</f>
        <v>NO</v>
      </c>
      <c r="F71" s="2">
        <v>18051</v>
      </c>
      <c r="G71" s="11" t="s">
        <v>58</v>
      </c>
      <c r="H71" s="3">
        <f>C71/F71*100</f>
        <v>62.434214170960054</v>
      </c>
    </row>
    <row r="72" spans="1:8" x14ac:dyDescent="0.25">
      <c r="A72" s="2" t="s">
        <v>46</v>
      </c>
      <c r="B72" s="2" t="s">
        <v>26</v>
      </c>
      <c r="C72" s="2">
        <v>1073</v>
      </c>
      <c r="D72" s="2">
        <v>0.997</v>
      </c>
      <c r="E72" s="8" t="str">
        <f>IF(C72=F72,"YES","NO")</f>
        <v>NO</v>
      </c>
      <c r="F72" s="2">
        <v>1634</v>
      </c>
      <c r="G72" s="11" t="s">
        <v>58</v>
      </c>
      <c r="H72" s="3">
        <f>C72/F72*100</f>
        <v>65.667074663402687</v>
      </c>
    </row>
    <row r="73" spans="1:8" x14ac:dyDescent="0.25">
      <c r="A73" s="2" t="s">
        <v>47</v>
      </c>
      <c r="B73" s="2" t="s">
        <v>26</v>
      </c>
      <c r="C73" s="2">
        <v>27381</v>
      </c>
      <c r="D73" s="2">
        <v>8.5440000000000005</v>
      </c>
      <c r="E73" s="8" t="str">
        <f>IF(C73=F73,"YES","NO")</f>
        <v>NO</v>
      </c>
      <c r="F73" s="2">
        <v>44356</v>
      </c>
      <c r="G73" s="11" t="s">
        <v>58</v>
      </c>
      <c r="H73" s="3">
        <f>C73/F73*100</f>
        <v>61.730092884840836</v>
      </c>
    </row>
    <row r="74" spans="1:8" x14ac:dyDescent="0.25">
      <c r="A74" s="2" t="s">
        <v>48</v>
      </c>
      <c r="B74" s="2" t="s">
        <v>26</v>
      </c>
      <c r="C74" s="2">
        <v>2951</v>
      </c>
      <c r="D74" s="2">
        <v>0.104</v>
      </c>
      <c r="E74" s="8" t="str">
        <f>IF(C74=F74,"YES","NO")</f>
        <v>NO</v>
      </c>
      <c r="F74" s="2">
        <v>4566</v>
      </c>
      <c r="G74" s="11" t="s">
        <v>58</v>
      </c>
      <c r="H74" s="3">
        <f>C74/F74*100</f>
        <v>64.629872974156811</v>
      </c>
    </row>
    <row r="75" spans="1:8" x14ac:dyDescent="0.25">
      <c r="A75" s="2" t="s">
        <v>49</v>
      </c>
      <c r="B75" s="2" t="s">
        <v>26</v>
      </c>
      <c r="C75" s="2">
        <v>54619</v>
      </c>
      <c r="D75" s="2">
        <v>34.168999999999997</v>
      </c>
      <c r="E75" s="8" t="str">
        <f>IF(C75=F75,"YES","NO")</f>
        <v>NO</v>
      </c>
      <c r="F75" s="2">
        <v>146919</v>
      </c>
      <c r="G75" s="11" t="s">
        <v>58</v>
      </c>
      <c r="H75" s="3">
        <f>C75/F75*100</f>
        <v>37.176267194848862</v>
      </c>
    </row>
    <row r="76" spans="1:8" x14ac:dyDescent="0.25">
      <c r="A76" s="2" t="s">
        <v>50</v>
      </c>
      <c r="B76" s="2" t="s">
        <v>26</v>
      </c>
      <c r="C76" s="2">
        <v>5590</v>
      </c>
      <c r="D76" s="2">
        <v>0.442</v>
      </c>
      <c r="E76" s="8" t="str">
        <f>IF(C76=F76,"YES","NO")</f>
        <v>NO</v>
      </c>
      <c r="F76" s="2">
        <v>14390</v>
      </c>
      <c r="G76" s="11" t="s">
        <v>58</v>
      </c>
      <c r="H76" s="3">
        <f>C76/F76*100</f>
        <v>38.846421125781795</v>
      </c>
    </row>
    <row r="77" spans="1:8" x14ac:dyDescent="0.25">
      <c r="A77" s="2" t="s">
        <v>51</v>
      </c>
      <c r="B77" s="2" t="s">
        <v>26</v>
      </c>
      <c r="C77" s="2">
        <v>1097</v>
      </c>
      <c r="D77" s="2">
        <v>997</v>
      </c>
      <c r="E77" s="8" t="str">
        <f>IF(C77=F77,"YES","NO")</f>
        <v>NO</v>
      </c>
      <c r="F77" s="2">
        <v>2397</v>
      </c>
      <c r="G77" s="11" t="s">
        <v>58</v>
      </c>
      <c r="H77" s="3">
        <f>C77/F77*100</f>
        <v>45.765540258656657</v>
      </c>
    </row>
    <row r="78" spans="1:8" x14ac:dyDescent="0.25">
      <c r="A78" s="2" t="s">
        <v>52</v>
      </c>
      <c r="B78" s="2" t="s">
        <v>26</v>
      </c>
      <c r="C78" s="2">
        <v>11118</v>
      </c>
      <c r="D78" s="2">
        <v>9818</v>
      </c>
      <c r="E78" s="8" t="str">
        <f>IF(C78=F78,"YES","NO")</f>
        <v>NO</v>
      </c>
      <c r="F78" s="2">
        <v>28919</v>
      </c>
      <c r="G78" s="11" t="s">
        <v>58</v>
      </c>
      <c r="H78" s="3">
        <f>C78/F78*100</f>
        <v>38.445312770151112</v>
      </c>
    </row>
    <row r="79" spans="1:8" x14ac:dyDescent="0.25">
      <c r="A79" s="2" t="s">
        <v>53</v>
      </c>
      <c r="B79" s="2" t="s">
        <v>26</v>
      </c>
      <c r="C79" s="2">
        <v>1097</v>
      </c>
      <c r="D79" s="2">
        <v>1.6E-2</v>
      </c>
      <c r="E79" s="8" t="str">
        <f>IF(C79=F79,"YES","NO")</f>
        <v>NO</v>
      </c>
      <c r="F79" s="2">
        <v>2697</v>
      </c>
      <c r="G79" s="11" t="s">
        <v>58</v>
      </c>
      <c r="H79" s="3">
        <f>C79/F79*100</f>
        <v>40.674823878383386</v>
      </c>
    </row>
    <row r="80" spans="1:8" x14ac:dyDescent="0.25">
      <c r="A80" s="2" t="s">
        <v>54</v>
      </c>
      <c r="B80" s="2" t="s">
        <v>26</v>
      </c>
      <c r="C80" s="2">
        <v>27405</v>
      </c>
      <c r="D80" s="2">
        <v>8.6579999999999995</v>
      </c>
      <c r="E80" s="8" t="str">
        <f>IF(C80=F80,"YES","NO")</f>
        <v>NO</v>
      </c>
      <c r="F80" s="2">
        <v>72505</v>
      </c>
      <c r="G80" s="11" t="s">
        <v>58</v>
      </c>
      <c r="H80" s="3">
        <f>C80/F80*100</f>
        <v>37.797393283221851</v>
      </c>
    </row>
    <row r="81" spans="1:8" x14ac:dyDescent="0.25">
      <c r="A81" s="2" t="s">
        <v>55</v>
      </c>
      <c r="B81" s="2" t="s">
        <v>26</v>
      </c>
      <c r="C81" s="2">
        <v>3117</v>
      </c>
      <c r="D81" s="2">
        <v>0.10299999999999999</v>
      </c>
      <c r="E81" s="8" t="str">
        <f>IF(C81=F81,"YES","NO")</f>
        <v>NO</v>
      </c>
      <c r="F81" s="2">
        <v>7117</v>
      </c>
      <c r="G81" s="11" t="s">
        <v>58</v>
      </c>
      <c r="H81" s="3">
        <f>C81/F81*100</f>
        <v>43.796543487424479</v>
      </c>
    </row>
    <row r="82" spans="1:8" x14ac:dyDescent="0.25">
      <c r="A82" s="4"/>
      <c r="B82" s="4"/>
      <c r="C82" s="4"/>
      <c r="D82" s="4"/>
      <c r="E82" s="9"/>
      <c r="F82" s="7"/>
      <c r="G82" s="5" t="s">
        <v>57</v>
      </c>
      <c r="H82" s="5">
        <f>SUM(H61:H81)/21</f>
        <v>45.119588110547546</v>
      </c>
    </row>
    <row r="83" spans="1:8" x14ac:dyDescent="0.25">
      <c r="A83" s="4"/>
      <c r="B83" s="4"/>
      <c r="C83" s="4"/>
      <c r="D83" s="4"/>
      <c r="E83" s="9"/>
      <c r="F83" s="7"/>
      <c r="G83" s="5"/>
      <c r="H83" s="5"/>
    </row>
    <row r="84" spans="1:8" x14ac:dyDescent="0.25">
      <c r="A84" s="2" t="s">
        <v>36</v>
      </c>
      <c r="B84" s="2" t="s">
        <v>27</v>
      </c>
      <c r="C84" s="2">
        <v>157701</v>
      </c>
      <c r="D84" s="2">
        <v>0.36299999999999999</v>
      </c>
      <c r="E84" s="8" t="str">
        <f t="shared" ref="E40:E101" si="4">IF(C84=F84,"YES","NO")</f>
        <v>NO</v>
      </c>
      <c r="F84" s="2">
        <v>563647</v>
      </c>
      <c r="G84" s="11" t="s">
        <v>58</v>
      </c>
      <c r="H84" s="3">
        <f>C84/F84*100</f>
        <v>27.978681692619674</v>
      </c>
    </row>
    <row r="85" spans="1:8" x14ac:dyDescent="0.25">
      <c r="A85" s="2" t="s">
        <v>35</v>
      </c>
      <c r="B85" s="2" t="s">
        <v>27</v>
      </c>
      <c r="C85" s="2">
        <v>52207</v>
      </c>
      <c r="D85" s="2">
        <v>0.48899999999999999</v>
      </c>
      <c r="E85" s="8" t="str">
        <f t="shared" si="4"/>
        <v>NO</v>
      </c>
      <c r="F85" s="2">
        <v>54503</v>
      </c>
      <c r="G85" s="11" t="s">
        <v>58</v>
      </c>
      <c r="H85" s="3">
        <f t="shared" ref="H85:H104" si="5">C85/F85*100</f>
        <v>95.787387850210081</v>
      </c>
    </row>
    <row r="86" spans="1:8" x14ac:dyDescent="0.25">
      <c r="A86" s="2" t="s">
        <v>37</v>
      </c>
      <c r="B86" s="2" t="s">
        <v>27</v>
      </c>
      <c r="C86" s="2">
        <v>8929</v>
      </c>
      <c r="D86" s="2">
        <v>3.4000000000000002E-2</v>
      </c>
      <c r="E86" s="8" t="str">
        <f t="shared" si="4"/>
        <v>NO</v>
      </c>
      <c r="F86" s="2">
        <v>9147</v>
      </c>
      <c r="G86" s="11" t="s">
        <v>58</v>
      </c>
      <c r="H86" s="3">
        <f t="shared" si="5"/>
        <v>97.616704930578337</v>
      </c>
    </row>
    <row r="87" spans="1:8" x14ac:dyDescent="0.25">
      <c r="A87" s="2" t="s">
        <v>38</v>
      </c>
      <c r="B87" s="2" t="s">
        <v>27</v>
      </c>
      <c r="C87" s="2">
        <v>92732</v>
      </c>
      <c r="D87" s="2">
        <v>0.50700000000000001</v>
      </c>
      <c r="E87" s="8" t="str">
        <f t="shared" si="4"/>
        <v>NO</v>
      </c>
      <c r="F87" s="2">
        <v>110625</v>
      </c>
      <c r="G87" s="11" t="s">
        <v>58</v>
      </c>
      <c r="H87" s="3">
        <f t="shared" si="5"/>
        <v>83.825536723163836</v>
      </c>
    </row>
    <row r="88" spans="1:8" x14ac:dyDescent="0.25">
      <c r="A88" s="2" t="s">
        <v>39</v>
      </c>
      <c r="B88" s="2" t="s">
        <v>27</v>
      </c>
      <c r="C88" s="2">
        <v>11013</v>
      </c>
      <c r="D88" s="2">
        <v>5.7000000000000002E-2</v>
      </c>
      <c r="E88" s="8" t="str">
        <f t="shared" si="4"/>
        <v>NO</v>
      </c>
      <c r="F88" s="2">
        <v>11238</v>
      </c>
      <c r="G88" s="11" t="s">
        <v>58</v>
      </c>
      <c r="H88" s="3">
        <f t="shared" si="5"/>
        <v>97.997864388681251</v>
      </c>
    </row>
    <row r="89" spans="1:8" x14ac:dyDescent="0.25">
      <c r="A89" s="2" t="s">
        <v>40</v>
      </c>
      <c r="B89" s="2" t="s">
        <v>27</v>
      </c>
      <c r="C89" s="2">
        <v>133493</v>
      </c>
      <c r="D89" s="2">
        <v>0.28399999999999997</v>
      </c>
      <c r="E89" s="8" t="str">
        <f t="shared" si="4"/>
        <v>NO</v>
      </c>
      <c r="F89" s="2">
        <v>276457</v>
      </c>
      <c r="G89" s="11" t="s">
        <v>58</v>
      </c>
      <c r="H89" s="3">
        <f t="shared" si="5"/>
        <v>48.287075386045572</v>
      </c>
    </row>
    <row r="90" spans="1:8" x14ac:dyDescent="0.25">
      <c r="A90" s="2" t="s">
        <v>41</v>
      </c>
      <c r="B90" s="2" t="s">
        <v>27</v>
      </c>
      <c r="C90" s="2">
        <v>28374</v>
      </c>
      <c r="D90" s="2">
        <v>0.251</v>
      </c>
      <c r="E90" s="8" t="str">
        <f t="shared" si="4"/>
        <v>NO</v>
      </c>
      <c r="F90" s="2">
        <v>28857</v>
      </c>
      <c r="G90" s="11" t="s">
        <v>58</v>
      </c>
      <c r="H90" s="3">
        <f t="shared" si="5"/>
        <v>98.326229337769007</v>
      </c>
    </row>
    <row r="91" spans="1:8" x14ac:dyDescent="0.25">
      <c r="A91" s="2" t="s">
        <v>42</v>
      </c>
      <c r="B91" s="2" t="s">
        <v>27</v>
      </c>
      <c r="C91" s="2">
        <v>56697</v>
      </c>
      <c r="D91" s="2">
        <v>1.867</v>
      </c>
      <c r="E91" s="8" t="str">
        <f t="shared" si="4"/>
        <v>NO</v>
      </c>
      <c r="F91" s="2">
        <v>90204</v>
      </c>
      <c r="G91" s="11" t="s">
        <v>58</v>
      </c>
      <c r="H91" s="3">
        <f t="shared" si="5"/>
        <v>62.854197153119593</v>
      </c>
    </row>
    <row r="92" spans="1:8" x14ac:dyDescent="0.25">
      <c r="A92" s="2" t="s">
        <v>43</v>
      </c>
      <c r="B92" s="2" t="s">
        <v>27</v>
      </c>
      <c r="C92" s="2">
        <v>7615</v>
      </c>
      <c r="D92" s="2">
        <v>0.33800000000000002</v>
      </c>
      <c r="E92" s="8" t="str">
        <f t="shared" si="4"/>
        <v>NO</v>
      </c>
      <c r="F92" s="2">
        <v>9052</v>
      </c>
      <c r="G92" s="11" t="s">
        <v>58</v>
      </c>
      <c r="H92" s="3">
        <f t="shared" si="5"/>
        <v>84.125055236411839</v>
      </c>
    </row>
    <row r="93" spans="1:8" x14ac:dyDescent="0.25">
      <c r="A93" s="2" t="s">
        <v>44</v>
      </c>
      <c r="B93" s="2" t="s">
        <v>27</v>
      </c>
      <c r="C93" s="2">
        <v>1410</v>
      </c>
      <c r="D93" s="2">
        <v>0.19</v>
      </c>
      <c r="E93" s="8" t="str">
        <f t="shared" si="4"/>
        <v>NO</v>
      </c>
      <c r="F93" s="2">
        <v>1514</v>
      </c>
      <c r="G93" s="11" t="s">
        <v>58</v>
      </c>
      <c r="H93" s="3">
        <f t="shared" si="5"/>
        <v>93.130779392338184</v>
      </c>
    </row>
    <row r="94" spans="1:8" x14ac:dyDescent="0.25">
      <c r="A94" s="2" t="s">
        <v>45</v>
      </c>
      <c r="B94" s="2" t="s">
        <v>27</v>
      </c>
      <c r="C94" s="2">
        <v>14330</v>
      </c>
      <c r="D94" s="2">
        <v>0.56499999999999995</v>
      </c>
      <c r="E94" s="8" t="str">
        <f t="shared" si="4"/>
        <v>NO</v>
      </c>
      <c r="F94" s="2">
        <v>18051</v>
      </c>
      <c r="G94" s="11" t="s">
        <v>58</v>
      </c>
      <c r="H94" s="3">
        <f t="shared" si="5"/>
        <v>79.386183590936781</v>
      </c>
    </row>
    <row r="95" spans="1:8" x14ac:dyDescent="0.25">
      <c r="A95" s="2" t="s">
        <v>46</v>
      </c>
      <c r="B95" s="2" t="s">
        <v>27</v>
      </c>
      <c r="C95" s="2">
        <v>1526</v>
      </c>
      <c r="D95" s="2">
        <v>3.4000000000000002E-2</v>
      </c>
      <c r="E95" s="8" t="str">
        <f t="shared" si="4"/>
        <v>NO</v>
      </c>
      <c r="F95" s="2">
        <v>1634</v>
      </c>
      <c r="G95" s="11" t="s">
        <v>58</v>
      </c>
      <c r="H95" s="3">
        <f t="shared" si="5"/>
        <v>93.390452876376983</v>
      </c>
    </row>
    <row r="96" spans="1:8" x14ac:dyDescent="0.25">
      <c r="A96" s="2" t="s">
        <v>47</v>
      </c>
      <c r="B96" s="2" t="s">
        <v>27</v>
      </c>
      <c r="C96" s="2">
        <v>31601</v>
      </c>
      <c r="D96" s="2">
        <v>1.712</v>
      </c>
      <c r="E96" s="8" t="str">
        <f t="shared" si="4"/>
        <v>NO</v>
      </c>
      <c r="F96" s="2">
        <v>44356</v>
      </c>
      <c r="G96" s="11" t="s">
        <v>58</v>
      </c>
      <c r="H96" s="3">
        <f t="shared" si="5"/>
        <v>71.244025610965821</v>
      </c>
    </row>
    <row r="97" spans="1:8" x14ac:dyDescent="0.25">
      <c r="A97" s="2" t="s">
        <v>48</v>
      </c>
      <c r="B97" s="2" t="s">
        <v>27</v>
      </c>
      <c r="C97" s="2">
        <v>4050</v>
      </c>
      <c r="D97" s="2">
        <v>0.125</v>
      </c>
      <c r="E97" s="8" t="str">
        <f t="shared" si="4"/>
        <v>NO</v>
      </c>
      <c r="F97" s="2">
        <v>4566</v>
      </c>
      <c r="G97" s="11" t="s">
        <v>58</v>
      </c>
      <c r="H97" s="3">
        <f t="shared" si="5"/>
        <v>88.699080157687249</v>
      </c>
    </row>
    <row r="98" spans="1:8" x14ac:dyDescent="0.25">
      <c r="A98" s="2" t="s">
        <v>49</v>
      </c>
      <c r="B98" s="2" t="s">
        <v>27</v>
      </c>
      <c r="C98" s="2">
        <v>79378</v>
      </c>
      <c r="D98" s="2">
        <v>1.9350000000000001</v>
      </c>
      <c r="E98" s="8" t="str">
        <f t="shared" si="4"/>
        <v>NO</v>
      </c>
      <c r="F98" s="2">
        <v>146919</v>
      </c>
      <c r="G98" s="11" t="s">
        <v>58</v>
      </c>
      <c r="H98" s="3">
        <f t="shared" si="5"/>
        <v>54.028410212429975</v>
      </c>
    </row>
    <row r="99" spans="1:8" x14ac:dyDescent="0.25">
      <c r="A99" s="2" t="s">
        <v>50</v>
      </c>
      <c r="B99" s="2" t="s">
        <v>27</v>
      </c>
      <c r="C99" s="2">
        <v>12479</v>
      </c>
      <c r="D99" s="2">
        <v>0.66900000000000004</v>
      </c>
      <c r="E99" s="8" t="str">
        <f t="shared" si="4"/>
        <v>NO</v>
      </c>
      <c r="F99" s="2">
        <v>14390</v>
      </c>
      <c r="G99" s="11" t="s">
        <v>58</v>
      </c>
      <c r="H99" s="3">
        <f t="shared" si="5"/>
        <v>86.719944405837396</v>
      </c>
    </row>
    <row r="100" spans="1:8" x14ac:dyDescent="0.25">
      <c r="A100" s="2" t="s">
        <v>51</v>
      </c>
      <c r="B100" s="2" t="s">
        <v>27</v>
      </c>
      <c r="C100" s="2">
        <v>2297</v>
      </c>
      <c r="D100" s="2">
        <v>2.1000000000000001E-2</v>
      </c>
      <c r="E100" s="8" t="str">
        <f t="shared" si="4"/>
        <v>NO</v>
      </c>
      <c r="F100" s="2">
        <v>2397</v>
      </c>
      <c r="G100" s="11" t="s">
        <v>58</v>
      </c>
      <c r="H100" s="3">
        <f t="shared" si="5"/>
        <v>95.828118481435126</v>
      </c>
    </row>
    <row r="101" spans="1:8" x14ac:dyDescent="0.25">
      <c r="A101" s="2" t="s">
        <v>52</v>
      </c>
      <c r="B101" s="2" t="s">
        <v>27</v>
      </c>
      <c r="C101" s="2">
        <v>23338</v>
      </c>
      <c r="D101" s="2">
        <v>0.86799999999999999</v>
      </c>
      <c r="E101" s="8" t="str">
        <f t="shared" si="4"/>
        <v>NO</v>
      </c>
      <c r="F101" s="2">
        <v>28919</v>
      </c>
      <c r="G101" s="11" t="s">
        <v>58</v>
      </c>
      <c r="H101" s="3">
        <f t="shared" si="5"/>
        <v>80.701269061862448</v>
      </c>
    </row>
    <row r="102" spans="1:8" x14ac:dyDescent="0.25">
      <c r="A102" s="2" t="s">
        <v>53</v>
      </c>
      <c r="B102" s="2" t="s">
        <v>27</v>
      </c>
      <c r="C102" s="2">
        <v>2396</v>
      </c>
      <c r="D102" s="2">
        <v>4.8000000000000001E-2</v>
      </c>
      <c r="E102" s="8" t="str">
        <f t="shared" ref="E102:E104" si="6">IF(C102=F102,"YES","NO")</f>
        <v>NO</v>
      </c>
      <c r="F102" s="2">
        <v>2697</v>
      </c>
      <c r="G102" s="11" t="s">
        <v>58</v>
      </c>
      <c r="H102" s="3">
        <f t="shared" si="5"/>
        <v>88.839451242120873</v>
      </c>
    </row>
    <row r="103" spans="1:8" x14ac:dyDescent="0.25">
      <c r="A103" s="2" t="s">
        <v>54</v>
      </c>
      <c r="B103" s="2" t="s">
        <v>27</v>
      </c>
      <c r="C103" s="2">
        <v>47304</v>
      </c>
      <c r="D103" s="2">
        <v>1.2190000000000001</v>
      </c>
      <c r="E103" s="8" t="str">
        <f t="shared" si="6"/>
        <v>NO</v>
      </c>
      <c r="F103" s="2">
        <v>72505</v>
      </c>
      <c r="G103" s="11" t="s">
        <v>58</v>
      </c>
      <c r="H103" s="3">
        <f t="shared" si="5"/>
        <v>65.242397076063725</v>
      </c>
    </row>
    <row r="104" spans="1:8" x14ac:dyDescent="0.25">
      <c r="A104" s="2" t="s">
        <v>55</v>
      </c>
      <c r="B104" s="2" t="s">
        <v>27</v>
      </c>
      <c r="C104" s="2">
        <v>6317</v>
      </c>
      <c r="D104" s="2">
        <v>0.20899999999999999</v>
      </c>
      <c r="E104" s="8" t="str">
        <f t="shared" si="6"/>
        <v>NO</v>
      </c>
      <c r="F104" s="2">
        <v>7117</v>
      </c>
      <c r="G104" s="11" t="s">
        <v>58</v>
      </c>
      <c r="H104" s="3">
        <f t="shared" si="5"/>
        <v>88.759308697484897</v>
      </c>
    </row>
    <row r="105" spans="1:8" x14ac:dyDescent="0.25">
      <c r="A105" s="4"/>
      <c r="B105" s="4"/>
      <c r="C105" s="4"/>
      <c r="D105" s="4"/>
      <c r="E105" s="9"/>
      <c r="F105" s="7"/>
      <c r="G105" s="5" t="s">
        <v>57</v>
      </c>
      <c r="H105" s="5">
        <f>SUM(H84:H104)/21</f>
        <v>80.131816833530408</v>
      </c>
    </row>
    <row r="106" spans="1:8" x14ac:dyDescent="0.25">
      <c r="A106" s="4"/>
      <c r="B106" s="4"/>
      <c r="C106" s="4"/>
      <c r="D106" s="4"/>
      <c r="E106" s="9"/>
      <c r="F106" s="7"/>
      <c r="G106" s="5"/>
      <c r="H10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Boufeid</dc:creator>
  <cp:lastModifiedBy>Adam Boufeid</cp:lastModifiedBy>
  <dcterms:created xsi:type="dcterms:W3CDTF">2025-05-25T23:33:45Z</dcterms:created>
  <dcterms:modified xsi:type="dcterms:W3CDTF">2025-05-26T17:01:07Z</dcterms:modified>
</cp:coreProperties>
</file>