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21150" windowWidth="19140" windowHeight="11145" tabRatio="688" activeTab="2"/>
  </bookViews>
  <sheets>
    <sheet name="Home" sheetId="27" r:id="rId1"/>
    <sheet name="InfoModelling" sheetId="25" r:id="rId2"/>
    <sheet name="Rules" sheetId="26" r:id="rId3"/>
    <sheet name="TypeDictionary" sheetId="28" r:id="rId4"/>
  </sheets>
  <definedNames>
    <definedName name="alarmNo">#REF!</definedName>
    <definedName name="basicNo">#REF!</definedName>
    <definedName name="branchNo">#REF!</definedName>
    <definedName name="commentNo">#REF!</definedName>
    <definedName name="CommentTable">#REF!</definedName>
    <definedName name="CompletedCUsTotal">#REF!</definedName>
    <definedName name="CompletionPercentTOTAL">#REF!</definedName>
    <definedName name="conditionClassesNo">#REF!</definedName>
    <definedName name="confirmNo">#REF!</definedName>
    <definedName name="dialogNo">#REF!</definedName>
    <definedName name="discreteNo">#REF!</definedName>
    <definedName name="enableNo">#REF!</definedName>
    <definedName name="instancesNo">#REF!</definedName>
    <definedName name="nxDevNo">#REF!</definedName>
    <definedName name="nxLevelNo">#REF!</definedName>
    <definedName name="nxLimitNo">#REF!</definedName>
    <definedName name="nxROCNo">#REF!</definedName>
    <definedName name="offNormNo">#REF!</definedName>
    <definedName name="ProjectCUs">#REF!</definedName>
    <definedName name="refreshNo">#REF!</definedName>
    <definedName name="shelveNo">#REF!</definedName>
    <definedName name="tripNo">#REF!</definedName>
    <definedName name="wrapperNo">InfoModelling!$B$4:$B$1048576</definedName>
    <definedName name="xDevNo">#REF!</definedName>
    <definedName name="xLimitNo">#REF!</definedName>
    <definedName name="xLvlNo">#REF!</definedName>
    <definedName name="xROCNo">#REF!</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 i="27" l="1"/>
  <c r="G4" i="27"/>
  <c r="F4" i="27"/>
  <c r="E4" i="27"/>
  <c r="D4" i="27"/>
  <c r="C4" i="27"/>
  <c r="I3" i="27"/>
  <c r="G3" i="27"/>
  <c r="F3" i="27"/>
  <c r="E3" i="27"/>
  <c r="D3" i="27"/>
  <c r="C3" i="27"/>
  <c r="H4" i="27" l="1"/>
  <c r="H3" i="27"/>
</calcChain>
</file>

<file path=xl/comments1.xml><?xml version="1.0" encoding="utf-8"?>
<comments xmlns="http://schemas.openxmlformats.org/spreadsheetml/2006/main">
  <authors>
    <author>Nathan Pocock</author>
  </authors>
  <commentList>
    <comment ref="E4" authorId="0">
      <text>
        <r>
          <rPr>
            <b/>
            <sz val="9"/>
            <color indexed="81"/>
            <rFont val="Tahoma"/>
            <family val="2"/>
            <charset val="238"/>
          </rPr>
          <t>Nathan Pocock:</t>
        </r>
        <r>
          <rPr>
            <sz val="9"/>
            <color indexed="81"/>
            <rFont val="Tahoma"/>
            <family val="2"/>
            <charset val="238"/>
          </rPr>
          <t xml:space="preserve">
Part 3 section 4.5.1 says Type system is required.</t>
        </r>
      </text>
    </comment>
    <comment ref="G11" authorId="0">
      <text>
        <r>
          <rPr>
            <b/>
            <sz val="9"/>
            <color indexed="81"/>
            <rFont val="Tahoma"/>
            <family val="2"/>
          </rPr>
          <t>Nathan Pocock:</t>
        </r>
        <r>
          <rPr>
            <sz val="9"/>
            <color indexed="81"/>
            <rFont val="Tahoma"/>
            <family val="2"/>
          </rPr>
          <t xml:space="preserve">
https://opcfoundation-onlineapplications.org/mantis/view.php?id=2842</t>
        </r>
      </text>
    </comment>
  </commentList>
</comments>
</file>

<file path=xl/connections.xml><?xml version="1.0" encoding="utf-8"?>
<connections xmlns="http://schemas.openxmlformats.org/spreadsheetml/2006/main">
  <connection id="1" name="OPCFCTTInformationModelling" type="4" refreshedVersion="0" background="1">
    <webPr xml="1" sourceData="1" url="C:\VS\Projects\OPC-UA-OOI\SemanticDataSolution\UANodeSetValidation\XML\OPCFCTTInformationModelling.xml" htmlTables="1" htmlFormat="all"/>
  </connection>
</connections>
</file>

<file path=xl/sharedStrings.xml><?xml version="1.0" encoding="utf-8"?>
<sst xmlns="http://schemas.openxmlformats.org/spreadsheetml/2006/main" count="378" uniqueCount="227">
  <si>
    <t>CTT</t>
  </si>
  <si>
    <t>No</t>
  </si>
  <si>
    <t>Step</t>
  </si>
  <si>
    <t>Test Case</t>
  </si>
  <si>
    <t>Test Requirements</t>
  </si>
  <si>
    <t>Expected Results</t>
  </si>
  <si>
    <t>Reviewed</t>
  </si>
  <si>
    <t>SpecLink</t>
  </si>
  <si>
    <t>Information Modelling</t>
  </si>
  <si>
    <t>y</t>
  </si>
  <si>
    <t>Recursively walk through the address space Type system checking each node is correct.</t>
  </si>
  <si>
    <t>The following match their definitions: NodeId, BrowseName, (all attributes), References, Properties, Methods, etc.
All standard UA types must be checked for conformance (see each UA spec for specific data models) and each derived type must be checked against its definition AND the base objects (UA types).</t>
  </si>
  <si>
    <t>Each node contains the correct properties, methods, references, events, as defined by the type.</t>
  </si>
  <si>
    <t>Analyze each property</t>
  </si>
  <si>
    <t>Data type, length, and any other characteristic matches the definition.</t>
  </si>
  <si>
    <t>Analyzer each method</t>
  </si>
  <si>
    <t>Signature matches the definition.</t>
  </si>
  <si>
    <t>Analyze each reference</t>
  </si>
  <si>
    <t>The quantity and type match the definition(s).</t>
  </si>
  <si>
    <t>Recursively analyze sub-objects and their properties, methods, and references etc.</t>
  </si>
  <si>
    <t>All pass.</t>
  </si>
  <si>
    <t>General Modelling Rules</t>
  </si>
  <si>
    <t>These rules will be applied in the CTT and will be validated as part of each test-script.</t>
  </si>
  <si>
    <t>The UACTT will need to be pre-configured with the intimate knowledge of standard UA types and any supplemental information model types.
This can be accomplished via code-generation and using the standard Opc.Ua.Nodeset2.Part&lt;#&gt;.xml files.
Note: Smaller Servers are NOT required to expose a Type System; in this situation this test should exit gracefully and simply log a warning.</t>
  </si>
  <si>
    <t>Standard nodes can be ignored. Any optional characteristics shall be logged as "warnings" only.
Note: For Servers that do not expose a Type system, when following References to check their Type the script must allow the NodeId to point to a "remote" Server (ExpandedNodeId.ServerIndex != 0), but the NodeId must be correct.
Note: For remote Server references, check it exists in the ServerType.ServerArray table.</t>
  </si>
  <si>
    <t>ok</t>
  </si>
  <si>
    <t>General test-cases that can be applied to any information model schema.
The tests defined in this area should be generic enough that they can be applied to ANY information model. Additionally, can be generated from a Nodeset2.xml model.
These test cases assume that ALL of the rules in the "Rules" sheet are being validated.</t>
  </si>
  <si>
    <t>If the type is a Subtype then check the mandatory items from the parent are present.</t>
  </si>
  <si>
    <t>All mandatory types are present. Optional types from the parent may be made Mandatory. Additional items may be added.</t>
  </si>
  <si>
    <r>
      <t xml:space="preserve">SpecLink
</t>
    </r>
    <r>
      <rPr>
        <b/>
        <sz val="9"/>
        <color theme="0"/>
        <rFont val="Calibri"/>
        <family val="2"/>
        <scheme val="minor"/>
      </rPr>
      <t>(part-section-test)</t>
    </r>
  </si>
  <si>
    <t>Focus</t>
  </si>
  <si>
    <t>NodeClass</t>
  </si>
  <si>
    <t>For any given object (pick one) invoke a TranslateBrowsePathsToNodeIds to find an item that is one level deep. Ensure that the case-sensitivity of the request matches what the server provided.</t>
  </si>
  <si>
    <t>The intended target is found and returned.</t>
  </si>
  <si>
    <t>Repeat the above step, but change the case of the BrowseName (e.g. all upper/lower, or invert).</t>
  </si>
  <si>
    <t>Bad_NoMatch.</t>
  </si>
  <si>
    <t>mantis</t>
  </si>
  <si>
    <t>Project Progress Report: at-a-glance</t>
  </si>
  <si>
    <t>#</t>
  </si>
  <si>
    <t>Conformance Unit</t>
  </si>
  <si>
    <t># Test Cases</t>
  </si>
  <si>
    <t># CTT</t>
  </si>
  <si>
    <t># Err</t>
  </si>
  <si>
    <t># Lab</t>
  </si>
  <si>
    <t># Reviewed</t>
  </si>
  <si>
    <t># Remain</t>
  </si>
  <si>
    <t># Mantis</t>
  </si>
  <si>
    <t>Rules</t>
  </si>
  <si>
    <r>
      <rPr>
        <b/>
        <sz val="11"/>
        <color theme="1"/>
        <rFont val="Calibri"/>
        <family val="2"/>
        <scheme val="minor"/>
      </rPr>
      <t>TIP:</t>
    </r>
    <r>
      <rPr>
        <sz val="11"/>
        <color theme="1"/>
        <rFont val="Calibri"/>
        <family val="2"/>
        <scheme val="minor"/>
      </rPr>
      <t xml:space="preserve"> Cache the UA Server's address-space in the CTT, and then do the address-space processing on cached info. This will improve speed &amp; efficiency.</t>
    </r>
  </si>
  <si>
    <t>Recursively walk through the address space analyzing every Node and verifying that it complies with its type definition, and Variable types comply with their data-type.</t>
  </si>
  <si>
    <t>Read the TypeDictionary and decode the 64-bit encoded ByteString into an XML String.</t>
  </si>
  <si>
    <t>Validate the XML schema (provided by the OPCF)</t>
  </si>
  <si>
    <t>For each custom type (structure) found, verify that it exists in the Type system under the "BaseDataType.Structures" folder.</t>
  </si>
  <si>
    <t>If the type is found, then it has a HasEncoding reference.</t>
  </si>
  <si>
    <t>n</t>
  </si>
  <si>
    <t>Y</t>
  </si>
  <si>
    <t>P3-4.4.2-002</t>
  </si>
  <si>
    <t>P3-4.4.2-003</t>
  </si>
  <si>
    <t>P3-4.5.1-001</t>
  </si>
  <si>
    <t>P3-4.5.2-001</t>
  </si>
  <si>
    <t>P3-4.5.3-001</t>
  </si>
  <si>
    <t>P3-4.5.4-001</t>
  </si>
  <si>
    <t>P3-4.5.4-002</t>
  </si>
  <si>
    <t>P3-4.5.4-003</t>
  </si>
  <si>
    <t>P3-5.2-000</t>
  </si>
  <si>
    <t>P3-5.2.2-001</t>
  </si>
  <si>
    <t>P3-5.3.1-000</t>
  </si>
  <si>
    <t>P3-5.3.2-001</t>
  </si>
  <si>
    <t>P3-5.3.2-002</t>
  </si>
  <si>
    <t>P3-5.3.2-003</t>
  </si>
  <si>
    <t>P3-5.3.2-004</t>
  </si>
  <si>
    <t>P3-5.3.3.2-001</t>
  </si>
  <si>
    <t>P3-5.3.3.3-001</t>
  </si>
  <si>
    <t>P3-5.3.3.3-002</t>
  </si>
  <si>
    <t>P3-5.4-000</t>
  </si>
  <si>
    <t>P3-5.4-001</t>
  </si>
  <si>
    <t>P3-5.4-002</t>
  </si>
  <si>
    <t>P3-5.4-003</t>
  </si>
  <si>
    <t>P3-5.5.1-000</t>
  </si>
  <si>
    <t>P3-5.5.1-001</t>
  </si>
  <si>
    <t>P3-5.5.3-000</t>
  </si>
  <si>
    <t>P3-5.6.1-000</t>
  </si>
  <si>
    <t>P3-5.6.1-001</t>
  </si>
  <si>
    <t>P3-5.6.3-001</t>
  </si>
  <si>
    <t>P3-5.6.3-002</t>
  </si>
  <si>
    <t>P3-5.6.3-003</t>
  </si>
  <si>
    <t>P3-5.6.5-000</t>
  </si>
  <si>
    <t>P3-5.7-000</t>
  </si>
  <si>
    <t>P3-5.8.3-000</t>
  </si>
  <si>
    <t>P3-6.2.1-001</t>
  </si>
  <si>
    <t>P3-6.4.4-001</t>
  </si>
  <si>
    <t>P3-6.4.4-002</t>
  </si>
  <si>
    <t>P3-7.1-000</t>
  </si>
  <si>
    <t>P3-7.3-001</t>
  </si>
  <si>
    <t>P3-7.7-001</t>
  </si>
  <si>
    <t>P3-7.10-001</t>
  </si>
  <si>
    <t>P3-7.11-001</t>
  </si>
  <si>
    <t>P3-7.12-001</t>
  </si>
  <si>
    <t>P3-7.13-001</t>
  </si>
  <si>
    <t>P3-7.14-001</t>
  </si>
  <si>
    <t>P3-7.15-001</t>
  </si>
  <si>
    <t>P3-7.16-001</t>
  </si>
  <si>
    <t>P3-7.17-001</t>
  </si>
  <si>
    <t>P3-7.18-001</t>
  </si>
  <si>
    <t>P3-7.19-001</t>
  </si>
  <si>
    <t>P3-8.14</t>
  </si>
  <si>
    <t>P3-8.33</t>
  </si>
  <si>
    <t>P3-8.39</t>
  </si>
  <si>
    <t>P5-4.1-001</t>
  </si>
  <si>
    <t>P5-12-000</t>
  </si>
  <si>
    <t>P3-Annex-C</t>
  </si>
  <si>
    <t>All</t>
  </si>
  <si>
    <t>Object, Variable</t>
  </si>
  <si>
    <t>ObjectType, VariableType</t>
  </si>
  <si>
    <t>ObjectType, VariableType, ReferenceType</t>
  </si>
  <si>
    <t>Properties</t>
  </si>
  <si>
    <t>HasTypeDefinition</t>
  </si>
  <si>
    <t>TypeDefinitionNodes</t>
  </si>
  <si>
    <t>SubType</t>
  </si>
  <si>
    <t>InstanceDeclaration</t>
  </si>
  <si>
    <t>ReferenceType</t>
  </si>
  <si>
    <t>HasProperty</t>
  </si>
  <si>
    <t>HasSubtype</t>
  </si>
  <si>
    <t>View</t>
  </si>
  <si>
    <t>Object</t>
  </si>
  <si>
    <t>ObjectType</t>
  </si>
  <si>
    <t>Variable</t>
  </si>
  <si>
    <t>VariableType</t>
  </si>
  <si>
    <t>Method</t>
  </si>
  <si>
    <t>DataType</t>
  </si>
  <si>
    <t>ModellingRules</t>
  </si>
  <si>
    <t>HierarchicalReference</t>
  </si>
  <si>
    <t>HasComponent</t>
  </si>
  <si>
    <t>Organizes</t>
  </si>
  <si>
    <t>HasModellingRule</t>
  </si>
  <si>
    <t>HasEncoding</t>
  </si>
  <si>
    <t>HasDescription</t>
  </si>
  <si>
    <t>GeneratesEvent</t>
  </si>
  <si>
    <t>AlwaysGeneratesEvent</t>
  </si>
  <si>
    <t>HasEventSource</t>
  </si>
  <si>
    <t>HasNotifier</t>
  </si>
  <si>
    <t>Enumeration</t>
  </si>
  <si>
    <t>Structure</t>
  </si>
  <si>
    <t>XmlElement</t>
  </si>
  <si>
    <t>NodeId</t>
  </si>
  <si>
    <t>AbstractTypes</t>
  </si>
  <si>
    <t>TypeDictionary Structure</t>
  </si>
  <si>
    <t>BrowseNames must be unique in the context of the Parent node.
Also specified in P3-5.6.3.</t>
  </si>
  <si>
    <t>Properties always reside in the same Server.</t>
  </si>
  <si>
    <t>HasTypeDefinition: reference will point to a TypeDefinitionNode (of some type).</t>
  </si>
  <si>
    <t>Must point to an instance; not another type definition.</t>
  </si>
  <si>
    <t>Mandatory items are present.
Optional items are present and still marked as Optional or Mandatory.</t>
  </si>
  <si>
    <t>Read the Forward references.</t>
  </si>
  <si>
    <t>Instances derived from an InstanceDeclaration shall be of the same TypeDefinitionNode or a subtype of this TypeDefinitionNode.</t>
  </si>
  <si>
    <t>Structure matches Table 2 (includes data-types etc).
Note to Developer: Table 12 provides a good summary of all other node class types.</t>
  </si>
  <si>
    <t>Server shall persist the NodeId of a Node, that is, it shall not generate new NodeIds when rebooting.</t>
  </si>
  <si>
    <t>Structure matches Table 4. If this type is found in TypeSystem browsing then (a) check the only References that exist are either HasProperty or HasSubtype.</t>
  </si>
  <si>
    <t>BrowseName is unique.</t>
  </si>
  <si>
    <t>IsAbstract is set to TRUE means that this type is ONLY defined in the Type System.</t>
  </si>
  <si>
    <t>Symmetric and InverseName rules.</t>
  </si>
  <si>
    <t>References (forward and inverse) do not result in an infinite loop.</t>
  </si>
  <si>
    <t>May only be used on Variable NodeClass types.
TargetNode is a Property (Variable type).</t>
  </si>
  <si>
    <t>Derived types must declare that they are a subtype and specify their parent type.</t>
  </si>
  <si>
    <t>Multiple inheritence not allowed.</t>
  </si>
  <si>
    <t>Structure matches Table 5.</t>
  </si>
  <si>
    <t>HasProperty references are permitted.</t>
  </si>
  <si>
    <t>Browse the address-space WITHIN a View, and follow the references; you can't find the Server object.</t>
  </si>
  <si>
    <t>Views can be the SourceNode of Hierarchical references only.</t>
  </si>
  <si>
    <t>Structure matches Table 6.</t>
  </si>
  <si>
    <t>References follow the rules defined in Table 6.
(Script Developer: one "script" per Reference type for validating the rules are followed)</t>
  </si>
  <si>
    <t>Structure matches Table 7.</t>
  </si>
  <si>
    <t>Structure matches Table 8.</t>
  </si>
  <si>
    <t>Instances of this type are either (a) DataVariable (b) Property.</t>
  </si>
  <si>
    <t>Shall not be the SourceNode of any hierarchical Reference.</t>
  </si>
  <si>
    <t>Has the type definition reference: PropertyType.</t>
  </si>
  <si>
    <t>Must be the TargetNode of least one HasProperty reference.</t>
  </si>
  <si>
    <t>Structure matches Table 9.</t>
  </si>
  <si>
    <t>Structure matches Table 10.</t>
  </si>
  <si>
    <t>Structure matches Table 11.</t>
  </si>
  <si>
    <t>Is an Object, Variable, or Method.</t>
  </si>
  <si>
    <t>NamingRule property exists and contains one of these values (a) Optional (b) Mandatory (c ) Constraint (d) mandatory placeholder (e) optional placeholder.</t>
  </si>
  <si>
    <t>Properties obey the rules defined in Table 15 and 16.</t>
  </si>
  <si>
    <t>The inheritence chain matches Figure 24.</t>
  </si>
  <si>
    <t>The SourceNode and TargetNode cannot point to the same NodeId.</t>
  </si>
  <si>
    <t>IF the Source of this reference is an Object or ObjectType; the Target is used with Objects, DataVariables, or Methods.
If the Source of this reference is Variable or VariableTypes, then the Target is used with DataVariables.</t>
  </si>
  <si>
    <t>SourceNode is an ObjectType, VariableType, DataType, or ReferenceType; TargetNode is of the same NodeClass as the SourceNode.</t>
  </si>
  <si>
    <t>SourceNode of type Object or View. If an Object then it is of type FolderType or a sub-type.</t>
  </si>
  <si>
    <t>SourceNode is an Object, Variable, or Method. The TargetNode is an Object of type ModellingRule or sub-type.</t>
  </si>
  <si>
    <t>SourceNode is Object or Variable. If Object then TargetNode is an ObjectType; if Variable then TargetNode is VariableType.</t>
  </si>
  <si>
    <t>SourceNode is DataType. TargetNode is a DataTypeEncodingType or sub-type.</t>
  </si>
  <si>
    <t>SourceNode is DataTypeEncodingType or a sub-type. TargetNode is a DataTypeDescriptionType or sub-type.</t>
  </si>
  <si>
    <t>SourceNode is an ObjectType, VariableType, or Method. TargetNode is an event type that ultimately (not necessarily immediately) derives from BaseEventType.</t>
  </si>
  <si>
    <t>SourceNode is Method. TargetNode is an event type that ultimately (not necessarily immediately) derives from BaseEventType.</t>
  </si>
  <si>
    <t>SourceNode is an Object that represents the source.</t>
  </si>
  <si>
    <t>SourceNode is an Object or View. TargetNode are Objects.</t>
  </si>
  <si>
    <t>Any enumeration DataType not directly inheriting (sub-type) from the Enumeration DataType can only restrict the enumeration values of its supertype. That is, it shall neither add enumeration values nor change the text associated to the enumeration value</t>
  </si>
  <si>
    <t>Structured DataTypes shall inherit from the base Structure DataType. This means that you cannot derive from any other structure.</t>
  </si>
  <si>
    <t>If this type is found then issue a Warning to notify the tester that this type really shouldn't be used, and that a Structure should be used instead.</t>
  </si>
  <si>
    <t>Standard OPC Foundationd defined types use NamespaceIndex=0.</t>
  </si>
  <si>
    <t>Abstract or Composite types like numeric, integer, uinteger etc. must be verified (e.g. uint16 unacceptable when received for a type defined as integer); sub-types may further restrict the type (e.g. parent is Numeric, subtype restricts to int16)</t>
  </si>
  <si>
    <t>If the type is a custom Structure (i.e. not 'well-known') then decode it according to the TypeDictionary.</t>
  </si>
  <si>
    <t>All Objects and Variables MUST have a HasTypeDefinition reference.
The target NodeId may be in a Remote Server; this is permissable.
The reference must point to an actual type.
A well-known type may not exist in the address-space, i.e. UA Part 3, Part 4, Part 5, Part 8, etc. But, if they are present then they have a numeric Id and are in namespace 0.</t>
  </si>
  <si>
    <t>Any optional items that have become mandatory is permitted.
Additional Nodes may have been added.
Data-types may have been made "more specific", e.g. from Number to Int16.</t>
  </si>
  <si>
    <t>The BrowseName of the targets are unique and match the names and other rules of their parent type definition.</t>
  </si>
  <si>
    <t>The string-part of the BrowseName is case sensitive.</t>
  </si>
  <si>
    <t>Attributes exist and comply where required. 
If Optional attributes exist then they comply.</t>
  </si>
  <si>
    <t>Attributes exist and comply where required. 
If Optional attributes exist then they comply.
Mandatory Properties exist and comply; optionals are checked if they exist
References follow the constraints/rules as described.</t>
  </si>
  <si>
    <t>No two references can have the same browse name!</t>
  </si>
  <si>
    <t>When walking through the address-space no references of this type exist.</t>
  </si>
  <si>
    <t>When: 
IsAbstract=N; Symmetric=N then InverseName=Y.
IsAbstract=Y; Symmetric=Y then InverseName=N.
IsAbstract=Y; Symmetric=N then InverseName=Y/N (optional).
IsAbstract=N; Symmetric=Y then InverseName=N.</t>
  </si>
  <si>
    <t>For hierarchical references.
For example: RefA --&gt; RefB --&gt; RefC --&gt; [RefA = not allowed]</t>
  </si>
  <si>
    <t>Must point to a Type that is actually a Property.</t>
  </si>
  <si>
    <t>Parent types are NOT required to declare the subtypes below them.</t>
  </si>
  <si>
    <t>Only one parent type is permitted.
Only 1 reference of type IsSubTypeOf is defined for ALL types!</t>
  </si>
  <si>
    <t>Attributes exist and comply where required. 
If Optional attributes exist then they comply.
Properties exist and comply where required; optionals are checked too.
References follow the constraints/rules as described.</t>
  </si>
  <si>
    <t>Points to property types.</t>
  </si>
  <si>
    <t>The Server object is not available/accessible from a View.</t>
  </si>
  <si>
    <t>Verify that references exist, and then follow the inverse reference(s) to make sure that if the current node is a Property (and has the PropertyType reference) then the parent can be anything except a Property.</t>
  </si>
  <si>
    <t>May be the SourceNode of non-hieararchical references.</t>
  </si>
  <si>
    <t>Has a HasModellingRule reference and is the TargetNode of a hierarchical reference from a TypeDefinitionNode, or resolves from a TypeDefinitionNode.</t>
  </si>
  <si>
    <t>Property is required; values are from the enumeration.</t>
  </si>
  <si>
    <t>Use just the references in Figure 24; any custom reference types detected should be permitted. 
Note: As we find more types derived from this diagram we can add this to this test-script.</t>
  </si>
  <si>
    <t>Target Node ultimately derives from BaseEventType</t>
  </si>
  <si>
    <t>Target node ultimately derives from BaseEventType</t>
  </si>
  <si>
    <t>SourceNode exists and the EventNotifier.SubscribeToEvents is TRUE.</t>
  </si>
  <si>
    <t>Applies to: Integer, UInteger, Double, Number, ByteString, DateTime, String, Structure, and Image.</t>
  </si>
  <si>
    <t>Each decoded 'element' applies with the applicable UA built-in type. If the element is a structure, enumeration, or opaque, then recursively apply the same rules.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</si>
</sst>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
      <sz val="9"/>
      <color indexed="81"/>
      <name val="Tahoma"/>
      <family val="2"/>
      <charset val="238"/>
    </font>
    <font>
      <b/>
      <sz val="9"/>
      <color indexed="81"/>
      <name val="Tahoma"/>
      <family val="2"/>
      <charset val="238"/>
    </font>
    <font>
      <b/>
      <sz val="9"/>
      <color theme="0"/>
      <name val="Calibri"/>
      <family val="2"/>
      <scheme val="minor"/>
    </font>
    <font>
      <sz val="9"/>
      <color indexed="81"/>
      <name val="Tahoma"/>
      <family val="2"/>
    </font>
    <font>
      <b/>
      <sz val="9"/>
      <color indexed="81"/>
      <name val="Tahoma"/>
      <family val="2"/>
    </font>
    <font>
      <sz val="11"/>
      <name val="Calibri"/>
      <family val="2"/>
      <scheme val="minor"/>
    </font>
    <font>
      <b/>
      <sz val="20"/>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bgColor theme="4"/>
      </patternFill>
    </fill>
    <fill>
      <patternFill patternType="solid">
        <fgColor theme="0" tint="-4.9989318521683403E-2"/>
        <bgColor indexed="64"/>
      </patternFill>
    </fill>
    <fill>
      <patternFill patternType="solid">
        <fgColor rgb="FFFFFF00"/>
        <bgColor indexed="64"/>
      </patternFill>
    </fill>
  </fills>
  <borders count="7">
    <border>
      <left/>
      <right/>
      <top/>
      <bottom/>
      <diagonal/>
    </border>
    <border>
      <left/>
      <right/>
      <top/>
      <bottom style="thin">
        <color indexed="64"/>
      </bottom>
      <diagonal/>
    </border>
    <border>
      <left/>
      <right/>
      <top/>
      <bottom style="thick">
        <color theme="4"/>
      </bottom>
      <diagonal/>
    </border>
    <border>
      <left/>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right/>
      <top style="thick">
        <color theme="4"/>
      </top>
      <bottom/>
      <diagonal/>
    </border>
  </borders>
  <cellStyleXfs count="3">
    <xf numFmtId="0" fontId="0" fillId="0" borderId="0"/>
    <xf numFmtId="0" fontId="3" fillId="0" borderId="2" applyNumberFormat="0" applyFill="0" applyAlignment="0" applyProtection="0"/>
    <xf numFmtId="0" fontId="2" fillId="2" borderId="0" applyNumberFormat="0" applyBorder="0" applyAlignment="0" applyProtection="0"/>
  </cellStyleXfs>
  <cellXfs count="28">
    <xf numFmtId="0" fontId="0" fillId="0" borderId="0" xfId="0"/>
    <xf numFmtId="0" fontId="0" fillId="0" borderId="0" xfId="0" applyAlignment="1">
      <alignment horizontal="center" vertical="top"/>
    </xf>
    <xf numFmtId="0" fontId="1" fillId="0" borderId="1" xfId="0" applyFont="1" applyBorder="1" applyAlignment="1">
      <alignment vertical="top" wrapText="1"/>
    </xf>
    <xf numFmtId="0" fontId="0" fillId="0" borderId="0" xfId="0" applyAlignment="1">
      <alignment vertical="top"/>
    </xf>
    <xf numFmtId="0" fontId="1" fillId="0" borderId="1" xfId="0" applyFont="1" applyBorder="1" applyAlignment="1">
      <alignment horizontal="center" vertical="top" wrapText="1"/>
    </xf>
    <xf numFmtId="0" fontId="0" fillId="0" borderId="0" xfId="0" applyAlignment="1">
      <alignment horizontal="left" vertical="top" wrapText="1"/>
    </xf>
    <xf numFmtId="0" fontId="0" fillId="0" borderId="3" xfId="0" applyBorder="1" applyAlignment="1">
      <alignment horizontal="center" vertical="top"/>
    </xf>
    <xf numFmtId="0" fontId="0" fillId="0" borderId="3" xfId="0" applyBorder="1" applyAlignment="1">
      <alignment horizontal="left" vertical="top" wrapText="1"/>
    </xf>
    <xf numFmtId="0" fontId="0" fillId="0" borderId="3" xfId="0" applyBorder="1" applyAlignment="1">
      <alignment vertical="top"/>
    </xf>
    <xf numFmtId="0" fontId="0" fillId="0" borderId="0" xfId="0" applyBorder="1" applyAlignment="1">
      <alignment horizontal="center" vertical="top"/>
    </xf>
    <xf numFmtId="0" fontId="0" fillId="0" borderId="0" xfId="0" applyBorder="1" applyAlignment="1">
      <alignment horizontal="left" vertical="top" wrapText="1"/>
    </xf>
    <xf numFmtId="0" fontId="0" fillId="0" borderId="0" xfId="0" applyBorder="1" applyAlignment="1">
      <alignment vertical="top"/>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0" fillId="0" borderId="0" xfId="0" applyAlignment="1">
      <alignment horizontal="left" vertical="top"/>
    </xf>
    <xf numFmtId="0" fontId="0" fillId="4" borderId="0" xfId="0" applyFill="1" applyAlignment="1">
      <alignment vertical="top"/>
    </xf>
    <xf numFmtId="0" fontId="11" fillId="0" borderId="0" xfId="0" applyFont="1" applyAlignment="1">
      <alignment vertical="top"/>
    </xf>
    <xf numFmtId="0" fontId="1" fillId="0" borderId="0" xfId="0" applyFont="1" applyAlignment="1">
      <alignment vertical="top"/>
    </xf>
    <xf numFmtId="0" fontId="1" fillId="0" borderId="0" xfId="0" applyFont="1" applyAlignment="1">
      <alignment horizontal="center" vertical="top"/>
    </xf>
    <xf numFmtId="49" fontId="0" fillId="0" borderId="0" xfId="0" applyNumberFormat="1" applyAlignment="1">
      <alignment horizontal="center" vertical="top"/>
    </xf>
    <xf numFmtId="49" fontId="0" fillId="0" borderId="0" xfId="0" applyNumberFormat="1" applyAlignment="1">
      <alignment horizontal="center" vertical="top" wrapText="1"/>
    </xf>
    <xf numFmtId="49" fontId="0" fillId="0" borderId="0" xfId="0" applyNumberFormat="1" applyAlignment="1">
      <alignment horizontal="left" vertical="top" wrapText="1"/>
    </xf>
    <xf numFmtId="49" fontId="10" fillId="0" borderId="0" xfId="0" applyNumberFormat="1" applyFont="1" applyAlignment="1">
      <alignment horizontal="left" vertical="top" wrapText="1"/>
    </xf>
    <xf numFmtId="0" fontId="3" fillId="0" borderId="2" xfId="1" applyAlignment="1">
      <alignment vertical="top"/>
    </xf>
    <xf numFmtId="0" fontId="0" fillId="2" borderId="0" xfId="2" applyFont="1" applyAlignment="1">
      <alignment vertical="top" wrapText="1"/>
    </xf>
    <xf numFmtId="0" fontId="2" fillId="2" borderId="0" xfId="2" applyAlignment="1">
      <alignment vertical="top"/>
    </xf>
    <xf numFmtId="0" fontId="0" fillId="0" borderId="6" xfId="0" applyBorder="1" applyAlignment="1">
      <alignment vertical="top"/>
    </xf>
    <xf numFmtId="0" fontId="0" fillId="5" borderId="0" xfId="0" applyFill="1" applyBorder="1" applyAlignment="1">
      <alignment horizontal="left" vertical="top"/>
    </xf>
  </cellXfs>
  <cellStyles count="3">
    <cellStyle name="20% - Accent3" xfId="2" builtinId="38"/>
    <cellStyle name="Heading 1" xfId="1" builtinId="16"/>
    <cellStyle name="Normal" xfId="0" builtinId="0"/>
  </cellStyles>
  <dxfs count="22">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justifyLastLine="0" shrinkToFit="0" readingOrder="0"/>
      <border diagonalUp="0" diagonalDown="0" outline="0">
        <left style="thin">
          <color theme="0"/>
        </left>
        <right style="thin">
          <color theme="0"/>
        </right>
        <top/>
        <bottom/>
      </border>
    </dxf>
    <dxf>
      <alignment horizontal="center"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general" vertical="top"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commsvr.com/UAOOI/SemanticData/UANodeSetValidation/OPCFCTTInformationModelling.xsd'">
  <Schema ID="Schema1" Namespace="http://commsvr.com/UAOOI/SemanticData/UANodeSetValidation/OPCFCTTInformationModelling.xsd">
    <xs:schema xmlns="http://commsvr.com/UAOOI/SemanticData/UANodeSetValidation/OPCFCTTInformationModelling.xsd" xmlns:mstns="http://tempuri.org/XMLSchema1.xsd" xmlns:xs="http://www.w3.org/2001/XMLSchema" id="XMLSchema1" targetNamespace="http://commsvr.com/UAOOI/SemanticData/UANodeSetValidation/OPCFCTTInformationModelling.xsd" elementFormDefault="qualified">
      <xs:element name="UseCases" type="Tests">
			</xs:element>
      <xs:complexType name="Tests">
        <xs:sequence>
          <xs:element name="TestCase" minOccurs="0" maxOccurs="unbounded">
            <xs:complexType>
              <xs:sequence>
                <xs:element name="CTT" type="xs:string" minOccurs="0" maxOccurs="1"/>
                <xs:element name="SpecLink" type="xs:string" minOccurs="0" maxOccurs="1"/>
                <xs:element name="Step" type="xs:string" minOccurs="0" maxOccurs="1"/>
                <xs:element name="NodeClass" type="xs:string" minOccurs="0" maxOccurs="1"/>
                <xs:element name="Focus" type="xs:string"/>
                <xs:element name="TestCase" type="xs:string" minOccurs="0" maxOccurs="1"/>
                <xs:element name="ExpectedResults" type="xs:string" minOccurs="0" maxOccurs="1"/>
                <xs:element name="Reviewed" type="xs:string" minOccurs="0" maxOccurs="1"/>
              </xs:sequence>
            </xs:complexType>
          </xs:element>
        </xs:sequence>
      </xs:complexType>
    </xs:schema>
  </Schema>
  <Map ID="5" Name="UseCases_Map" RootElement="UseCase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27" name="TableWrapper" displayName="TableWrapper" ref="A3:H17" totalsRowShown="0" headerRowDxfId="21" dataDxfId="19" headerRowBorderDxfId="20">
  <autoFilter ref="A3:H17"/>
  <tableColumns count="8">
    <tableColumn id="1" name="CTT" dataDxfId="18"/>
    <tableColumn id="2" name="No" dataDxfId="17"/>
    <tableColumn id="3" name="Step" dataDxfId="16"/>
    <tableColumn id="4" name="Test Case" dataDxfId="15"/>
    <tableColumn id="5" name="Test Requirements" dataDxfId="14"/>
    <tableColumn id="6" name="Expected Results" dataDxfId="13"/>
    <tableColumn id="7" name="Reviewed" dataDxfId="12"/>
    <tableColumn id="8" name="SpecLink" dataDxfId="11"/>
  </tableColumns>
  <tableStyleInfo name="TableStyleMedium9" showFirstColumn="0" showLastColumn="0" showRowStripes="1" showColumnStripes="0"/>
</table>
</file>

<file path=xl/tables/table2.xml><?xml version="1.0" encoding="utf-8"?>
<table xmlns="http://schemas.openxmlformats.org/spreadsheetml/2006/main" id="1" name="Table1" displayName="Table1" ref="A4:H59" tableType="xml" totalsRowShown="0" headerRowDxfId="10" dataDxfId="8" headerRowBorderDxfId="9" connectionId="1">
  <autoFilter ref="A4:H59"/>
  <tableColumns count="8">
    <tableColumn id="1" uniqueName="ns1:CTT" name="CTT" dataDxfId="7">
      <xmlColumnPr mapId="5" xpath="/ns1:UseCases/ns1:TestCase/ns1:CTT" xmlDataType="string"/>
    </tableColumn>
    <tableColumn id="2" uniqueName="ns1:SpecLink" name="SpecLink_x000a_(part-section-test)" dataDxfId="6">
      <xmlColumnPr mapId="5" xpath="/ns1:UseCases/ns1:TestCase/ns1:SpecLink" xmlDataType="string"/>
    </tableColumn>
    <tableColumn id="8" uniqueName="ns1:Step" name="Step" dataDxfId="5">
      <xmlColumnPr mapId="5" xpath="/ns1:UseCases/ns1:TestCase/ns1:Step" xmlDataType="string"/>
    </tableColumn>
    <tableColumn id="5" uniqueName="ns1:NodeClass" name="NodeClass" dataDxfId="4">
      <xmlColumnPr mapId="5" xpath="/ns1:UseCases/ns1:TestCase/ns1:NodeClass" xmlDataType="string"/>
    </tableColumn>
    <tableColumn id="3" uniqueName="ns1:Focus" name="Focus" dataDxfId="3">
      <xmlColumnPr mapId="5" xpath="/ns1:UseCases/ns1:TestCase/ns1:Focus" xmlDataType="string"/>
    </tableColumn>
    <tableColumn id="4" uniqueName="ns1:TestCase" name="Test Case" dataDxfId="2">
      <xmlColumnPr mapId="5" xpath="/ns1:UseCases/ns1:TestCase/ns1:TestCase" xmlDataType="string"/>
    </tableColumn>
    <tableColumn id="6" uniqueName="ns1:ExpectedResults" name="Expected Results" dataDxfId="1">
      <xmlColumnPr mapId="5" xpath="/ns1:UseCases/ns1:TestCase/ns1:ExpectedResults" xmlDataType="string"/>
    </tableColumn>
    <tableColumn id="7" uniqueName="ns1:Reviewed" name="Reviewed" dataDxfId="0">
      <xmlColumnPr mapId="5" xpath="/ns1:UseCases/ns1:TestCase/ns1:Reviewed" xmlDataType="string"/>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B4" sqref="B4"/>
    </sheetView>
  </sheetViews>
  <sheetFormatPr defaultRowHeight="15" x14ac:dyDescent="0.25"/>
  <cols>
    <col min="2" max="2" width="23.5703125" customWidth="1"/>
    <col min="3" max="3" width="16" customWidth="1"/>
    <col min="7" max="7" width="11.28515625" bestFit="1" customWidth="1"/>
    <col min="9" max="9" width="8.5703125" bestFit="1" customWidth="1"/>
  </cols>
  <sheetData>
    <row r="1" spans="1:9" ht="26.25" x14ac:dyDescent="0.25">
      <c r="A1" s="15"/>
      <c r="B1" s="16" t="s">
        <v>37</v>
      </c>
      <c r="C1" s="1"/>
      <c r="D1" s="1"/>
      <c r="E1" s="1"/>
      <c r="F1" s="1"/>
      <c r="G1" s="1"/>
      <c r="H1" s="1"/>
      <c r="I1" s="1"/>
    </row>
    <row r="2" spans="1:9" x14ac:dyDescent="0.25">
      <c r="A2" s="15" t="s">
        <v>38</v>
      </c>
      <c r="B2" s="17" t="s">
        <v>39</v>
      </c>
      <c r="C2" s="18" t="s">
        <v>40</v>
      </c>
      <c r="D2" s="18" t="s">
        <v>41</v>
      </c>
      <c r="E2" s="18" t="s">
        <v>42</v>
      </c>
      <c r="F2" s="18" t="s">
        <v>43</v>
      </c>
      <c r="G2" s="18" t="s">
        <v>44</v>
      </c>
      <c r="H2" s="18" t="s">
        <v>45</v>
      </c>
      <c r="I2" s="18" t="s">
        <v>46</v>
      </c>
    </row>
    <row r="3" spans="1:9" x14ac:dyDescent="0.25">
      <c r="A3">
        <v>1</v>
      </c>
      <c r="B3" t="s">
        <v>8</v>
      </c>
      <c r="C3">
        <f>COUNTA(TableWrapper[CTT])</f>
        <v>3</v>
      </c>
      <c r="D3">
        <f>COUNTIF(TableWrapper[CTT],"y")</f>
        <v>3</v>
      </c>
      <c r="E3">
        <f>COUNTIF(TableWrapper[CTT],"e")</f>
        <v>0</v>
      </c>
      <c r="F3">
        <f>COUNTIF(TableWrapper[CTT],"n")</f>
        <v>0</v>
      </c>
      <c r="G3">
        <f>COUNTIF(TableWrapper[Reviewed],"ok")</f>
        <v>2</v>
      </c>
      <c r="H3">
        <f>C3-G3</f>
        <v>1</v>
      </c>
      <c r="I3">
        <f>COUNTIF(TableWrapper[Reviewed],"mantis")</f>
        <v>1</v>
      </c>
    </row>
    <row r="4" spans="1:9" x14ac:dyDescent="0.25">
      <c r="A4">
        <v>2</v>
      </c>
      <c r="B4" t="s">
        <v>47</v>
      </c>
      <c r="C4">
        <f>COUNTA(Table1[CTT])</f>
        <v>55</v>
      </c>
      <c r="D4">
        <f>COUNTIF(Table1[CTT],"y")</f>
        <v>54</v>
      </c>
      <c r="E4">
        <f>COUNTIF(Table1[CTT],"e")</f>
        <v>0</v>
      </c>
      <c r="F4">
        <f>COUNTIF(Table1[CTT],"n")</f>
        <v>1</v>
      </c>
      <c r="G4">
        <f>COUNTIF(Table1[Reviewed],"ok")</f>
        <v>54</v>
      </c>
      <c r="H4">
        <f>C4-G4</f>
        <v>1</v>
      </c>
      <c r="I4">
        <f>COUNTIF(Table1[Reviewed],"mantis")</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dimension ref="A1:H22"/>
  <sheetViews>
    <sheetView zoomScaleNormal="100" workbookViewId="0">
      <selection activeCell="D8" sqref="D8"/>
    </sheetView>
  </sheetViews>
  <sheetFormatPr defaultColWidth="0" defaultRowHeight="15" zeroHeight="1" x14ac:dyDescent="0.25"/>
  <cols>
    <col min="1" max="1" width="9.140625" style="3" customWidth="1"/>
    <col min="2" max="2" width="10" style="3" customWidth="1"/>
    <col min="3" max="3" width="8.28515625" style="3" customWidth="1"/>
    <col min="4" max="4" width="35.5703125" style="3" customWidth="1"/>
    <col min="5" max="5" width="44.42578125" style="3" customWidth="1"/>
    <col min="6" max="6" width="61.7109375" style="3" customWidth="1"/>
    <col min="7" max="7" width="14.7109375" style="3" customWidth="1"/>
    <col min="8" max="8" width="17.7109375" style="3" customWidth="1"/>
    <col min="9" max="16384" width="9.140625" style="3" hidden="1"/>
  </cols>
  <sheetData>
    <row r="1" spans="1:8" ht="20.25" thickBot="1" x14ac:dyDescent="0.3">
      <c r="A1" s="23" t="s">
        <v>8</v>
      </c>
      <c r="B1" s="23"/>
      <c r="C1" s="23"/>
      <c r="D1" s="23"/>
      <c r="E1" s="23"/>
      <c r="F1" s="23"/>
      <c r="G1" s="23"/>
      <c r="H1" s="23"/>
    </row>
    <row r="2" spans="1:8" ht="70.5" customHeight="1" thickTop="1" x14ac:dyDescent="0.25">
      <c r="A2" s="24" t="s">
        <v>26</v>
      </c>
      <c r="B2" s="25"/>
      <c r="C2" s="25"/>
      <c r="D2" s="25"/>
      <c r="E2" s="25"/>
      <c r="F2" s="25"/>
      <c r="G2" s="25"/>
      <c r="H2" s="25"/>
    </row>
    <row r="3" spans="1:8" s="2" customFormat="1" x14ac:dyDescent="0.25">
      <c r="A3" s="4" t="s">
        <v>0</v>
      </c>
      <c r="B3" s="4" t="s">
        <v>1</v>
      </c>
      <c r="C3" s="4" t="s">
        <v>2</v>
      </c>
      <c r="D3" s="4" t="s">
        <v>3</v>
      </c>
      <c r="E3" s="4" t="s">
        <v>4</v>
      </c>
      <c r="F3" s="4" t="s">
        <v>5</v>
      </c>
      <c r="G3" s="4" t="s">
        <v>6</v>
      </c>
      <c r="H3" s="4" t="s">
        <v>7</v>
      </c>
    </row>
    <row r="4" spans="1:8" s="8" customFormat="1" ht="165" x14ac:dyDescent="0.25">
      <c r="A4" s="6" t="s">
        <v>9</v>
      </c>
      <c r="B4" s="6">
        <v>0</v>
      </c>
      <c r="C4" s="6"/>
      <c r="D4" s="7" t="s">
        <v>10</v>
      </c>
      <c r="E4" s="7" t="s">
        <v>23</v>
      </c>
      <c r="F4" s="7" t="s">
        <v>11</v>
      </c>
      <c r="G4" s="6" t="s">
        <v>25</v>
      </c>
      <c r="H4" s="6"/>
    </row>
    <row r="5" spans="1:8" ht="195" x14ac:dyDescent="0.25">
      <c r="A5" s="1" t="s">
        <v>9</v>
      </c>
      <c r="B5" s="1">
        <v>1</v>
      </c>
      <c r="C5" s="1">
        <v>1</v>
      </c>
      <c r="D5" s="5" t="s">
        <v>49</v>
      </c>
      <c r="E5" s="5" t="s">
        <v>24</v>
      </c>
      <c r="F5" s="5" t="s">
        <v>12</v>
      </c>
      <c r="G5" s="1" t="s">
        <v>25</v>
      </c>
      <c r="H5" s="1"/>
    </row>
    <row r="6" spans="1:8" ht="45" x14ac:dyDescent="0.25">
      <c r="A6" s="1"/>
      <c r="B6" s="1"/>
      <c r="C6" s="1"/>
      <c r="D6" s="5" t="s">
        <v>27</v>
      </c>
      <c r="E6" s="5"/>
      <c r="F6" s="5" t="s">
        <v>28</v>
      </c>
      <c r="G6" s="1"/>
      <c r="H6" s="1"/>
    </row>
    <row r="7" spans="1:8" ht="30" x14ac:dyDescent="0.25">
      <c r="A7" s="1"/>
      <c r="B7" s="1"/>
      <c r="C7" s="1">
        <v>2</v>
      </c>
      <c r="D7" s="5" t="s">
        <v>13</v>
      </c>
      <c r="E7" s="5"/>
      <c r="F7" s="5" t="s">
        <v>14</v>
      </c>
      <c r="G7" s="1"/>
      <c r="H7" s="1"/>
    </row>
    <row r="8" spans="1:8" x14ac:dyDescent="0.25">
      <c r="A8" s="1"/>
      <c r="B8" s="1"/>
      <c r="C8" s="1">
        <v>3</v>
      </c>
      <c r="D8" s="5" t="s">
        <v>15</v>
      </c>
      <c r="E8" s="5"/>
      <c r="F8" s="5" t="s">
        <v>16</v>
      </c>
      <c r="G8" s="1"/>
      <c r="H8" s="1"/>
    </row>
    <row r="9" spans="1:8" s="11" customFormat="1" x14ac:dyDescent="0.25">
      <c r="A9" s="9"/>
      <c r="B9" s="9"/>
      <c r="C9" s="9">
        <v>4</v>
      </c>
      <c r="D9" s="10" t="s">
        <v>17</v>
      </c>
      <c r="E9" s="10"/>
      <c r="F9" s="10" t="s">
        <v>18</v>
      </c>
      <c r="G9" s="9"/>
      <c r="H9" s="9"/>
    </row>
    <row r="10" spans="1:8" s="11" customFormat="1" ht="45" x14ac:dyDescent="0.25">
      <c r="A10" s="9"/>
      <c r="B10" s="9"/>
      <c r="C10" s="9">
        <v>5</v>
      </c>
      <c r="D10" s="10" t="s">
        <v>19</v>
      </c>
      <c r="E10" s="10"/>
      <c r="F10" s="10" t="s">
        <v>20</v>
      </c>
      <c r="G10" s="9"/>
      <c r="H10" s="9"/>
    </row>
    <row r="11" spans="1:8" ht="90" x14ac:dyDescent="0.25">
      <c r="A11" s="1" t="s">
        <v>9</v>
      </c>
      <c r="B11" s="1">
        <v>1</v>
      </c>
      <c r="C11" s="1">
        <v>1</v>
      </c>
      <c r="D11" s="5" t="s">
        <v>32</v>
      </c>
      <c r="E11" s="5"/>
      <c r="F11" s="5" t="s">
        <v>33</v>
      </c>
      <c r="G11" s="1" t="s">
        <v>36</v>
      </c>
      <c r="H11" s="1"/>
    </row>
    <row r="12" spans="1:8" ht="45" x14ac:dyDescent="0.25">
      <c r="A12" s="1"/>
      <c r="B12" s="1"/>
      <c r="C12" s="1">
        <v>2</v>
      </c>
      <c r="D12" s="5" t="s">
        <v>34</v>
      </c>
      <c r="E12" s="5"/>
      <c r="F12" s="5" t="s">
        <v>35</v>
      </c>
      <c r="G12" s="1"/>
      <c r="H12" s="1"/>
    </row>
    <row r="13" spans="1:8" x14ac:dyDescent="0.25">
      <c r="A13" s="1"/>
      <c r="B13" s="1"/>
      <c r="C13" s="1"/>
      <c r="D13" s="5"/>
      <c r="E13" s="5"/>
      <c r="F13" s="5"/>
      <c r="G13" s="1"/>
      <c r="H13" s="1"/>
    </row>
    <row r="14" spans="1:8" x14ac:dyDescent="0.25">
      <c r="A14" s="1"/>
      <c r="B14" s="1"/>
      <c r="C14" s="1"/>
      <c r="D14" s="5"/>
      <c r="E14" s="5"/>
      <c r="F14" s="5"/>
      <c r="G14" s="1"/>
      <c r="H14" s="1"/>
    </row>
    <row r="15" spans="1:8" x14ac:dyDescent="0.25">
      <c r="A15" s="1"/>
      <c r="B15" s="1"/>
      <c r="C15" s="1"/>
      <c r="D15" s="5"/>
      <c r="E15" s="5"/>
      <c r="F15" s="5"/>
      <c r="G15" s="1"/>
      <c r="H15" s="1"/>
    </row>
    <row r="16" spans="1:8" x14ac:dyDescent="0.25">
      <c r="A16" s="1"/>
      <c r="B16" s="1"/>
      <c r="C16" s="1"/>
      <c r="D16" s="5"/>
      <c r="E16" s="5"/>
      <c r="F16" s="5"/>
      <c r="G16" s="1"/>
      <c r="H16" s="1"/>
    </row>
    <row r="17" spans="1:8" x14ac:dyDescent="0.25">
      <c r="A17" s="1"/>
      <c r="B17" s="1"/>
      <c r="C17" s="1"/>
      <c r="D17" s="5"/>
      <c r="E17" s="5"/>
      <c r="F17" s="5"/>
      <c r="G17" s="1"/>
      <c r="H17" s="1"/>
    </row>
    <row r="18" spans="1:8" x14ac:dyDescent="0.25"/>
    <row r="19" spans="1:8" x14ac:dyDescent="0.25"/>
    <row r="20" spans="1:8" x14ac:dyDescent="0.25"/>
    <row r="21" spans="1:8" x14ac:dyDescent="0.25"/>
    <row r="22" spans="1:8" x14ac:dyDescent="0.25"/>
  </sheetData>
  <mergeCells count="2">
    <mergeCell ref="A1:H1"/>
    <mergeCell ref="A2:H2"/>
  </mergeCells>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zoomScale="80" zoomScaleNormal="80" workbookViewId="0">
      <pane ySplit="4" topLeftCell="A5" activePane="bottomLeft" state="frozenSplit"/>
      <selection pane="bottomLeft" activeCell="A5" sqref="A5:H5"/>
    </sheetView>
  </sheetViews>
  <sheetFormatPr defaultColWidth="0" defaultRowHeight="15" zeroHeight="1" x14ac:dyDescent="0.25"/>
  <cols>
    <col min="1" max="1" width="10.140625" style="3" customWidth="1"/>
    <col min="2" max="2" width="20" style="3" bestFit="1" customWidth="1"/>
    <col min="3" max="3" width="10.85546875" style="3" customWidth="1"/>
    <col min="4" max="4" width="17" style="3" customWidth="1"/>
    <col min="5" max="5" width="25.140625" style="3" customWidth="1"/>
    <col min="6" max="6" width="60.7109375" style="14" customWidth="1"/>
    <col min="7" max="7" width="81.140625" style="14" customWidth="1"/>
    <col min="8" max="8" width="15.7109375" style="3" customWidth="1"/>
    <col min="9" max="9" width="9.140625" style="3" hidden="1" customWidth="1"/>
    <col min="10" max="11" width="0" style="3" hidden="1" customWidth="1"/>
    <col min="12" max="16384" width="9.140625" style="3" hidden="1"/>
  </cols>
  <sheetData>
    <row r="1" spans="1:8" ht="20.25" thickBot="1" x14ac:dyDescent="0.3">
      <c r="A1" s="23" t="s">
        <v>21</v>
      </c>
      <c r="B1" s="23"/>
      <c r="C1" s="23"/>
      <c r="D1" s="23"/>
      <c r="E1" s="23"/>
      <c r="F1" s="23"/>
      <c r="G1" s="23"/>
      <c r="H1" s="23"/>
    </row>
    <row r="2" spans="1:8" ht="15.75" thickTop="1" x14ac:dyDescent="0.25">
      <c r="A2" s="26" t="s">
        <v>22</v>
      </c>
      <c r="B2" s="26"/>
      <c r="C2" s="26"/>
      <c r="D2" s="26"/>
      <c r="E2" s="26"/>
      <c r="F2" s="26"/>
      <c r="G2" s="26"/>
      <c r="H2" s="26"/>
    </row>
    <row r="3" spans="1:8" ht="34.5" customHeight="1" x14ac:dyDescent="0.25">
      <c r="A3" s="27" t="s">
        <v>48</v>
      </c>
      <c r="B3" s="27"/>
      <c r="C3" s="27"/>
      <c r="D3" s="27"/>
      <c r="E3" s="27"/>
      <c r="F3" s="27"/>
      <c r="G3" s="27"/>
      <c r="H3" s="27"/>
    </row>
    <row r="4" spans="1:8" ht="27" x14ac:dyDescent="0.25">
      <c r="A4" s="12" t="s">
        <v>0</v>
      </c>
      <c r="B4" s="13" t="s">
        <v>29</v>
      </c>
      <c r="C4" s="13" t="s">
        <v>2</v>
      </c>
      <c r="D4" s="13" t="s">
        <v>31</v>
      </c>
      <c r="E4" s="13" t="s">
        <v>30</v>
      </c>
      <c r="F4" s="13" t="s">
        <v>3</v>
      </c>
      <c r="G4" s="13" t="s">
        <v>5</v>
      </c>
      <c r="H4" s="13" t="s">
        <v>6</v>
      </c>
    </row>
    <row r="5" spans="1:8" ht="30" x14ac:dyDescent="0.25">
      <c r="A5" s="19" t="s">
        <v>9</v>
      </c>
      <c r="B5" s="19" t="s">
        <v>56</v>
      </c>
      <c r="C5" s="19"/>
      <c r="D5" s="20" t="s">
        <v>111</v>
      </c>
      <c r="E5" s="19" t="s">
        <v>115</v>
      </c>
      <c r="F5" s="21" t="s">
        <v>147</v>
      </c>
      <c r="G5" s="21"/>
      <c r="H5" s="19" t="s">
        <v>25</v>
      </c>
    </row>
    <row r="6" spans="1:8" x14ac:dyDescent="0.25">
      <c r="A6" s="19" t="s">
        <v>9</v>
      </c>
      <c r="B6" s="19" t="s">
        <v>57</v>
      </c>
      <c r="C6" s="19"/>
      <c r="D6" s="20" t="s">
        <v>111</v>
      </c>
      <c r="E6" s="19" t="s">
        <v>115</v>
      </c>
      <c r="F6" s="21" t="s">
        <v>148</v>
      </c>
      <c r="G6" s="21"/>
      <c r="H6" s="19" t="s">
        <v>25</v>
      </c>
    </row>
    <row r="7" spans="1:8" ht="120" x14ac:dyDescent="0.25">
      <c r="A7" s="19" t="s">
        <v>9</v>
      </c>
      <c r="B7" s="19" t="s">
        <v>58</v>
      </c>
      <c r="C7" s="19"/>
      <c r="D7" s="20" t="s">
        <v>112</v>
      </c>
      <c r="E7" s="19" t="s">
        <v>116</v>
      </c>
      <c r="F7" s="21" t="s">
        <v>149</v>
      </c>
      <c r="G7" s="22" t="s">
        <v>201</v>
      </c>
      <c r="H7" s="19" t="s">
        <v>25</v>
      </c>
    </row>
    <row r="8" spans="1:8" x14ac:dyDescent="0.25">
      <c r="A8" s="19" t="s">
        <v>9</v>
      </c>
      <c r="B8" s="19" t="s">
        <v>59</v>
      </c>
      <c r="C8" s="19"/>
      <c r="D8" s="20" t="s">
        <v>112</v>
      </c>
      <c r="E8" s="19" t="s">
        <v>117</v>
      </c>
      <c r="F8" s="21" t="s">
        <v>150</v>
      </c>
      <c r="G8" s="22"/>
      <c r="H8" s="19" t="s">
        <v>25</v>
      </c>
    </row>
    <row r="9" spans="1:8" ht="45" x14ac:dyDescent="0.25">
      <c r="A9" s="19" t="s">
        <v>9</v>
      </c>
      <c r="B9" s="19" t="s">
        <v>60</v>
      </c>
      <c r="C9" s="19"/>
      <c r="D9" s="20"/>
      <c r="E9" s="19" t="s">
        <v>118</v>
      </c>
      <c r="F9" s="21" t="s">
        <v>151</v>
      </c>
      <c r="G9" s="22" t="s">
        <v>202</v>
      </c>
      <c r="H9" s="19" t="s">
        <v>25</v>
      </c>
    </row>
    <row r="10" spans="1:8" ht="30" x14ac:dyDescent="0.25">
      <c r="A10" s="19" t="s">
        <v>9</v>
      </c>
      <c r="B10" s="19" t="s">
        <v>61</v>
      </c>
      <c r="C10" s="19"/>
      <c r="D10" s="20" t="s">
        <v>113</v>
      </c>
      <c r="E10" s="19" t="s">
        <v>117</v>
      </c>
      <c r="F10" s="21" t="s">
        <v>152</v>
      </c>
      <c r="G10" s="22" t="s">
        <v>203</v>
      </c>
      <c r="H10" s="19" t="s">
        <v>25</v>
      </c>
    </row>
    <row r="11" spans="1:8" ht="30" x14ac:dyDescent="0.25">
      <c r="A11" s="19" t="s">
        <v>9</v>
      </c>
      <c r="B11" s="19" t="s">
        <v>62</v>
      </c>
      <c r="C11" s="19"/>
      <c r="D11" s="20" t="s">
        <v>113</v>
      </c>
      <c r="E11" s="19" t="s">
        <v>119</v>
      </c>
      <c r="F11" s="21" t="s">
        <v>152</v>
      </c>
      <c r="G11" s="22" t="s">
        <v>203</v>
      </c>
      <c r="H11" s="19" t="s">
        <v>25</v>
      </c>
    </row>
    <row r="12" spans="1:8" ht="45" x14ac:dyDescent="0.25">
      <c r="A12" s="19" t="s">
        <v>9</v>
      </c>
      <c r="B12" s="19" t="s">
        <v>63</v>
      </c>
      <c r="C12" s="19"/>
      <c r="D12" s="20" t="s">
        <v>114</v>
      </c>
      <c r="E12" s="19" t="s">
        <v>119</v>
      </c>
      <c r="F12" s="21" t="s">
        <v>153</v>
      </c>
      <c r="G12" s="21" t="s">
        <v>204</v>
      </c>
      <c r="H12" s="19" t="s">
        <v>25</v>
      </c>
    </row>
    <row r="13" spans="1:8" ht="60" x14ac:dyDescent="0.25">
      <c r="A13" s="19" t="s">
        <v>9</v>
      </c>
      <c r="B13" s="19" t="s">
        <v>64</v>
      </c>
      <c r="C13" s="19"/>
      <c r="D13" s="20"/>
      <c r="E13" s="19" t="s">
        <v>31</v>
      </c>
      <c r="F13" s="21" t="s">
        <v>154</v>
      </c>
      <c r="G13" s="21" t="s">
        <v>205</v>
      </c>
      <c r="H13" s="19"/>
    </row>
    <row r="14" spans="1:8" ht="30" x14ac:dyDescent="0.25">
      <c r="A14" s="19" t="s">
        <v>54</v>
      </c>
      <c r="B14" s="19" t="s">
        <v>65</v>
      </c>
      <c r="C14" s="19"/>
      <c r="D14" s="20"/>
      <c r="E14" s="19" t="s">
        <v>31</v>
      </c>
      <c r="F14" s="21" t="s">
        <v>155</v>
      </c>
      <c r="G14" s="21"/>
      <c r="H14" s="19" t="s">
        <v>25</v>
      </c>
    </row>
    <row r="15" spans="1:8" ht="60" x14ac:dyDescent="0.25">
      <c r="A15" s="19" t="s">
        <v>9</v>
      </c>
      <c r="B15" s="19" t="s">
        <v>66</v>
      </c>
      <c r="C15" s="19"/>
      <c r="D15" s="20"/>
      <c r="E15" s="19" t="s">
        <v>120</v>
      </c>
      <c r="F15" s="21" t="s">
        <v>156</v>
      </c>
      <c r="G15" s="21" t="s">
        <v>206</v>
      </c>
      <c r="H15" s="19" t="s">
        <v>25</v>
      </c>
    </row>
    <row r="16" spans="1:8" x14ac:dyDescent="0.25">
      <c r="A16" s="19" t="s">
        <v>55</v>
      </c>
      <c r="B16" s="19" t="s">
        <v>67</v>
      </c>
      <c r="C16" s="19"/>
      <c r="D16" s="20"/>
      <c r="E16" s="19" t="s">
        <v>120</v>
      </c>
      <c r="F16" s="21" t="s">
        <v>157</v>
      </c>
      <c r="G16" s="21" t="s">
        <v>207</v>
      </c>
      <c r="H16" s="19" t="s">
        <v>25</v>
      </c>
    </row>
    <row r="17" spans="1:8" ht="30" x14ac:dyDescent="0.25">
      <c r="A17" s="19" t="s">
        <v>55</v>
      </c>
      <c r="B17" s="19" t="s">
        <v>68</v>
      </c>
      <c r="C17" s="19"/>
      <c r="D17" s="20"/>
      <c r="E17" s="19" t="s">
        <v>120</v>
      </c>
      <c r="F17" s="21" t="s">
        <v>158</v>
      </c>
      <c r="G17" s="21" t="s">
        <v>208</v>
      </c>
      <c r="H17" s="19" t="s">
        <v>25</v>
      </c>
    </row>
    <row r="18" spans="1:8" ht="75" x14ac:dyDescent="0.25">
      <c r="A18" s="19" t="s">
        <v>9</v>
      </c>
      <c r="B18" s="19" t="s">
        <v>69</v>
      </c>
      <c r="C18" s="19"/>
      <c r="D18" s="20"/>
      <c r="E18" s="19" t="s">
        <v>120</v>
      </c>
      <c r="F18" s="21" t="s">
        <v>159</v>
      </c>
      <c r="G18" s="21" t="s">
        <v>209</v>
      </c>
      <c r="H18" s="19" t="s">
        <v>25</v>
      </c>
    </row>
    <row r="19" spans="1:8" ht="30" x14ac:dyDescent="0.25">
      <c r="A19" s="19" t="s">
        <v>55</v>
      </c>
      <c r="B19" s="19" t="s">
        <v>70</v>
      </c>
      <c r="C19" s="19"/>
      <c r="D19" s="20"/>
      <c r="E19" s="19" t="s">
        <v>120</v>
      </c>
      <c r="F19" s="21" t="s">
        <v>160</v>
      </c>
      <c r="G19" s="22" t="s">
        <v>210</v>
      </c>
      <c r="H19" s="19" t="s">
        <v>25</v>
      </c>
    </row>
    <row r="20" spans="1:8" ht="30" x14ac:dyDescent="0.25">
      <c r="A20" s="19" t="s">
        <v>55</v>
      </c>
      <c r="B20" s="19" t="s">
        <v>71</v>
      </c>
      <c r="C20" s="19"/>
      <c r="D20" s="20"/>
      <c r="E20" s="19" t="s">
        <v>121</v>
      </c>
      <c r="F20" s="21" t="s">
        <v>161</v>
      </c>
      <c r="G20" s="21" t="s">
        <v>211</v>
      </c>
      <c r="H20" s="19" t="s">
        <v>25</v>
      </c>
    </row>
    <row r="21" spans="1:8" ht="30" x14ac:dyDescent="0.25">
      <c r="A21" s="19" t="s">
        <v>9</v>
      </c>
      <c r="B21" s="19" t="s">
        <v>72</v>
      </c>
      <c r="C21" s="19"/>
      <c r="D21" s="20"/>
      <c r="E21" s="19" t="s">
        <v>122</v>
      </c>
      <c r="F21" s="21" t="s">
        <v>162</v>
      </c>
      <c r="G21" s="21" t="s">
        <v>212</v>
      </c>
      <c r="H21" s="19" t="s">
        <v>25</v>
      </c>
    </row>
    <row r="22" spans="1:8" ht="30" x14ac:dyDescent="0.25">
      <c r="A22" s="19" t="s">
        <v>9</v>
      </c>
      <c r="B22" s="19" t="s">
        <v>73</v>
      </c>
      <c r="C22" s="19"/>
      <c r="D22" s="20"/>
      <c r="E22" s="19" t="s">
        <v>122</v>
      </c>
      <c r="F22" s="21" t="s">
        <v>163</v>
      </c>
      <c r="G22" s="21" t="s">
        <v>213</v>
      </c>
      <c r="H22" s="19" t="s">
        <v>25</v>
      </c>
    </row>
    <row r="23" spans="1:8" ht="60" x14ac:dyDescent="0.25">
      <c r="A23" s="19" t="s">
        <v>9</v>
      </c>
      <c r="B23" s="19" t="s">
        <v>74</v>
      </c>
      <c r="C23" s="19"/>
      <c r="D23" s="20"/>
      <c r="E23" s="19" t="s">
        <v>123</v>
      </c>
      <c r="F23" s="21" t="s">
        <v>164</v>
      </c>
      <c r="G23" s="21" t="s">
        <v>214</v>
      </c>
      <c r="H23" s="19" t="s">
        <v>25</v>
      </c>
    </row>
    <row r="24" spans="1:8" x14ac:dyDescent="0.25">
      <c r="A24" s="19" t="s">
        <v>9</v>
      </c>
      <c r="B24" s="19" t="s">
        <v>75</v>
      </c>
      <c r="C24" s="19"/>
      <c r="D24" s="20"/>
      <c r="E24" s="19" t="s">
        <v>123</v>
      </c>
      <c r="F24" s="21" t="s">
        <v>165</v>
      </c>
      <c r="G24" s="21" t="s">
        <v>215</v>
      </c>
      <c r="H24" s="19" t="s">
        <v>25</v>
      </c>
    </row>
    <row r="25" spans="1:8" ht="30" x14ac:dyDescent="0.25">
      <c r="A25" s="19" t="s">
        <v>9</v>
      </c>
      <c r="B25" s="19" t="s">
        <v>76</v>
      </c>
      <c r="C25" s="19"/>
      <c r="D25" s="20"/>
      <c r="E25" s="19" t="s">
        <v>123</v>
      </c>
      <c r="F25" s="21" t="s">
        <v>166</v>
      </c>
      <c r="G25" s="21" t="s">
        <v>216</v>
      </c>
      <c r="H25" s="19" t="s">
        <v>25</v>
      </c>
    </row>
    <row r="26" spans="1:8" x14ac:dyDescent="0.25">
      <c r="A26" s="19" t="s">
        <v>9</v>
      </c>
      <c r="B26" s="19" t="s">
        <v>77</v>
      </c>
      <c r="C26" s="19"/>
      <c r="D26" s="20"/>
      <c r="E26" s="19" t="s">
        <v>123</v>
      </c>
      <c r="F26" s="21" t="s">
        <v>167</v>
      </c>
      <c r="G26" s="21"/>
      <c r="H26" s="19" t="s">
        <v>25</v>
      </c>
    </row>
    <row r="27" spans="1:8" ht="60" x14ac:dyDescent="0.25">
      <c r="A27" s="19" t="s">
        <v>9</v>
      </c>
      <c r="B27" s="19" t="s">
        <v>78</v>
      </c>
      <c r="C27" s="19"/>
      <c r="D27" s="20"/>
      <c r="E27" s="19" t="s">
        <v>124</v>
      </c>
      <c r="F27" s="21" t="s">
        <v>168</v>
      </c>
      <c r="G27" s="21" t="s">
        <v>214</v>
      </c>
      <c r="H27" s="19" t="s">
        <v>25</v>
      </c>
    </row>
    <row r="28" spans="1:8" ht="45" x14ac:dyDescent="0.25">
      <c r="A28" s="19" t="s">
        <v>9</v>
      </c>
      <c r="B28" s="19" t="s">
        <v>79</v>
      </c>
      <c r="C28" s="19"/>
      <c r="D28" s="20"/>
      <c r="E28" s="19" t="s">
        <v>124</v>
      </c>
      <c r="F28" s="21" t="s">
        <v>169</v>
      </c>
      <c r="G28" s="21"/>
      <c r="H28" s="19" t="s">
        <v>25</v>
      </c>
    </row>
    <row r="29" spans="1:8" ht="60" x14ac:dyDescent="0.25">
      <c r="A29" s="19" t="s">
        <v>9</v>
      </c>
      <c r="B29" s="19" t="s">
        <v>80</v>
      </c>
      <c r="C29" s="19"/>
      <c r="D29" s="20"/>
      <c r="E29" s="19" t="s">
        <v>125</v>
      </c>
      <c r="F29" s="21" t="s">
        <v>170</v>
      </c>
      <c r="G29" s="21" t="s">
        <v>214</v>
      </c>
      <c r="H29" s="19" t="s">
        <v>25</v>
      </c>
    </row>
    <row r="30" spans="1:8" ht="60" x14ac:dyDescent="0.25">
      <c r="A30" s="19" t="s">
        <v>9</v>
      </c>
      <c r="B30" s="19" t="s">
        <v>81</v>
      </c>
      <c r="C30" s="19"/>
      <c r="D30" s="20"/>
      <c r="E30" s="19" t="s">
        <v>126</v>
      </c>
      <c r="F30" s="21" t="s">
        <v>171</v>
      </c>
      <c r="G30" s="21" t="s">
        <v>214</v>
      </c>
      <c r="H30" s="19" t="s">
        <v>25</v>
      </c>
    </row>
    <row r="31" spans="1:8" ht="45" x14ac:dyDescent="0.25">
      <c r="A31" s="19" t="s">
        <v>9</v>
      </c>
      <c r="B31" s="19" t="s">
        <v>82</v>
      </c>
      <c r="C31" s="19"/>
      <c r="D31" s="20"/>
      <c r="E31" s="19" t="s">
        <v>126</v>
      </c>
      <c r="F31" s="21" t="s">
        <v>172</v>
      </c>
      <c r="G31" s="21" t="s">
        <v>217</v>
      </c>
      <c r="H31" s="19" t="s">
        <v>25</v>
      </c>
    </row>
    <row r="32" spans="1:8" x14ac:dyDescent="0.25">
      <c r="A32" s="19" t="s">
        <v>9</v>
      </c>
      <c r="B32" s="19" t="s">
        <v>83</v>
      </c>
      <c r="C32" s="19"/>
      <c r="D32" s="20"/>
      <c r="E32" s="19" t="s">
        <v>115</v>
      </c>
      <c r="F32" s="21" t="s">
        <v>173</v>
      </c>
      <c r="G32" s="21" t="s">
        <v>218</v>
      </c>
      <c r="H32" s="19" t="s">
        <v>25</v>
      </c>
    </row>
    <row r="33" spans="1:8" x14ac:dyDescent="0.25">
      <c r="A33" s="19" t="s">
        <v>9</v>
      </c>
      <c r="B33" s="19" t="s">
        <v>84</v>
      </c>
      <c r="C33" s="19"/>
      <c r="D33" s="20"/>
      <c r="E33" s="19" t="s">
        <v>115</v>
      </c>
      <c r="F33" s="21" t="s">
        <v>174</v>
      </c>
      <c r="G33" s="21"/>
      <c r="H33" s="19" t="s">
        <v>25</v>
      </c>
    </row>
    <row r="34" spans="1:8" x14ac:dyDescent="0.25">
      <c r="A34" s="19" t="s">
        <v>9</v>
      </c>
      <c r="B34" s="19" t="s">
        <v>85</v>
      </c>
      <c r="C34" s="19"/>
      <c r="D34" s="20"/>
      <c r="E34" s="19" t="s">
        <v>115</v>
      </c>
      <c r="F34" s="21" t="s">
        <v>175</v>
      </c>
      <c r="G34" s="21"/>
      <c r="H34" s="19" t="s">
        <v>25</v>
      </c>
    </row>
    <row r="35" spans="1:8" ht="60" x14ac:dyDescent="0.25">
      <c r="A35" s="19" t="s">
        <v>9</v>
      </c>
      <c r="B35" s="19" t="s">
        <v>86</v>
      </c>
      <c r="C35" s="19"/>
      <c r="D35" s="20"/>
      <c r="E35" s="19" t="s">
        <v>127</v>
      </c>
      <c r="F35" s="21" t="s">
        <v>176</v>
      </c>
      <c r="G35" s="21" t="s">
        <v>214</v>
      </c>
      <c r="H35" s="19" t="s">
        <v>25</v>
      </c>
    </row>
    <row r="36" spans="1:8" ht="60" x14ac:dyDescent="0.25">
      <c r="A36" s="19" t="s">
        <v>9</v>
      </c>
      <c r="B36" s="19" t="s">
        <v>87</v>
      </c>
      <c r="C36" s="19"/>
      <c r="D36" s="20"/>
      <c r="E36" s="19" t="s">
        <v>128</v>
      </c>
      <c r="F36" s="21" t="s">
        <v>177</v>
      </c>
      <c r="G36" s="21" t="s">
        <v>214</v>
      </c>
      <c r="H36" s="19" t="s">
        <v>25</v>
      </c>
    </row>
    <row r="37" spans="1:8" ht="60" x14ac:dyDescent="0.25">
      <c r="A37" s="19" t="s">
        <v>9</v>
      </c>
      <c r="B37" s="19" t="s">
        <v>88</v>
      </c>
      <c r="C37" s="19"/>
      <c r="D37" s="20"/>
      <c r="E37" s="19" t="s">
        <v>129</v>
      </c>
      <c r="F37" s="21" t="s">
        <v>178</v>
      </c>
      <c r="G37" s="21" t="s">
        <v>214</v>
      </c>
      <c r="H37" s="19" t="s">
        <v>25</v>
      </c>
    </row>
    <row r="38" spans="1:8" ht="30" x14ac:dyDescent="0.25">
      <c r="A38" s="19" t="s">
        <v>9</v>
      </c>
      <c r="B38" s="19" t="s">
        <v>89</v>
      </c>
      <c r="C38" s="19"/>
      <c r="D38" s="20"/>
      <c r="E38" s="19" t="s">
        <v>119</v>
      </c>
      <c r="F38" s="21" t="s">
        <v>179</v>
      </c>
      <c r="G38" s="21" t="s">
        <v>219</v>
      </c>
      <c r="H38" s="19" t="s">
        <v>25</v>
      </c>
    </row>
    <row r="39" spans="1:8" ht="45" x14ac:dyDescent="0.25">
      <c r="A39" s="19" t="s">
        <v>9</v>
      </c>
      <c r="B39" s="19" t="s">
        <v>90</v>
      </c>
      <c r="C39" s="19"/>
      <c r="D39" s="20"/>
      <c r="E39" s="19" t="s">
        <v>130</v>
      </c>
      <c r="F39" s="21" t="s">
        <v>180</v>
      </c>
      <c r="G39" s="21" t="s">
        <v>220</v>
      </c>
      <c r="H39" s="19" t="s">
        <v>25</v>
      </c>
    </row>
    <row r="40" spans="1:8" x14ac:dyDescent="0.25">
      <c r="A40" s="19" t="s">
        <v>9</v>
      </c>
      <c r="B40" s="19" t="s">
        <v>91</v>
      </c>
      <c r="C40" s="19"/>
      <c r="D40" s="20"/>
      <c r="E40" s="19" t="s">
        <v>130</v>
      </c>
      <c r="F40" s="21" t="s">
        <v>181</v>
      </c>
      <c r="G40" s="21"/>
      <c r="H40" s="19" t="s">
        <v>25</v>
      </c>
    </row>
    <row r="41" spans="1:8" ht="75" x14ac:dyDescent="0.25">
      <c r="A41" s="19" t="s">
        <v>9</v>
      </c>
      <c r="B41" s="19" t="s">
        <v>92</v>
      </c>
      <c r="C41" s="19"/>
      <c r="D41" s="20"/>
      <c r="E41" s="19" t="s">
        <v>120</v>
      </c>
      <c r="F41" s="21" t="s">
        <v>182</v>
      </c>
      <c r="G41" s="21" t="s">
        <v>221</v>
      </c>
      <c r="H41" s="19" t="s">
        <v>25</v>
      </c>
    </row>
    <row r="42" spans="1:8" ht="30" x14ac:dyDescent="0.25">
      <c r="A42" s="19" t="s">
        <v>9</v>
      </c>
      <c r="B42" s="19" t="s">
        <v>93</v>
      </c>
      <c r="C42" s="19"/>
      <c r="D42" s="20"/>
      <c r="E42" s="19" t="s">
        <v>131</v>
      </c>
      <c r="F42" s="21" t="s">
        <v>183</v>
      </c>
      <c r="G42" s="21"/>
      <c r="H42" s="19" t="s">
        <v>25</v>
      </c>
    </row>
    <row r="43" spans="1:8" ht="60" x14ac:dyDescent="0.25">
      <c r="A43" s="19" t="s">
        <v>9</v>
      </c>
      <c r="B43" s="19" t="s">
        <v>94</v>
      </c>
      <c r="C43" s="19"/>
      <c r="D43" s="20"/>
      <c r="E43" s="19" t="s">
        <v>132</v>
      </c>
      <c r="F43" s="21" t="s">
        <v>184</v>
      </c>
      <c r="G43" s="21"/>
      <c r="H43" s="19" t="s">
        <v>25</v>
      </c>
    </row>
    <row r="44" spans="1:8" ht="45" x14ac:dyDescent="0.25">
      <c r="A44" s="19" t="s">
        <v>9</v>
      </c>
      <c r="B44" s="19" t="s">
        <v>95</v>
      </c>
      <c r="C44" s="19"/>
      <c r="D44" s="20"/>
      <c r="E44" s="19" t="s">
        <v>122</v>
      </c>
      <c r="F44" s="21" t="s">
        <v>185</v>
      </c>
      <c r="G44" s="21"/>
      <c r="H44" s="19" t="s">
        <v>25</v>
      </c>
    </row>
    <row r="45" spans="1:8" ht="30" x14ac:dyDescent="0.25">
      <c r="A45" s="19" t="s">
        <v>9</v>
      </c>
      <c r="B45" s="19" t="s">
        <v>96</v>
      </c>
      <c r="C45" s="19"/>
      <c r="D45" s="20"/>
      <c r="E45" s="19" t="s">
        <v>133</v>
      </c>
      <c r="F45" s="21" t="s">
        <v>186</v>
      </c>
      <c r="G45" s="21"/>
      <c r="H45" s="19" t="s">
        <v>25</v>
      </c>
    </row>
    <row r="46" spans="1:8" ht="30" x14ac:dyDescent="0.25">
      <c r="A46" s="19" t="s">
        <v>9</v>
      </c>
      <c r="B46" s="19" t="s">
        <v>97</v>
      </c>
      <c r="C46" s="19"/>
      <c r="D46" s="20"/>
      <c r="E46" s="19" t="s">
        <v>134</v>
      </c>
      <c r="F46" s="21" t="s">
        <v>187</v>
      </c>
      <c r="G46" s="21"/>
      <c r="H46" s="19" t="s">
        <v>25</v>
      </c>
    </row>
    <row r="47" spans="1:8" ht="30" x14ac:dyDescent="0.25">
      <c r="A47" s="19" t="s">
        <v>9</v>
      </c>
      <c r="B47" s="19" t="s">
        <v>98</v>
      </c>
      <c r="C47" s="19"/>
      <c r="D47" s="20"/>
      <c r="E47" s="19" t="s">
        <v>116</v>
      </c>
      <c r="F47" s="21" t="s">
        <v>188</v>
      </c>
      <c r="G47" s="21"/>
      <c r="H47" s="19" t="s">
        <v>25</v>
      </c>
    </row>
    <row r="48" spans="1:8" ht="30" x14ac:dyDescent="0.25">
      <c r="A48" s="19" t="s">
        <v>9</v>
      </c>
      <c r="B48" s="19" t="s">
        <v>99</v>
      </c>
      <c r="C48" s="19"/>
      <c r="D48" s="20"/>
      <c r="E48" s="19" t="s">
        <v>135</v>
      </c>
      <c r="F48" s="21" t="s">
        <v>189</v>
      </c>
      <c r="G48" s="21"/>
      <c r="H48" s="19" t="s">
        <v>25</v>
      </c>
    </row>
    <row r="49" spans="1:8" ht="30" x14ac:dyDescent="0.25">
      <c r="A49" s="19" t="s">
        <v>9</v>
      </c>
      <c r="B49" s="19" t="s">
        <v>100</v>
      </c>
      <c r="C49" s="19"/>
      <c r="D49" s="20"/>
      <c r="E49" s="19" t="s">
        <v>136</v>
      </c>
      <c r="F49" s="21" t="s">
        <v>190</v>
      </c>
      <c r="G49" s="21"/>
      <c r="H49" s="19" t="s">
        <v>25</v>
      </c>
    </row>
    <row r="50" spans="1:8" ht="45" x14ac:dyDescent="0.25">
      <c r="A50" s="19" t="s">
        <v>9</v>
      </c>
      <c r="B50" s="19" t="s">
        <v>101</v>
      </c>
      <c r="C50" s="19"/>
      <c r="D50" s="20"/>
      <c r="E50" s="19" t="s">
        <v>137</v>
      </c>
      <c r="F50" s="21" t="s">
        <v>191</v>
      </c>
      <c r="G50" s="21" t="s">
        <v>222</v>
      </c>
      <c r="H50" s="19" t="s">
        <v>25</v>
      </c>
    </row>
    <row r="51" spans="1:8" ht="45" x14ac:dyDescent="0.25">
      <c r="A51" s="19" t="s">
        <v>9</v>
      </c>
      <c r="B51" s="19" t="s">
        <v>102</v>
      </c>
      <c r="C51" s="19"/>
      <c r="D51" s="20"/>
      <c r="E51" s="19" t="s">
        <v>138</v>
      </c>
      <c r="F51" s="21" t="s">
        <v>192</v>
      </c>
      <c r="G51" s="21" t="s">
        <v>223</v>
      </c>
      <c r="H51" s="19" t="s">
        <v>25</v>
      </c>
    </row>
    <row r="52" spans="1:8" x14ac:dyDescent="0.25">
      <c r="A52" s="19" t="s">
        <v>9</v>
      </c>
      <c r="B52" s="19" t="s">
        <v>103</v>
      </c>
      <c r="C52" s="19"/>
      <c r="D52" s="20"/>
      <c r="E52" s="19" t="s">
        <v>139</v>
      </c>
      <c r="F52" s="21" t="s">
        <v>193</v>
      </c>
      <c r="G52" s="21" t="s">
        <v>224</v>
      </c>
      <c r="H52" s="19" t="s">
        <v>25</v>
      </c>
    </row>
    <row r="53" spans="1:8" x14ac:dyDescent="0.25">
      <c r="A53" s="19" t="s">
        <v>9</v>
      </c>
      <c r="B53" s="19" t="s">
        <v>104</v>
      </c>
      <c r="C53" s="19"/>
      <c r="D53" s="20"/>
      <c r="E53" s="19" t="s">
        <v>140</v>
      </c>
      <c r="F53" s="21" t="s">
        <v>194</v>
      </c>
      <c r="G53" s="21" t="s">
        <v>224</v>
      </c>
      <c r="H53" s="19" t="s">
        <v>25</v>
      </c>
    </row>
    <row r="54" spans="1:8" ht="75" x14ac:dyDescent="0.25">
      <c r="A54" s="19" t="s">
        <v>9</v>
      </c>
      <c r="B54" s="19" t="s">
        <v>105</v>
      </c>
      <c r="C54" s="19"/>
      <c r="D54" s="20"/>
      <c r="E54" s="19" t="s">
        <v>141</v>
      </c>
      <c r="F54" s="21" t="s">
        <v>195</v>
      </c>
      <c r="G54" s="21"/>
      <c r="H54" s="19" t="s">
        <v>25</v>
      </c>
    </row>
    <row r="55" spans="1:8" ht="45" x14ac:dyDescent="0.25">
      <c r="A55" s="19" t="s">
        <v>9</v>
      </c>
      <c r="B55" s="19" t="s">
        <v>106</v>
      </c>
      <c r="C55" s="19"/>
      <c r="D55" s="20"/>
      <c r="E55" s="19" t="s">
        <v>142</v>
      </c>
      <c r="F55" s="21" t="s">
        <v>196</v>
      </c>
      <c r="G55" s="21"/>
      <c r="H55" s="19" t="s">
        <v>25</v>
      </c>
    </row>
    <row r="56" spans="1:8" ht="45" x14ac:dyDescent="0.25">
      <c r="A56" s="19" t="s">
        <v>9</v>
      </c>
      <c r="B56" s="19" t="s">
        <v>107</v>
      </c>
      <c r="C56" s="19"/>
      <c r="D56" s="20"/>
      <c r="E56" s="19" t="s">
        <v>143</v>
      </c>
      <c r="F56" s="21" t="s">
        <v>197</v>
      </c>
      <c r="G56" s="21"/>
      <c r="H56" s="19" t="s">
        <v>25</v>
      </c>
    </row>
    <row r="57" spans="1:8" ht="30" x14ac:dyDescent="0.25">
      <c r="A57" s="19" t="s">
        <v>9</v>
      </c>
      <c r="B57" s="19" t="s">
        <v>108</v>
      </c>
      <c r="C57" s="19"/>
      <c r="D57" s="20"/>
      <c r="E57" s="19" t="s">
        <v>144</v>
      </c>
      <c r="F57" s="21" t="s">
        <v>198</v>
      </c>
      <c r="G57" s="21"/>
      <c r="H57" s="19" t="s">
        <v>25</v>
      </c>
    </row>
    <row r="58" spans="1:8" ht="60" x14ac:dyDescent="0.25">
      <c r="A58" s="19" t="s">
        <v>55</v>
      </c>
      <c r="B58" s="19" t="s">
        <v>109</v>
      </c>
      <c r="C58" s="19"/>
      <c r="D58" s="20"/>
      <c r="E58" s="19" t="s">
        <v>145</v>
      </c>
      <c r="F58" s="21" t="s">
        <v>199</v>
      </c>
      <c r="G58" s="21" t="s">
        <v>225</v>
      </c>
      <c r="H58" s="19" t="s">
        <v>25</v>
      </c>
    </row>
    <row r="59" spans="1:8" ht="30" x14ac:dyDescent="0.25">
      <c r="A59" s="19" t="s">
        <v>9</v>
      </c>
      <c r="B59" s="19" t="s">
        <v>110</v>
      </c>
      <c r="C59" s="19"/>
      <c r="D59" s="20"/>
      <c r="E59" s="19" t="s">
        <v>146</v>
      </c>
      <c r="F59" s="21" t="s">
        <v>200</v>
      </c>
      <c r="G59" s="21" t="s">
        <v>226</v>
      </c>
      <c r="H59" s="19" t="s">
        <v>25</v>
      </c>
    </row>
    <row r="60" spans="1:8" x14ac:dyDescent="0.25"/>
    <row r="61" spans="1:8" x14ac:dyDescent="0.25"/>
    <row r="62" spans="1:8" x14ac:dyDescent="0.25"/>
    <row r="63" spans="1:8" x14ac:dyDescent="0.25"/>
    <row r="64" spans="1:8" x14ac:dyDescent="0.25"/>
    <row r="65" x14ac:dyDescent="0.25"/>
    <row r="66" x14ac:dyDescent="0.25"/>
    <row r="67" x14ac:dyDescent="0.25"/>
    <row r="68" x14ac:dyDescent="0.25"/>
    <row r="69" x14ac:dyDescent="0.25"/>
    <row r="70" x14ac:dyDescent="0.25"/>
    <row r="71" x14ac:dyDescent="0.25"/>
  </sheetData>
  <mergeCells count="3">
    <mergeCell ref="A1:H1"/>
    <mergeCell ref="A2:H2"/>
    <mergeCell ref="A3:H3"/>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6" sqref="C6"/>
    </sheetView>
  </sheetViews>
  <sheetFormatPr defaultRowHeight="15" x14ac:dyDescent="0.25"/>
  <cols>
    <col min="2" max="2" width="5.5703125" customWidth="1"/>
    <col min="3" max="3" width="77.28515625" customWidth="1"/>
    <col min="4" max="4" width="17.7109375" customWidth="1"/>
    <col min="5" max="5" width="12.85546875" bestFit="1" customWidth="1"/>
  </cols>
  <sheetData>
    <row r="2" spans="1:3" x14ac:dyDescent="0.25">
      <c r="A2">
        <v>1</v>
      </c>
      <c r="B2">
        <v>1</v>
      </c>
      <c r="C2" t="s">
        <v>50</v>
      </c>
    </row>
    <row r="3" spans="1:3" x14ac:dyDescent="0.25">
      <c r="B3">
        <v>2</v>
      </c>
      <c r="C3" t="s">
        <v>51</v>
      </c>
    </row>
    <row r="5" spans="1:3" x14ac:dyDescent="0.25">
      <c r="A5">
        <v>2</v>
      </c>
      <c r="B5">
        <v>1</v>
      </c>
      <c r="C5" t="s">
        <v>52</v>
      </c>
    </row>
    <row r="6" spans="1:3" x14ac:dyDescent="0.25">
      <c r="B6">
        <v>2</v>
      </c>
      <c r="C6"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811F09162B8B458D9877D765B973F1" ma:contentTypeVersion="" ma:contentTypeDescription="Create a new document." ma:contentTypeScope="" ma:versionID="0cf935722e41f27c3b47505c17fb92eb">
  <xsd:schema xmlns:xsd="http://www.w3.org/2001/XMLSchema" xmlns:xs="http://www.w3.org/2001/XMLSchema" xmlns:p="http://schemas.microsoft.com/office/2006/metadata/properties" targetNamespace="http://schemas.microsoft.com/office/2006/metadata/properties" ma:root="true" ma:fieldsID="55b8101cddd13450c72f31ebe323237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DA3E43-07B9-407A-8E3B-1C6F41E11137}">
  <ds:schemaRefs>
    <ds:schemaRef ds:uri="http://schemas.microsoft.com/sharepoint/v3/contenttype/forms"/>
  </ds:schemaRefs>
</ds:datastoreItem>
</file>

<file path=customXml/itemProps2.xml><?xml version="1.0" encoding="utf-8"?>
<ds:datastoreItem xmlns:ds="http://schemas.openxmlformats.org/officeDocument/2006/customXml" ds:itemID="{5DEA01D9-602B-4294-B7F0-83A8216FB6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D6F3AD6-0045-4C19-99BD-63D0E68E91DD}">
  <ds:schemaRefs>
    <ds:schemaRef ds:uri="http://www.w3.org/XML/1998/namespace"/>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Home</vt:lpstr>
      <vt:lpstr>InfoModelling</vt:lpstr>
      <vt:lpstr>Rules</vt:lpstr>
      <vt:lpstr>TypeDictionary</vt:lpstr>
      <vt:lpstr>wrapperNo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Mariusz Postol</dc:creator>
  <cp:lastModifiedBy>Mariusz Postol</cp:lastModifiedBy>
  <dcterms:created xsi:type="dcterms:W3CDTF">2013-10-09T21:34:21Z</dcterms:created>
  <dcterms:modified xsi:type="dcterms:W3CDTF">2015-06-20T22:01:40Z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0x01010086811F09162B8B458D9877D765B973F1</vt:lpwstr>
  </property>
</Properties>
</file>