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ohn/Documents/"/>
    </mc:Choice>
  </mc:AlternateContent>
  <bookViews>
    <workbookView xWindow="0" yWindow="440" windowWidth="38400" windowHeight="23560" tabRatio="500" activeTab="1"/>
  </bookViews>
  <sheets>
    <sheet name="Sheet1" sheetId="1" r:id="rId1"/>
    <sheet name="Agricola Red (4023)" sheetId="2" r:id="rId2"/>
    <sheet name="Frusan Green (4022)" sheetId="3" r:id="rId3"/>
    <sheet name="VBZ &amp; Sons Green (4022)" sheetId="4" r:id="rId4"/>
    <sheet name="Sheet6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2" l="1"/>
  <c r="G7" i="2"/>
  <c r="G18" i="2"/>
  <c r="G17" i="2"/>
  <c r="G2" i="2"/>
  <c r="G12" i="2"/>
  <c r="G4" i="2"/>
  <c r="H4" i="4"/>
  <c r="C2" i="6"/>
  <c r="G2" i="3"/>
  <c r="H2" i="4"/>
  <c r="E3" i="4"/>
  <c r="E4" i="4"/>
  <c r="E5" i="4"/>
  <c r="E6" i="4"/>
  <c r="E7" i="4"/>
  <c r="E8" i="4"/>
  <c r="E9" i="4"/>
  <c r="E10" i="4"/>
  <c r="E2" i="4"/>
</calcChain>
</file>

<file path=xl/sharedStrings.xml><?xml version="1.0" encoding="utf-8"?>
<sst xmlns="http://schemas.openxmlformats.org/spreadsheetml/2006/main" count="49" uniqueCount="38">
  <si>
    <t>Type</t>
  </si>
  <si>
    <t>Mass</t>
  </si>
  <si>
    <t>Count</t>
  </si>
  <si>
    <t>Notes</t>
  </si>
  <si>
    <t>PLU</t>
  </si>
  <si>
    <t>VBZ &amp; Sons.</t>
  </si>
  <si>
    <t>Mass (g)</t>
  </si>
  <si>
    <t>Stem weight (g)</t>
  </si>
  <si>
    <t>Total Weight of all grapes (g)</t>
  </si>
  <si>
    <t>unusually small</t>
  </si>
  <si>
    <t>big one</t>
  </si>
  <si>
    <t>unususly small</t>
  </si>
  <si>
    <t>Total Weight of all grapes + stem (g)</t>
  </si>
  <si>
    <t>All grapes (sans stem)</t>
  </si>
  <si>
    <t>Stem</t>
  </si>
  <si>
    <t>Frequency</t>
  </si>
  <si>
    <t>bigger one</t>
  </si>
  <si>
    <t>Average Mass</t>
  </si>
  <si>
    <t>Average mass</t>
  </si>
  <si>
    <t>Fruson</t>
  </si>
  <si>
    <t>Actual # of grapes</t>
  </si>
  <si>
    <t>Bag &amp; all stems in bag (g)</t>
  </si>
  <si>
    <t>Mass of grapes, stems, bag (g)</t>
  </si>
  <si>
    <t>not measured (lots of sample grapes not on a stem)</t>
  </si>
  <si>
    <t>Predicted #</t>
  </si>
  <si>
    <t>Mass of stems &amp; bag (g)</t>
  </si>
  <si>
    <t># of grapes</t>
  </si>
  <si>
    <t>Predicted # of grapes</t>
  </si>
  <si>
    <t>masss of stems, bag</t>
  </si>
  <si>
    <t>SECOND BAG (BAG DISCARDED)</t>
  </si>
  <si>
    <t>Mass of grapes, stems (g)</t>
  </si>
  <si>
    <t>Predicted count</t>
  </si>
  <si>
    <t>Actual count</t>
  </si>
  <si>
    <t>remaining stem</t>
  </si>
  <si>
    <t>Avg weight of all grapes (bag 1)</t>
  </si>
  <si>
    <t>Avg weight of all grapes (bag 2)</t>
  </si>
  <si>
    <t>standard deviation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</si>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</sst>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'VBZ &amp; Sons Green (4022)'!$D$2:$D$10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</c:numCache>
            </c:numRef>
          </c:xVal>
          <c:yVal>
            <c:numRef>
              <c:f>'VBZ &amp; Sons Green (4022)'!$E$2:$E$10</c:f>
              <c:numCache>
                <c:formatCode>General</c:formatCode>
                <c:ptCount val="9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13.0</c:v>
                </c:pt>
                <c:pt idx="5">
                  <c:v>6.0</c:v>
                </c:pt>
                <c:pt idx="6">
                  <c:v>1.0</c:v>
                </c:pt>
                <c:pt idx="7">
                  <c:v>3.0</c:v>
                </c:pt>
                <c:pt idx="8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701104"/>
        <c:axId val="-2069755408"/>
      </c:scatterChart>
      <c:valAx>
        <c:axId val="-207270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755408"/>
        <c:crosses val="autoZero"/>
        <c:crossBetween val="midCat"/>
      </c:valAx>
      <c:valAx>
        <c:axId val="-20697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0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13369</xdr:colOff>
      <xdr:row>11</xdr:row>
      <xdr:rowOff>8690</xdr:rowOff>
    </xdr:from>
    <xdr:to>
      <xdr:col>8</xdr:col>
      <xdr:colOff>441158</xdr:colOff>
      <xdr:row>24</xdr:row>
      <xdr:rowOff>145047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40" zoomScaleNormal="140" zoomScalePageLayoutView="140" workbookViewId="0">
      <selection activeCell="B2" sqref="B2"/>
    </sheetView>
  </sheetViews>
  <sheetFormatPr baseColWidth="10" defaultRowHeight="16" x14ac:dyDescent="0.2"/>
  <cols>
    <col min="1" max="1" width="17.33203125" customWidth="1"/>
    <col min="2" max="3" width="16.83203125" customWidth="1"/>
    <col min="4" max="4" width="17.33203125" customWidth="1"/>
  </cols>
  <sheetData>
    <row r="1" spans="1:5" s="1" customFormat="1" x14ac:dyDescent="0.2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x14ac:dyDescent="0.2">
      <c r="A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200" zoomScaleNormal="200" zoomScalePageLayoutView="200" workbookViewId="0"/>
  </sheetViews>
  <sheetFormatPr baseColWidth="10" defaultRowHeight="16" x14ac:dyDescent="0.2"/>
  <cols>
    <col min="3" max="3" width="30.5" bestFit="1" customWidth="1"/>
    <col min="6" max="6" width="25.6640625" bestFit="1" customWidth="1"/>
  </cols>
  <sheetData>
    <row r="1" spans="1:7" s="1" customFormat="1" x14ac:dyDescent="0.2">
      <c r="A1" s="1" t="s">
        <v>6</v>
      </c>
      <c r="B1" s="1" t="s">
        <v>3</v>
      </c>
    </row>
    <row r="2" spans="1:7" x14ac:dyDescent="0.2">
      <c r="A2">
        <v>4</v>
      </c>
      <c r="C2" t="s">
        <v>7</v>
      </c>
      <c r="D2">
        <v>2</v>
      </c>
      <c r="F2" t="s">
        <v>18</v>
      </c>
      <c r="G2">
        <f>SUM(A:A)/30</f>
        <v>4.6333333333333337</v>
      </c>
    </row>
    <row r="3" spans="1:7" x14ac:dyDescent="0.2">
      <c r="A3">
        <v>5</v>
      </c>
      <c r="C3" t="s">
        <v>12</v>
      </c>
      <c r="D3">
        <v>143</v>
      </c>
      <c r="F3" t="s">
        <v>22</v>
      </c>
      <c r="G3">
        <v>792</v>
      </c>
    </row>
    <row r="4" spans="1:7" x14ac:dyDescent="0.2">
      <c r="A4">
        <v>6</v>
      </c>
      <c r="F4" t="s">
        <v>27</v>
      </c>
      <c r="G4">
        <f>G3/G2</f>
        <v>170.93525179856113</v>
      </c>
    </row>
    <row r="5" spans="1:7" x14ac:dyDescent="0.2">
      <c r="A5">
        <v>4</v>
      </c>
      <c r="F5" t="s">
        <v>20</v>
      </c>
      <c r="G5">
        <v>155</v>
      </c>
    </row>
    <row r="6" spans="1:7" x14ac:dyDescent="0.2">
      <c r="A6">
        <v>5</v>
      </c>
      <c r="F6" t="s">
        <v>28</v>
      </c>
      <c r="G6">
        <v>15</v>
      </c>
    </row>
    <row r="7" spans="1:7" x14ac:dyDescent="0.2">
      <c r="A7">
        <v>5</v>
      </c>
      <c r="F7" t="s">
        <v>36</v>
      </c>
      <c r="G7">
        <f>_xlfn.STDEV.S(A2:A31)</f>
        <v>0.85028730776551487</v>
      </c>
    </row>
    <row r="8" spans="1:7" x14ac:dyDescent="0.2">
      <c r="A8">
        <v>4</v>
      </c>
      <c r="F8" t="s">
        <v>37</v>
      </c>
      <c r="G8">
        <f>G7/SQRT(30)</f>
        <v>0.15524051294117003</v>
      </c>
    </row>
    <row r="9" spans="1:7" x14ac:dyDescent="0.2">
      <c r="A9">
        <v>5</v>
      </c>
    </row>
    <row r="10" spans="1:7" x14ac:dyDescent="0.2">
      <c r="A10">
        <v>6</v>
      </c>
      <c r="F10" s="2" t="s">
        <v>29</v>
      </c>
      <c r="G10" s="2"/>
    </row>
    <row r="11" spans="1:7" x14ac:dyDescent="0.2">
      <c r="A11">
        <v>3</v>
      </c>
      <c r="F11" t="s">
        <v>30</v>
      </c>
      <c r="G11">
        <v>1204</v>
      </c>
    </row>
    <row r="12" spans="1:7" x14ac:dyDescent="0.2">
      <c r="A12">
        <v>4</v>
      </c>
      <c r="F12" t="s">
        <v>31</v>
      </c>
      <c r="G12">
        <f>G11/G2</f>
        <v>259.85611510791364</v>
      </c>
    </row>
    <row r="13" spans="1:7" x14ac:dyDescent="0.2">
      <c r="A13">
        <v>4</v>
      </c>
      <c r="F13" t="s">
        <v>32</v>
      </c>
      <c r="G13">
        <v>268</v>
      </c>
    </row>
    <row r="14" spans="1:7" x14ac:dyDescent="0.2">
      <c r="A14">
        <v>5</v>
      </c>
      <c r="F14" t="s">
        <v>33</v>
      </c>
      <c r="G14">
        <v>28</v>
      </c>
    </row>
    <row r="15" spans="1:7" x14ac:dyDescent="0.2">
      <c r="A15">
        <v>6</v>
      </c>
    </row>
    <row r="16" spans="1:7" x14ac:dyDescent="0.2">
      <c r="A16">
        <v>3</v>
      </c>
    </row>
    <row r="17" spans="1:7" x14ac:dyDescent="0.2">
      <c r="A17">
        <v>4</v>
      </c>
      <c r="F17" t="s">
        <v>34</v>
      </c>
      <c r="G17">
        <f>(G3-G6)/G5</f>
        <v>5.0129032258064514</v>
      </c>
    </row>
    <row r="18" spans="1:7" x14ac:dyDescent="0.2">
      <c r="A18">
        <v>5</v>
      </c>
      <c r="F18" t="s">
        <v>35</v>
      </c>
      <c r="G18">
        <f>(G11-G14)/G13</f>
        <v>4.3880597014925371</v>
      </c>
    </row>
    <row r="19" spans="1:7" x14ac:dyDescent="0.2">
      <c r="A19">
        <v>5</v>
      </c>
    </row>
    <row r="20" spans="1:7" x14ac:dyDescent="0.2">
      <c r="A20">
        <v>5</v>
      </c>
    </row>
    <row r="21" spans="1:7" x14ac:dyDescent="0.2">
      <c r="A21">
        <v>5</v>
      </c>
    </row>
    <row r="22" spans="1:7" x14ac:dyDescent="0.2">
      <c r="A22">
        <v>5</v>
      </c>
    </row>
    <row r="23" spans="1:7" x14ac:dyDescent="0.2">
      <c r="A23">
        <v>5</v>
      </c>
    </row>
    <row r="24" spans="1:7" x14ac:dyDescent="0.2">
      <c r="A24">
        <v>5</v>
      </c>
    </row>
    <row r="25" spans="1:7" x14ac:dyDescent="0.2">
      <c r="A25">
        <v>5</v>
      </c>
    </row>
    <row r="26" spans="1:7" x14ac:dyDescent="0.2">
      <c r="A26">
        <v>5</v>
      </c>
    </row>
    <row r="27" spans="1:7" x14ac:dyDescent="0.2">
      <c r="A27">
        <v>4</v>
      </c>
    </row>
    <row r="28" spans="1:7" x14ac:dyDescent="0.2">
      <c r="A28">
        <v>6</v>
      </c>
    </row>
    <row r="29" spans="1:7" x14ac:dyDescent="0.2">
      <c r="A29">
        <v>4</v>
      </c>
    </row>
    <row r="30" spans="1:7" x14ac:dyDescent="0.2">
      <c r="A30">
        <v>4</v>
      </c>
    </row>
    <row r="31" spans="1:7" x14ac:dyDescent="0.2">
      <c r="A31">
        <v>3</v>
      </c>
    </row>
    <row r="32" spans="1:7" x14ac:dyDescent="0.2">
      <c r="G32" s="3"/>
    </row>
  </sheetData>
  <mergeCells count="1">
    <mergeCell ref="F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="220" zoomScaleNormal="220" zoomScalePageLayoutView="220" workbookViewId="0">
      <selection activeCell="D7" sqref="D7"/>
    </sheetView>
  </sheetViews>
  <sheetFormatPr baseColWidth="10" defaultRowHeight="16" x14ac:dyDescent="0.2"/>
  <cols>
    <col min="4" max="4" width="25.6640625" bestFit="1" customWidth="1"/>
    <col min="6" max="6" width="12.33203125" bestFit="1" customWidth="1"/>
  </cols>
  <sheetData>
    <row r="1" spans="1:7" s="1" customFormat="1" x14ac:dyDescent="0.2">
      <c r="A1" s="1" t="s">
        <v>1</v>
      </c>
      <c r="B1" s="1" t="s">
        <v>3</v>
      </c>
    </row>
    <row r="2" spans="1:7" x14ac:dyDescent="0.2">
      <c r="A2">
        <v>5</v>
      </c>
      <c r="D2" t="s">
        <v>7</v>
      </c>
      <c r="E2" t="s">
        <v>23</v>
      </c>
      <c r="F2" t="s">
        <v>18</v>
      </c>
      <c r="G2">
        <f>SUM(A:A)/39</f>
        <v>7.3589743589743586</v>
      </c>
    </row>
    <row r="3" spans="1:7" x14ac:dyDescent="0.2">
      <c r="A3">
        <v>8</v>
      </c>
      <c r="D3" t="s">
        <v>8</v>
      </c>
      <c r="E3">
        <v>286</v>
      </c>
    </row>
    <row r="4" spans="1:7" x14ac:dyDescent="0.2">
      <c r="A4">
        <v>6</v>
      </c>
      <c r="D4" t="s">
        <v>21</v>
      </c>
      <c r="E4">
        <v>20</v>
      </c>
    </row>
    <row r="5" spans="1:7" x14ac:dyDescent="0.2">
      <c r="A5">
        <v>7</v>
      </c>
      <c r="D5" t="s">
        <v>20</v>
      </c>
      <c r="E5">
        <v>136</v>
      </c>
    </row>
    <row r="6" spans="1:7" x14ac:dyDescent="0.2">
      <c r="A6">
        <v>7</v>
      </c>
      <c r="D6" t="s">
        <v>22</v>
      </c>
      <c r="E6">
        <v>1012</v>
      </c>
    </row>
    <row r="7" spans="1:7" x14ac:dyDescent="0.2">
      <c r="A7">
        <v>8</v>
      </c>
    </row>
    <row r="8" spans="1:7" x14ac:dyDescent="0.2">
      <c r="A8">
        <v>7</v>
      </c>
    </row>
    <row r="9" spans="1:7" x14ac:dyDescent="0.2">
      <c r="A9">
        <v>8</v>
      </c>
    </row>
    <row r="10" spans="1:7" x14ac:dyDescent="0.2">
      <c r="A10">
        <v>2</v>
      </c>
      <c r="B10" t="s">
        <v>9</v>
      </c>
    </row>
    <row r="11" spans="1:7" x14ac:dyDescent="0.2">
      <c r="A11">
        <v>7</v>
      </c>
    </row>
    <row r="12" spans="1:7" x14ac:dyDescent="0.2">
      <c r="A12">
        <v>4</v>
      </c>
    </row>
    <row r="13" spans="1:7" x14ac:dyDescent="0.2">
      <c r="A13">
        <v>7</v>
      </c>
    </row>
    <row r="14" spans="1:7" x14ac:dyDescent="0.2">
      <c r="A14">
        <v>7</v>
      </c>
    </row>
    <row r="15" spans="1:7" x14ac:dyDescent="0.2">
      <c r="A15">
        <v>9</v>
      </c>
    </row>
    <row r="16" spans="1:7" x14ac:dyDescent="0.2">
      <c r="A16">
        <v>9</v>
      </c>
    </row>
    <row r="17" spans="1:1" x14ac:dyDescent="0.2">
      <c r="A17">
        <v>7</v>
      </c>
    </row>
    <row r="18" spans="1:1" x14ac:dyDescent="0.2">
      <c r="A18">
        <v>5</v>
      </c>
    </row>
    <row r="19" spans="1:1" x14ac:dyDescent="0.2">
      <c r="A19">
        <v>7</v>
      </c>
    </row>
    <row r="20" spans="1:1" x14ac:dyDescent="0.2">
      <c r="A20">
        <v>9</v>
      </c>
    </row>
    <row r="21" spans="1:1" x14ac:dyDescent="0.2">
      <c r="A21">
        <v>6</v>
      </c>
    </row>
    <row r="22" spans="1:1" x14ac:dyDescent="0.2">
      <c r="A22">
        <v>4</v>
      </c>
    </row>
    <row r="23" spans="1:1" x14ac:dyDescent="0.2">
      <c r="A23">
        <v>6</v>
      </c>
    </row>
    <row r="24" spans="1:1" x14ac:dyDescent="0.2">
      <c r="A24">
        <v>9</v>
      </c>
    </row>
    <row r="25" spans="1:1" x14ac:dyDescent="0.2">
      <c r="A25">
        <v>9</v>
      </c>
    </row>
    <row r="26" spans="1:1" x14ac:dyDescent="0.2">
      <c r="A26">
        <v>8</v>
      </c>
    </row>
    <row r="27" spans="1:1" x14ac:dyDescent="0.2">
      <c r="A27">
        <v>10</v>
      </c>
    </row>
    <row r="28" spans="1:1" x14ac:dyDescent="0.2">
      <c r="A28">
        <v>9</v>
      </c>
    </row>
    <row r="29" spans="1:1" x14ac:dyDescent="0.2">
      <c r="A29">
        <v>6</v>
      </c>
    </row>
    <row r="30" spans="1:1" x14ac:dyDescent="0.2">
      <c r="A30">
        <v>7</v>
      </c>
    </row>
    <row r="31" spans="1:1" x14ac:dyDescent="0.2">
      <c r="A31">
        <v>10</v>
      </c>
    </row>
    <row r="32" spans="1:1" x14ac:dyDescent="0.2">
      <c r="A32">
        <v>8</v>
      </c>
    </row>
    <row r="33" spans="1:1" x14ac:dyDescent="0.2">
      <c r="A33">
        <v>8</v>
      </c>
    </row>
    <row r="34" spans="1:1" x14ac:dyDescent="0.2">
      <c r="A34">
        <v>10</v>
      </c>
    </row>
    <row r="35" spans="1:1" x14ac:dyDescent="0.2">
      <c r="A35">
        <v>7</v>
      </c>
    </row>
    <row r="36" spans="1:1" x14ac:dyDescent="0.2">
      <c r="A36">
        <v>8</v>
      </c>
    </row>
    <row r="37" spans="1:1" x14ac:dyDescent="0.2">
      <c r="A37">
        <v>8</v>
      </c>
    </row>
    <row r="38" spans="1:1" x14ac:dyDescent="0.2">
      <c r="A38">
        <v>8</v>
      </c>
    </row>
    <row r="39" spans="1:1" x14ac:dyDescent="0.2">
      <c r="A39">
        <v>7</v>
      </c>
    </row>
    <row r="40" spans="1:1" x14ac:dyDescent="0.2">
      <c r="A4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zoomScale="190" zoomScaleNormal="190" zoomScalePageLayoutView="190" workbookViewId="0">
      <selection activeCell="E2" sqref="E2"/>
    </sheetView>
  </sheetViews>
  <sheetFormatPr baseColWidth="10" defaultRowHeight="16" x14ac:dyDescent="0.2"/>
  <cols>
    <col min="3" max="3" width="18.83203125" bestFit="1" customWidth="1"/>
    <col min="7" max="7" width="12.33203125" bestFit="1" customWidth="1"/>
    <col min="10" max="10" width="25.6640625" bestFit="1" customWidth="1"/>
  </cols>
  <sheetData>
    <row r="1" spans="1:11" s="1" customFormat="1" x14ac:dyDescent="0.2">
      <c r="A1" s="1" t="s">
        <v>1</v>
      </c>
      <c r="B1" s="1" t="s">
        <v>3</v>
      </c>
      <c r="D1" s="1" t="s">
        <v>1</v>
      </c>
      <c r="E1" s="1" t="s">
        <v>15</v>
      </c>
    </row>
    <row r="2" spans="1:11" x14ac:dyDescent="0.2">
      <c r="A2">
        <v>5</v>
      </c>
      <c r="D2">
        <v>2</v>
      </c>
      <c r="E2">
        <f>COUNTIF(A:A, D2)</f>
        <v>2</v>
      </c>
      <c r="G2" t="s">
        <v>17</v>
      </c>
      <c r="H2">
        <f>SUM(A:A)/41</f>
        <v>5.6829268292682924</v>
      </c>
      <c r="J2" t="s">
        <v>22</v>
      </c>
      <c r="K2">
        <v>952</v>
      </c>
    </row>
    <row r="3" spans="1:11" x14ac:dyDescent="0.2">
      <c r="A3">
        <v>5</v>
      </c>
      <c r="D3">
        <v>3</v>
      </c>
      <c r="E3">
        <f t="shared" ref="E3:E10" si="0">COUNTIF(A:A, D3)</f>
        <v>3</v>
      </c>
      <c r="J3" t="s">
        <v>25</v>
      </c>
      <c r="K3">
        <v>14</v>
      </c>
    </row>
    <row r="4" spans="1:11" x14ac:dyDescent="0.2">
      <c r="A4">
        <v>6</v>
      </c>
      <c r="D4">
        <v>4</v>
      </c>
      <c r="E4">
        <f t="shared" si="0"/>
        <v>5</v>
      </c>
      <c r="G4" t="s">
        <v>24</v>
      </c>
      <c r="H4">
        <f>K2/H2</f>
        <v>167.51931330472104</v>
      </c>
      <c r="J4" t="s">
        <v>26</v>
      </c>
      <c r="K4">
        <v>142</v>
      </c>
    </row>
    <row r="5" spans="1:11" x14ac:dyDescent="0.2">
      <c r="A5">
        <v>6</v>
      </c>
      <c r="D5">
        <v>5</v>
      </c>
      <c r="E5">
        <f t="shared" si="0"/>
        <v>7</v>
      </c>
    </row>
    <row r="6" spans="1:11" x14ac:dyDescent="0.2">
      <c r="A6">
        <v>6</v>
      </c>
      <c r="D6">
        <v>6</v>
      </c>
      <c r="E6">
        <f t="shared" si="0"/>
        <v>13</v>
      </c>
    </row>
    <row r="7" spans="1:11" x14ac:dyDescent="0.2">
      <c r="A7">
        <v>7</v>
      </c>
      <c r="D7">
        <v>7</v>
      </c>
      <c r="E7">
        <f t="shared" si="0"/>
        <v>6</v>
      </c>
    </row>
    <row r="8" spans="1:11" x14ac:dyDescent="0.2">
      <c r="A8">
        <v>7</v>
      </c>
      <c r="D8">
        <v>8</v>
      </c>
      <c r="E8">
        <f t="shared" si="0"/>
        <v>1</v>
      </c>
    </row>
    <row r="9" spans="1:11" x14ac:dyDescent="0.2">
      <c r="A9">
        <v>4</v>
      </c>
      <c r="D9">
        <v>9</v>
      </c>
      <c r="E9">
        <f t="shared" si="0"/>
        <v>3</v>
      </c>
    </row>
    <row r="10" spans="1:11" x14ac:dyDescent="0.2">
      <c r="A10">
        <v>6</v>
      </c>
      <c r="D10">
        <v>10</v>
      </c>
      <c r="E10">
        <f t="shared" si="0"/>
        <v>1</v>
      </c>
    </row>
    <row r="11" spans="1:11" x14ac:dyDescent="0.2">
      <c r="A11">
        <v>4</v>
      </c>
    </row>
    <row r="12" spans="1:11" x14ac:dyDescent="0.2">
      <c r="A12">
        <v>6</v>
      </c>
    </row>
    <row r="13" spans="1:11" x14ac:dyDescent="0.2">
      <c r="A13">
        <v>9</v>
      </c>
      <c r="B13" t="s">
        <v>10</v>
      </c>
    </row>
    <row r="14" spans="1:11" x14ac:dyDescent="0.2">
      <c r="A14">
        <v>9</v>
      </c>
    </row>
    <row r="15" spans="1:11" x14ac:dyDescent="0.2">
      <c r="A15">
        <v>6</v>
      </c>
    </row>
    <row r="16" spans="1:11" x14ac:dyDescent="0.2">
      <c r="A16">
        <v>6</v>
      </c>
    </row>
    <row r="17" spans="1:2" x14ac:dyDescent="0.2">
      <c r="A17">
        <v>5</v>
      </c>
    </row>
    <row r="18" spans="1:2" x14ac:dyDescent="0.2">
      <c r="A18">
        <v>4</v>
      </c>
    </row>
    <row r="19" spans="1:2" x14ac:dyDescent="0.2">
      <c r="A19">
        <v>3</v>
      </c>
    </row>
    <row r="20" spans="1:2" x14ac:dyDescent="0.2">
      <c r="A20">
        <v>6</v>
      </c>
    </row>
    <row r="21" spans="1:2" x14ac:dyDescent="0.2">
      <c r="A21">
        <v>3</v>
      </c>
    </row>
    <row r="22" spans="1:2" x14ac:dyDescent="0.2">
      <c r="A22">
        <v>7</v>
      </c>
    </row>
    <row r="23" spans="1:2" x14ac:dyDescent="0.2">
      <c r="A23">
        <v>4</v>
      </c>
    </row>
    <row r="24" spans="1:2" x14ac:dyDescent="0.2">
      <c r="A24">
        <v>2</v>
      </c>
      <c r="B24" t="s">
        <v>11</v>
      </c>
    </row>
    <row r="25" spans="1:2" x14ac:dyDescent="0.2">
      <c r="A25">
        <v>5</v>
      </c>
    </row>
    <row r="26" spans="1:2" x14ac:dyDescent="0.2">
      <c r="A26">
        <v>6</v>
      </c>
    </row>
    <row r="27" spans="1:2" x14ac:dyDescent="0.2">
      <c r="A27">
        <v>5</v>
      </c>
    </row>
    <row r="28" spans="1:2" x14ac:dyDescent="0.2">
      <c r="A28">
        <v>5</v>
      </c>
    </row>
    <row r="29" spans="1:2" x14ac:dyDescent="0.2">
      <c r="A29">
        <v>3</v>
      </c>
    </row>
    <row r="30" spans="1:2" x14ac:dyDescent="0.2">
      <c r="A30">
        <v>2</v>
      </c>
    </row>
    <row r="31" spans="1:2" x14ac:dyDescent="0.2">
      <c r="A31">
        <v>7</v>
      </c>
    </row>
    <row r="32" spans="1:2" x14ac:dyDescent="0.2">
      <c r="A32">
        <v>10</v>
      </c>
      <c r="B32" t="s">
        <v>16</v>
      </c>
    </row>
    <row r="33" spans="1:4" x14ac:dyDescent="0.2">
      <c r="A33">
        <v>6</v>
      </c>
    </row>
    <row r="34" spans="1:4" x14ac:dyDescent="0.2">
      <c r="A34">
        <v>9</v>
      </c>
    </row>
    <row r="35" spans="1:4" x14ac:dyDescent="0.2">
      <c r="A35">
        <v>6</v>
      </c>
    </row>
    <row r="36" spans="1:4" x14ac:dyDescent="0.2">
      <c r="A36">
        <v>7</v>
      </c>
    </row>
    <row r="37" spans="1:4" x14ac:dyDescent="0.2">
      <c r="A37">
        <v>5</v>
      </c>
      <c r="C37" t="s">
        <v>14</v>
      </c>
      <c r="D37">
        <v>4</v>
      </c>
    </row>
    <row r="38" spans="1:4" x14ac:dyDescent="0.2">
      <c r="A38">
        <v>7</v>
      </c>
      <c r="C38" t="s">
        <v>13</v>
      </c>
      <c r="D38">
        <v>237</v>
      </c>
    </row>
    <row r="39" spans="1:4" x14ac:dyDescent="0.2">
      <c r="A39">
        <v>6</v>
      </c>
    </row>
    <row r="40" spans="1:4" x14ac:dyDescent="0.2">
      <c r="A40">
        <v>4</v>
      </c>
    </row>
    <row r="41" spans="1:4" x14ac:dyDescent="0.2">
      <c r="A41">
        <v>8</v>
      </c>
    </row>
    <row r="42" spans="1:4" x14ac:dyDescent="0.2">
      <c r="A42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"/>
    </sheetView>
  </sheetViews>
  <sheetFormatPr baseColWidth="10" defaultRowHeight="16" x14ac:dyDescent="0.2"/>
  <sheetData>
    <row r="1" spans="1:3" x14ac:dyDescent="0.2">
      <c r="A1" t="s">
        <v>19</v>
      </c>
    </row>
    <row r="2" spans="1:3" x14ac:dyDescent="0.2">
      <c r="A2">
        <v>1012</v>
      </c>
      <c r="B2">
        <v>7.4</v>
      </c>
      <c r="C2">
        <f>A2/B2</f>
        <v>136.75675675675674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Agricola Red (4023)</vt:lpstr>
      <vt:lpstr>Frusan Green (4022)</vt:lpstr>
      <vt:lpstr>VBZ &amp; Sons Green (4022)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2017-12-30T18:21:49Z</dcterms:created>
  <dcterms:modified xsi:type="dcterms:W3CDTF">2017-12-30T23:06:53Z</dcterms:modified>
</cp:coreProperties>
</file>