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damcloete/Desktop/TOPSIS/TOPSIS/"/>
    </mc:Choice>
  </mc:AlternateContent>
  <xr:revisionPtr revIDLastSave="0" documentId="13_ncr:1_{3406C312-8A08-4342-95F0-6D35E566E035}" xr6:coauthVersionLast="47" xr6:coauthVersionMax="47" xr10:uidLastSave="{00000000-0000-0000-0000-000000000000}"/>
  <bookViews>
    <workbookView xWindow="0" yWindow="500" windowWidth="28800" windowHeight="17500" tabRatio="677" activeTab="2" xr2:uid="{00000000-000D-0000-FFFF-FFFF00000000}"/>
  </bookViews>
  <sheets>
    <sheet name="Author Information" sheetId="9" r:id="rId1"/>
    <sheet name="InputData" sheetId="2" r:id="rId2"/>
    <sheet name="CC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BD102" i="2"/>
  <c r="BC102" i="2"/>
  <c r="AV102" i="2" s="1"/>
  <c r="AG102" i="2" s="1"/>
  <c r="BB102" i="2"/>
  <c r="AR102" i="2" s="1"/>
  <c r="AC102" i="2" s="1"/>
  <c r="BA102" i="2"/>
  <c r="AL102" i="2" s="1"/>
  <c r="AZ102" i="2"/>
  <c r="AY102" i="2"/>
  <c r="AX102" i="2"/>
  <c r="AW102" i="2"/>
  <c r="AH102" i="2" s="1"/>
  <c r="AU102" i="2"/>
  <c r="AF102" i="2" s="1"/>
  <c r="AT102" i="2"/>
  <c r="AS102" i="2"/>
  <c r="AQ102" i="2"/>
  <c r="AB102" i="2" s="1"/>
  <c r="AP102" i="2"/>
  <c r="AA102" i="2" s="1"/>
  <c r="AK102" i="2"/>
  <c r="AJ102" i="2"/>
  <c r="AI102" i="2"/>
  <c r="AE102" i="2"/>
  <c r="AD102" i="2"/>
  <c r="BD101" i="2"/>
  <c r="BC101" i="2"/>
  <c r="AV101" i="2" s="1"/>
  <c r="AG101" i="2" s="1"/>
  <c r="BB101" i="2"/>
  <c r="AR101" i="2" s="1"/>
  <c r="AC101" i="2" s="1"/>
  <c r="BA101" i="2"/>
  <c r="AL101" i="2" s="1"/>
  <c r="AZ101" i="2"/>
  <c r="AY101" i="2"/>
  <c r="AX101" i="2"/>
  <c r="AW101" i="2"/>
  <c r="AH101" i="2" s="1"/>
  <c r="AU101" i="2"/>
  <c r="AF101" i="2" s="1"/>
  <c r="AT101" i="2"/>
  <c r="AS101" i="2"/>
  <c r="AQ101" i="2"/>
  <c r="AB101" i="2" s="1"/>
  <c r="AP101" i="2"/>
  <c r="AA101" i="2" s="1"/>
  <c r="AK101" i="2"/>
  <c r="AJ101" i="2"/>
  <c r="AI101" i="2"/>
  <c r="AE101" i="2"/>
  <c r="AD101" i="2"/>
  <c r="BD100" i="2"/>
  <c r="BC100" i="2"/>
  <c r="AV100" i="2" s="1"/>
  <c r="AG100" i="2" s="1"/>
  <c r="BB100" i="2"/>
  <c r="AR100" i="2" s="1"/>
  <c r="AC100" i="2" s="1"/>
  <c r="BA100" i="2"/>
  <c r="AL100" i="2" s="1"/>
  <c r="AZ100" i="2"/>
  <c r="AY100" i="2"/>
  <c r="AX100" i="2"/>
  <c r="AW100" i="2"/>
  <c r="AH100" i="2" s="1"/>
  <c r="AU100" i="2"/>
  <c r="AF100" i="2" s="1"/>
  <c r="AT100" i="2"/>
  <c r="AS100" i="2"/>
  <c r="AQ100" i="2"/>
  <c r="AB100" i="2" s="1"/>
  <c r="AP100" i="2"/>
  <c r="AA100" i="2" s="1"/>
  <c r="AK100" i="2"/>
  <c r="AJ100" i="2"/>
  <c r="AI100" i="2"/>
  <c r="AE100" i="2"/>
  <c r="AD100" i="2"/>
  <c r="BD99" i="2"/>
  <c r="BC99" i="2"/>
  <c r="AV99" i="2" s="1"/>
  <c r="AG99" i="2" s="1"/>
  <c r="BB99" i="2"/>
  <c r="AR99" i="2" s="1"/>
  <c r="AC99" i="2" s="1"/>
  <c r="BA99" i="2"/>
  <c r="AL99" i="2" s="1"/>
  <c r="AZ99" i="2"/>
  <c r="AY99" i="2"/>
  <c r="AX99" i="2"/>
  <c r="AW99" i="2"/>
  <c r="AH99" i="2" s="1"/>
  <c r="AU99" i="2"/>
  <c r="AF99" i="2" s="1"/>
  <c r="AT99" i="2"/>
  <c r="AS99" i="2"/>
  <c r="AQ99" i="2"/>
  <c r="AB99" i="2" s="1"/>
  <c r="AP99" i="2"/>
  <c r="AA99" i="2" s="1"/>
  <c r="AK99" i="2"/>
  <c r="AJ99" i="2"/>
  <c r="AI99" i="2"/>
  <c r="AE99" i="2"/>
  <c r="AD99" i="2"/>
  <c r="BD98" i="2"/>
  <c r="BC98" i="2"/>
  <c r="AV98" i="2" s="1"/>
  <c r="AG98" i="2" s="1"/>
  <c r="BB98" i="2"/>
  <c r="AR98" i="2" s="1"/>
  <c r="AC98" i="2" s="1"/>
  <c r="BA98" i="2"/>
  <c r="AL98" i="2" s="1"/>
  <c r="AZ98" i="2"/>
  <c r="AY98" i="2"/>
  <c r="AX98" i="2"/>
  <c r="AW98" i="2"/>
  <c r="AH98" i="2" s="1"/>
  <c r="AU98" i="2"/>
  <c r="AF98" i="2" s="1"/>
  <c r="AT98" i="2"/>
  <c r="AS98" i="2"/>
  <c r="AQ98" i="2"/>
  <c r="AB98" i="2" s="1"/>
  <c r="AP98" i="2"/>
  <c r="AA98" i="2" s="1"/>
  <c r="AK98" i="2"/>
  <c r="AJ98" i="2"/>
  <c r="AI98" i="2"/>
  <c r="AE98" i="2"/>
  <c r="AD98" i="2"/>
  <c r="BD97" i="2"/>
  <c r="BC97" i="2"/>
  <c r="AV97" i="2" s="1"/>
  <c r="AG97" i="2" s="1"/>
  <c r="BB97" i="2"/>
  <c r="AR97" i="2" s="1"/>
  <c r="AC97" i="2" s="1"/>
  <c r="BA97" i="2"/>
  <c r="AL97" i="2" s="1"/>
  <c r="AZ97" i="2"/>
  <c r="AY97" i="2"/>
  <c r="AX97" i="2"/>
  <c r="AW97" i="2"/>
  <c r="AH97" i="2" s="1"/>
  <c r="AU97" i="2"/>
  <c r="AF97" i="2" s="1"/>
  <c r="AT97" i="2"/>
  <c r="AS97" i="2"/>
  <c r="AQ97" i="2"/>
  <c r="AB97" i="2" s="1"/>
  <c r="AP97" i="2"/>
  <c r="AA97" i="2" s="1"/>
  <c r="AK97" i="2"/>
  <c r="AJ97" i="2"/>
  <c r="AI97" i="2"/>
  <c r="AE97" i="2"/>
  <c r="AD97" i="2"/>
  <c r="BD96" i="2"/>
  <c r="BC96" i="2"/>
  <c r="AV96" i="2" s="1"/>
  <c r="AG96" i="2" s="1"/>
  <c r="BB96" i="2"/>
  <c r="AR96" i="2" s="1"/>
  <c r="AC96" i="2" s="1"/>
  <c r="BA96" i="2"/>
  <c r="AL96" i="2" s="1"/>
  <c r="AZ96" i="2"/>
  <c r="AY96" i="2"/>
  <c r="AX96" i="2"/>
  <c r="AW96" i="2"/>
  <c r="AH96" i="2" s="1"/>
  <c r="AU96" i="2"/>
  <c r="AF96" i="2" s="1"/>
  <c r="AT96" i="2"/>
  <c r="AS96" i="2"/>
  <c r="AQ96" i="2"/>
  <c r="AB96" i="2" s="1"/>
  <c r="AP96" i="2"/>
  <c r="AA96" i="2" s="1"/>
  <c r="AK96" i="2"/>
  <c r="AJ96" i="2"/>
  <c r="AI96" i="2"/>
  <c r="AE96" i="2"/>
  <c r="AD96" i="2"/>
  <c r="BD95" i="2"/>
  <c r="BC95" i="2"/>
  <c r="AV95" i="2" s="1"/>
  <c r="AG95" i="2" s="1"/>
  <c r="BB95" i="2"/>
  <c r="AR95" i="2" s="1"/>
  <c r="AC95" i="2" s="1"/>
  <c r="BA95" i="2"/>
  <c r="AL95" i="2" s="1"/>
  <c r="AZ95" i="2"/>
  <c r="AY95" i="2"/>
  <c r="AX95" i="2"/>
  <c r="AW95" i="2"/>
  <c r="AH95" i="2" s="1"/>
  <c r="AU95" i="2"/>
  <c r="AF95" i="2" s="1"/>
  <c r="AT95" i="2"/>
  <c r="AS95" i="2"/>
  <c r="AQ95" i="2"/>
  <c r="AB95" i="2" s="1"/>
  <c r="AP95" i="2"/>
  <c r="AA95" i="2" s="1"/>
  <c r="AK95" i="2"/>
  <c r="AJ95" i="2"/>
  <c r="AI95" i="2"/>
  <c r="AE95" i="2"/>
  <c r="AD95" i="2"/>
  <c r="BD94" i="2"/>
  <c r="BC94" i="2"/>
  <c r="AV94" i="2" s="1"/>
  <c r="AG94" i="2" s="1"/>
  <c r="BB94" i="2"/>
  <c r="AR94" i="2" s="1"/>
  <c r="AC94" i="2" s="1"/>
  <c r="BA94" i="2"/>
  <c r="AL94" i="2" s="1"/>
  <c r="AZ94" i="2"/>
  <c r="AY94" i="2"/>
  <c r="AX94" i="2"/>
  <c r="AW94" i="2"/>
  <c r="AH94" i="2" s="1"/>
  <c r="AU94" i="2"/>
  <c r="AF94" i="2" s="1"/>
  <c r="AT94" i="2"/>
  <c r="AS94" i="2"/>
  <c r="AQ94" i="2"/>
  <c r="AB94" i="2" s="1"/>
  <c r="AP94" i="2"/>
  <c r="AA94" i="2" s="1"/>
  <c r="AK94" i="2"/>
  <c r="AJ94" i="2"/>
  <c r="AI94" i="2"/>
  <c r="AE94" i="2"/>
  <c r="AD94" i="2"/>
  <c r="BD93" i="2"/>
  <c r="BC93" i="2"/>
  <c r="AV93" i="2" s="1"/>
  <c r="AG93" i="2" s="1"/>
  <c r="BB93" i="2"/>
  <c r="AR93" i="2" s="1"/>
  <c r="AC93" i="2" s="1"/>
  <c r="BA93" i="2"/>
  <c r="AL93" i="2" s="1"/>
  <c r="AZ93" i="2"/>
  <c r="AY93" i="2"/>
  <c r="AX93" i="2"/>
  <c r="AW93" i="2"/>
  <c r="AH93" i="2" s="1"/>
  <c r="AU93" i="2"/>
  <c r="AF93" i="2" s="1"/>
  <c r="AT93" i="2"/>
  <c r="AS93" i="2"/>
  <c r="AQ93" i="2"/>
  <c r="AB93" i="2" s="1"/>
  <c r="AP93" i="2"/>
  <c r="AA93" i="2" s="1"/>
  <c r="AK93" i="2"/>
  <c r="AJ93" i="2"/>
  <c r="AI93" i="2"/>
  <c r="AE93" i="2"/>
  <c r="AD93" i="2"/>
  <c r="BD92" i="2"/>
  <c r="BC92" i="2"/>
  <c r="AV92" i="2" s="1"/>
  <c r="AG92" i="2" s="1"/>
  <c r="BB92" i="2"/>
  <c r="AR92" i="2" s="1"/>
  <c r="AC92" i="2" s="1"/>
  <c r="BA92" i="2"/>
  <c r="AL92" i="2" s="1"/>
  <c r="AZ92" i="2"/>
  <c r="AY92" i="2"/>
  <c r="AX92" i="2"/>
  <c r="AW92" i="2"/>
  <c r="AH92" i="2" s="1"/>
  <c r="AU92" i="2"/>
  <c r="AF92" i="2" s="1"/>
  <c r="AT92" i="2"/>
  <c r="AS92" i="2"/>
  <c r="AQ92" i="2"/>
  <c r="AB92" i="2" s="1"/>
  <c r="AP92" i="2"/>
  <c r="AA92" i="2" s="1"/>
  <c r="AK92" i="2"/>
  <c r="AJ92" i="2"/>
  <c r="AI92" i="2"/>
  <c r="AE92" i="2"/>
  <c r="AD92" i="2"/>
  <c r="BD91" i="2"/>
  <c r="BC91" i="2"/>
  <c r="AV91" i="2" s="1"/>
  <c r="AG91" i="2" s="1"/>
  <c r="BB91" i="2"/>
  <c r="AR91" i="2" s="1"/>
  <c r="AC91" i="2" s="1"/>
  <c r="BA91" i="2"/>
  <c r="AL91" i="2" s="1"/>
  <c r="AZ91" i="2"/>
  <c r="AY91" i="2"/>
  <c r="AX91" i="2"/>
  <c r="AW91" i="2"/>
  <c r="AH91" i="2" s="1"/>
  <c r="AU91" i="2"/>
  <c r="AF91" i="2" s="1"/>
  <c r="AT91" i="2"/>
  <c r="AS91" i="2"/>
  <c r="AQ91" i="2"/>
  <c r="AB91" i="2" s="1"/>
  <c r="AP91" i="2"/>
  <c r="AA91" i="2" s="1"/>
  <c r="AK91" i="2"/>
  <c r="AJ91" i="2"/>
  <c r="AI91" i="2"/>
  <c r="AE91" i="2"/>
  <c r="AD91" i="2"/>
  <c r="BD90" i="2"/>
  <c r="BC90" i="2"/>
  <c r="AV90" i="2" s="1"/>
  <c r="AG90" i="2" s="1"/>
  <c r="BB90" i="2"/>
  <c r="AR90" i="2" s="1"/>
  <c r="AC90" i="2" s="1"/>
  <c r="BA90" i="2"/>
  <c r="AL90" i="2" s="1"/>
  <c r="AZ90" i="2"/>
  <c r="AY90" i="2"/>
  <c r="AX90" i="2"/>
  <c r="AW90" i="2"/>
  <c r="AH90" i="2" s="1"/>
  <c r="AU90" i="2"/>
  <c r="AF90" i="2" s="1"/>
  <c r="AT90" i="2"/>
  <c r="AS90" i="2"/>
  <c r="AQ90" i="2"/>
  <c r="AB90" i="2" s="1"/>
  <c r="AP90" i="2"/>
  <c r="AA90" i="2" s="1"/>
  <c r="AK90" i="2"/>
  <c r="AJ90" i="2"/>
  <c r="AI90" i="2"/>
  <c r="AE90" i="2"/>
  <c r="AD90" i="2"/>
  <c r="BD89" i="2"/>
  <c r="BC89" i="2"/>
  <c r="BB89" i="2"/>
  <c r="AQ89" i="2" s="1"/>
  <c r="AB89" i="2" s="1"/>
  <c r="BA89" i="2"/>
  <c r="AL89" i="2" s="1"/>
  <c r="AZ89" i="2"/>
  <c r="AW89" i="2"/>
  <c r="AH89" i="2" s="1"/>
  <c r="AV89" i="2"/>
  <c r="AU89" i="2"/>
  <c r="AT89" i="2"/>
  <c r="AS89" i="2"/>
  <c r="AD89" i="2" s="1"/>
  <c r="AR89" i="2"/>
  <c r="AP89" i="2"/>
  <c r="AK89" i="2"/>
  <c r="AG89" i="2"/>
  <c r="AF89" i="2"/>
  <c r="AE89" i="2"/>
  <c r="AC89" i="2"/>
  <c r="AA89" i="2"/>
  <c r="BD88" i="2"/>
  <c r="BC88" i="2"/>
  <c r="BB88" i="2"/>
  <c r="AQ88" i="2" s="1"/>
  <c r="AB88" i="2" s="1"/>
  <c r="BA88" i="2"/>
  <c r="AL88" i="2" s="1"/>
  <c r="AZ88" i="2"/>
  <c r="AW88" i="2"/>
  <c r="AH88" i="2" s="1"/>
  <c r="AV88" i="2"/>
  <c r="AU88" i="2"/>
  <c r="AT88" i="2"/>
  <c r="AS88" i="2"/>
  <c r="AD88" i="2" s="1"/>
  <c r="AR88" i="2"/>
  <c r="AP88" i="2"/>
  <c r="AK88" i="2"/>
  <c r="AG88" i="2"/>
  <c r="AF88" i="2"/>
  <c r="AE88" i="2"/>
  <c r="AC88" i="2"/>
  <c r="AA88" i="2"/>
  <c r="BD87" i="2"/>
  <c r="BC87" i="2"/>
  <c r="BB87" i="2"/>
  <c r="AQ87" i="2" s="1"/>
  <c r="AB87" i="2" s="1"/>
  <c r="BA87" i="2"/>
  <c r="AL87" i="2" s="1"/>
  <c r="AZ87" i="2"/>
  <c r="AW87" i="2"/>
  <c r="AH87" i="2" s="1"/>
  <c r="AV87" i="2"/>
  <c r="AU87" i="2"/>
  <c r="AT87" i="2"/>
  <c r="AS87" i="2"/>
  <c r="AD87" i="2" s="1"/>
  <c r="AR87" i="2"/>
  <c r="AP87" i="2"/>
  <c r="AK87" i="2"/>
  <c r="AG87" i="2"/>
  <c r="AF87" i="2"/>
  <c r="AE87" i="2"/>
  <c r="AC87" i="2"/>
  <c r="AA87" i="2"/>
  <c r="BD86" i="2"/>
  <c r="BC86" i="2"/>
  <c r="BB86" i="2"/>
  <c r="AQ86" i="2" s="1"/>
  <c r="AB86" i="2" s="1"/>
  <c r="BA86" i="2"/>
  <c r="AL86" i="2" s="1"/>
  <c r="AZ86" i="2"/>
  <c r="AW86" i="2"/>
  <c r="AH86" i="2" s="1"/>
  <c r="AV86" i="2"/>
  <c r="AU86" i="2"/>
  <c r="AT86" i="2"/>
  <c r="AS86" i="2"/>
  <c r="AD86" i="2" s="1"/>
  <c r="AR86" i="2"/>
  <c r="AP86" i="2"/>
  <c r="AK86" i="2"/>
  <c r="AG86" i="2"/>
  <c r="AF86" i="2"/>
  <c r="AE86" i="2"/>
  <c r="AC86" i="2"/>
  <c r="AA86" i="2"/>
  <c r="BD85" i="2"/>
  <c r="BC85" i="2"/>
  <c r="BB85" i="2"/>
  <c r="AQ85" i="2" s="1"/>
  <c r="AB85" i="2" s="1"/>
  <c r="BA85" i="2"/>
  <c r="AL85" i="2" s="1"/>
  <c r="AZ85" i="2"/>
  <c r="AW85" i="2"/>
  <c r="AH85" i="2" s="1"/>
  <c r="AV85" i="2"/>
  <c r="AU85" i="2"/>
  <c r="AT85" i="2"/>
  <c r="AS85" i="2"/>
  <c r="AD85" i="2" s="1"/>
  <c r="AR85" i="2"/>
  <c r="AP85" i="2"/>
  <c r="AK85" i="2"/>
  <c r="AG85" i="2"/>
  <c r="AF85" i="2"/>
  <c r="AE85" i="2"/>
  <c r="AC85" i="2"/>
  <c r="AA85" i="2"/>
  <c r="BD84" i="2"/>
  <c r="BC84" i="2"/>
  <c r="BB84" i="2"/>
  <c r="AQ84" i="2" s="1"/>
  <c r="AB84" i="2" s="1"/>
  <c r="BA84" i="2"/>
  <c r="AL84" i="2" s="1"/>
  <c r="AZ84" i="2"/>
  <c r="AW84" i="2"/>
  <c r="AH84" i="2" s="1"/>
  <c r="AV84" i="2"/>
  <c r="AU84" i="2"/>
  <c r="AT84" i="2"/>
  <c r="AS84" i="2"/>
  <c r="AD84" i="2" s="1"/>
  <c r="AR84" i="2"/>
  <c r="AP84" i="2"/>
  <c r="AK84" i="2"/>
  <c r="AG84" i="2"/>
  <c r="AF84" i="2"/>
  <c r="AE84" i="2"/>
  <c r="AC84" i="2"/>
  <c r="AA84" i="2"/>
  <c r="BD83" i="2"/>
  <c r="BC83" i="2"/>
  <c r="BB83" i="2"/>
  <c r="AQ83" i="2" s="1"/>
  <c r="AB83" i="2" s="1"/>
  <c r="BA83" i="2"/>
  <c r="AL83" i="2" s="1"/>
  <c r="AZ83" i="2"/>
  <c r="AW83" i="2"/>
  <c r="AH83" i="2" s="1"/>
  <c r="AV83" i="2"/>
  <c r="AU83" i="2"/>
  <c r="AT83" i="2"/>
  <c r="AS83" i="2"/>
  <c r="AD83" i="2" s="1"/>
  <c r="AR83" i="2"/>
  <c r="AP83" i="2"/>
  <c r="AK83" i="2"/>
  <c r="AG83" i="2"/>
  <c r="AF83" i="2"/>
  <c r="AE83" i="2"/>
  <c r="AC83" i="2"/>
  <c r="AA83" i="2"/>
  <c r="BD82" i="2"/>
  <c r="BC82" i="2"/>
  <c r="BB82" i="2"/>
  <c r="AQ82" i="2" s="1"/>
  <c r="AB82" i="2" s="1"/>
  <c r="BA82" i="2"/>
  <c r="AL82" i="2" s="1"/>
  <c r="AZ82" i="2"/>
  <c r="AW82" i="2"/>
  <c r="AV82" i="2"/>
  <c r="AU82" i="2"/>
  <c r="AT82" i="2"/>
  <c r="AS82" i="2"/>
  <c r="AR82" i="2"/>
  <c r="AP82" i="2"/>
  <c r="AA82" i="2" s="1"/>
  <c r="AK82" i="2"/>
  <c r="AH82" i="2"/>
  <c r="AG82" i="2"/>
  <c r="AF82" i="2"/>
  <c r="AE82" i="2"/>
  <c r="AD82" i="2"/>
  <c r="AC82" i="2"/>
  <c r="BD81" i="2"/>
  <c r="BC81" i="2"/>
  <c r="BB81" i="2"/>
  <c r="AQ81" i="2" s="1"/>
  <c r="AB81" i="2" s="1"/>
  <c r="AW81" i="2"/>
  <c r="AV81" i="2"/>
  <c r="AU81" i="2"/>
  <c r="AT81" i="2"/>
  <c r="AE81" i="2" s="1"/>
  <c r="AS81" i="2"/>
  <c r="AP81" i="2"/>
  <c r="AA81" i="2" s="1"/>
  <c r="AH81" i="2"/>
  <c r="AG81" i="2"/>
  <c r="AF81" i="2"/>
  <c r="AD81" i="2"/>
  <c r="BD80" i="2"/>
  <c r="BC80" i="2"/>
  <c r="BB80" i="2"/>
  <c r="AQ80" i="2" s="1"/>
  <c r="AB80" i="2" s="1"/>
  <c r="AW80" i="2"/>
  <c r="AV80" i="2"/>
  <c r="AU80" i="2"/>
  <c r="AT80" i="2"/>
  <c r="AE80" i="2" s="1"/>
  <c r="AS80" i="2"/>
  <c r="AP80" i="2"/>
  <c r="AA80" i="2" s="1"/>
  <c r="AH80" i="2"/>
  <c r="AG80" i="2"/>
  <c r="AF80" i="2"/>
  <c r="AD80" i="2"/>
  <c r="BD79" i="2"/>
  <c r="BC79" i="2"/>
  <c r="BB79" i="2"/>
  <c r="AQ79" i="2" s="1"/>
  <c r="AB79" i="2" s="1"/>
  <c r="AW79" i="2"/>
  <c r="AV79" i="2"/>
  <c r="AU79" i="2"/>
  <c r="AT79" i="2"/>
  <c r="AE79" i="2" s="1"/>
  <c r="AS79" i="2"/>
  <c r="AP79" i="2"/>
  <c r="AA79" i="2" s="1"/>
  <c r="AH79" i="2"/>
  <c r="AG79" i="2"/>
  <c r="AF79" i="2"/>
  <c r="AD79" i="2"/>
  <c r="BD78" i="2"/>
  <c r="BC78" i="2"/>
  <c r="BB78" i="2"/>
  <c r="AQ78" i="2" s="1"/>
  <c r="AB78" i="2" s="1"/>
  <c r="AW78" i="2"/>
  <c r="AV78" i="2"/>
  <c r="AU78" i="2"/>
  <c r="AT78" i="2"/>
  <c r="AE78" i="2" s="1"/>
  <c r="AS78" i="2"/>
  <c r="AP78" i="2"/>
  <c r="AA78" i="2" s="1"/>
  <c r="AH78" i="2"/>
  <c r="AG78" i="2"/>
  <c r="AF78" i="2"/>
  <c r="AD78" i="2"/>
  <c r="BD77" i="2"/>
  <c r="BC77" i="2"/>
  <c r="BB77" i="2"/>
  <c r="AQ77" i="2" s="1"/>
  <c r="AB77" i="2" s="1"/>
  <c r="AW77" i="2"/>
  <c r="AV77" i="2"/>
  <c r="AU77" i="2"/>
  <c r="AT77" i="2"/>
  <c r="AE77" i="2" s="1"/>
  <c r="AS77" i="2"/>
  <c r="AP77" i="2"/>
  <c r="AA77" i="2" s="1"/>
  <c r="AH77" i="2"/>
  <c r="AG77" i="2"/>
  <c r="AF77" i="2"/>
  <c r="AD77" i="2"/>
  <c r="BD76" i="2"/>
  <c r="BC76" i="2"/>
  <c r="BB76" i="2"/>
  <c r="AQ76" i="2" s="1"/>
  <c r="AB76" i="2" s="1"/>
  <c r="AZ76" i="2"/>
  <c r="AK76" i="2" s="1"/>
  <c r="AW76" i="2"/>
  <c r="AV76" i="2"/>
  <c r="AU76" i="2"/>
  <c r="AT76" i="2"/>
  <c r="AE76" i="2" s="1"/>
  <c r="AS76" i="2"/>
  <c r="AP76" i="2"/>
  <c r="AA76" i="2" s="1"/>
  <c r="AH76" i="2"/>
  <c r="AG76" i="2"/>
  <c r="AF76" i="2"/>
  <c r="AD76" i="2"/>
  <c r="BD75" i="2"/>
  <c r="BC75" i="2"/>
  <c r="BB75" i="2"/>
  <c r="AQ75" i="2" s="1"/>
  <c r="AB75" i="2" s="1"/>
  <c r="AW75" i="2"/>
  <c r="AV75" i="2"/>
  <c r="AU75" i="2"/>
  <c r="AT75" i="2"/>
  <c r="AE75" i="2" s="1"/>
  <c r="AS75" i="2"/>
  <c r="AP75" i="2"/>
  <c r="AA75" i="2" s="1"/>
  <c r="AH75" i="2"/>
  <c r="AG75" i="2"/>
  <c r="AF75" i="2"/>
  <c r="AD75" i="2"/>
  <c r="BD74" i="2"/>
  <c r="BC74" i="2"/>
  <c r="BB74" i="2"/>
  <c r="AW74" i="2"/>
  <c r="AH74" i="2" s="1"/>
  <c r="AV74" i="2"/>
  <c r="AU74" i="2"/>
  <c r="AT74" i="2"/>
  <c r="AE74" i="2" s="1"/>
  <c r="AS74" i="2"/>
  <c r="AD74" i="2" s="1"/>
  <c r="AG74" i="2"/>
  <c r="AF74" i="2"/>
  <c r="BD73" i="2"/>
  <c r="BC73" i="2"/>
  <c r="BB73" i="2"/>
  <c r="AZ73" i="2"/>
  <c r="AK73" i="2" s="1"/>
  <c r="AW73" i="2"/>
  <c r="AV73" i="2"/>
  <c r="AU73" i="2"/>
  <c r="AT73" i="2"/>
  <c r="AE73" i="2" s="1"/>
  <c r="AS73" i="2"/>
  <c r="AD73" i="2" s="1"/>
  <c r="AH73" i="2"/>
  <c r="AG73" i="2"/>
  <c r="AF73" i="2"/>
  <c r="BD72" i="2"/>
  <c r="BC72" i="2"/>
  <c r="BB72" i="2"/>
  <c r="AW72" i="2"/>
  <c r="AV72" i="2"/>
  <c r="AU72" i="2"/>
  <c r="AT72" i="2"/>
  <c r="AE72" i="2" s="1"/>
  <c r="AS72" i="2"/>
  <c r="AD72" i="2" s="1"/>
  <c r="AH72" i="2"/>
  <c r="AG72" i="2"/>
  <c r="AF72" i="2"/>
  <c r="BD71" i="2"/>
  <c r="BC71" i="2"/>
  <c r="BB71" i="2"/>
  <c r="AW71" i="2"/>
  <c r="AV71" i="2"/>
  <c r="AU71" i="2"/>
  <c r="AT71" i="2"/>
  <c r="AE71" i="2" s="1"/>
  <c r="AS71" i="2"/>
  <c r="AD71" i="2" s="1"/>
  <c r="AH71" i="2"/>
  <c r="AG71" i="2"/>
  <c r="AF71" i="2"/>
  <c r="BD70" i="2"/>
  <c r="BC70" i="2"/>
  <c r="BB70" i="2"/>
  <c r="AW70" i="2"/>
  <c r="AH70" i="2" s="1"/>
  <c r="AV70" i="2"/>
  <c r="AU70" i="2"/>
  <c r="AT70" i="2"/>
  <c r="AE70" i="2" s="1"/>
  <c r="AS70" i="2"/>
  <c r="AD70" i="2" s="1"/>
  <c r="AG70" i="2"/>
  <c r="AF70" i="2"/>
  <c r="BD69" i="2"/>
  <c r="BC69" i="2"/>
  <c r="BB69" i="2"/>
  <c r="AZ69" i="2"/>
  <c r="AK69" i="2" s="1"/>
  <c r="AW69" i="2"/>
  <c r="AV69" i="2"/>
  <c r="AU69" i="2"/>
  <c r="AT69" i="2"/>
  <c r="AE69" i="2" s="1"/>
  <c r="AS69" i="2"/>
  <c r="AD69" i="2" s="1"/>
  <c r="AH69" i="2"/>
  <c r="AG69" i="2"/>
  <c r="AF69" i="2"/>
  <c r="BD68" i="2"/>
  <c r="BC68" i="2"/>
  <c r="BB68" i="2"/>
  <c r="AW68" i="2"/>
  <c r="AV68" i="2"/>
  <c r="AU68" i="2"/>
  <c r="AT68" i="2"/>
  <c r="AE68" i="2" s="1"/>
  <c r="AS68" i="2"/>
  <c r="AD68" i="2" s="1"/>
  <c r="AH68" i="2"/>
  <c r="AG68" i="2"/>
  <c r="AF68" i="2"/>
  <c r="BD67" i="2"/>
  <c r="BC67" i="2"/>
  <c r="BB67" i="2"/>
  <c r="AW67" i="2"/>
  <c r="AH67" i="2" s="1"/>
  <c r="AV67" i="2"/>
  <c r="AU67" i="2"/>
  <c r="AT67" i="2"/>
  <c r="AE67" i="2" s="1"/>
  <c r="AS67" i="2"/>
  <c r="AD67" i="2" s="1"/>
  <c r="AG67" i="2"/>
  <c r="AF67" i="2"/>
  <c r="BD66" i="2"/>
  <c r="BC66" i="2"/>
  <c r="BB66" i="2"/>
  <c r="AZ66" i="2"/>
  <c r="AK66" i="2" s="1"/>
  <c r="AW66" i="2"/>
  <c r="AH66" i="2" s="1"/>
  <c r="AV66" i="2"/>
  <c r="AU66" i="2"/>
  <c r="AT66" i="2"/>
  <c r="AE66" i="2" s="1"/>
  <c r="AS66" i="2"/>
  <c r="AD66" i="2" s="1"/>
  <c r="AG66" i="2"/>
  <c r="AF66" i="2"/>
  <c r="BD65" i="2"/>
  <c r="BC65" i="2"/>
  <c r="BB65" i="2"/>
  <c r="AZ65" i="2"/>
  <c r="AK65" i="2" s="1"/>
  <c r="AW65" i="2"/>
  <c r="AV65" i="2"/>
  <c r="AU65" i="2"/>
  <c r="AT65" i="2"/>
  <c r="AE65" i="2" s="1"/>
  <c r="AS65" i="2"/>
  <c r="AD65" i="2" s="1"/>
  <c r="AH65" i="2"/>
  <c r="AG65" i="2"/>
  <c r="AF65" i="2"/>
  <c r="BD64" i="2"/>
  <c r="BC64" i="2"/>
  <c r="BB64" i="2"/>
  <c r="AW64" i="2"/>
  <c r="AV64" i="2"/>
  <c r="AU64" i="2"/>
  <c r="AT64" i="2"/>
  <c r="AE64" i="2" s="1"/>
  <c r="AS64" i="2"/>
  <c r="AD64" i="2" s="1"/>
  <c r="AH64" i="2"/>
  <c r="AG64" i="2"/>
  <c r="AF64" i="2"/>
  <c r="BD63" i="2"/>
  <c r="BC63" i="2"/>
  <c r="BB63" i="2"/>
  <c r="AW63" i="2"/>
  <c r="AV63" i="2"/>
  <c r="AU63" i="2"/>
  <c r="AT63" i="2"/>
  <c r="AE63" i="2" s="1"/>
  <c r="AS63" i="2"/>
  <c r="AD63" i="2" s="1"/>
  <c r="AH63" i="2"/>
  <c r="AG63" i="2"/>
  <c r="AF63" i="2"/>
  <c r="BD62" i="2"/>
  <c r="AX62" i="2" s="1"/>
  <c r="AI62" i="2" s="1"/>
  <c r="BC62" i="2"/>
  <c r="BB62" i="2"/>
  <c r="BA62" i="2"/>
  <c r="AZ62" i="2"/>
  <c r="AY62" i="2"/>
  <c r="AJ62" i="2" s="1"/>
  <c r="AS62" i="2"/>
  <c r="AD62" i="2" s="1"/>
  <c r="AR62" i="2"/>
  <c r="AC62" i="2" s="1"/>
  <c r="AQ62" i="2"/>
  <c r="AP62" i="2"/>
  <c r="AL62" i="2"/>
  <c r="AK62" i="2"/>
  <c r="AB62" i="2"/>
  <c r="AA62" i="2"/>
  <c r="BD61" i="2"/>
  <c r="BC61" i="2"/>
  <c r="BB61" i="2"/>
  <c r="AR61" i="2" s="1"/>
  <c r="AC61" i="2" s="1"/>
  <c r="BA61" i="2"/>
  <c r="AZ61" i="2"/>
  <c r="AY61" i="2"/>
  <c r="AJ61" i="2" s="1"/>
  <c r="AX61" i="2"/>
  <c r="AS61" i="2"/>
  <c r="AQ61" i="2"/>
  <c r="AP61" i="2"/>
  <c r="AA61" i="2" s="1"/>
  <c r="AL61" i="2"/>
  <c r="AK61" i="2"/>
  <c r="AI61" i="2"/>
  <c r="AD61" i="2"/>
  <c r="AB61" i="2"/>
  <c r="BD60" i="2"/>
  <c r="BC60" i="2"/>
  <c r="BB60" i="2"/>
  <c r="AS60" i="2"/>
  <c r="AD60" i="2" s="1"/>
  <c r="AR60" i="2"/>
  <c r="AQ60" i="2"/>
  <c r="AP60" i="2"/>
  <c r="AC60" i="2"/>
  <c r="AB60" i="2"/>
  <c r="AA60" i="2"/>
  <c r="BD59" i="2"/>
  <c r="AY59" i="2" s="1"/>
  <c r="AJ59" i="2" s="1"/>
  <c r="BC59" i="2"/>
  <c r="BB59" i="2"/>
  <c r="AZ59" i="2"/>
  <c r="AX59" i="2"/>
  <c r="AI59" i="2" s="1"/>
  <c r="AW59" i="2"/>
  <c r="AH59" i="2" s="1"/>
  <c r="AV59" i="2"/>
  <c r="AU59" i="2"/>
  <c r="AT59" i="2"/>
  <c r="AE59" i="2" s="1"/>
  <c r="AS59" i="2"/>
  <c r="AD59" i="2" s="1"/>
  <c r="AK59" i="2"/>
  <c r="AG59" i="2"/>
  <c r="AF59" i="2"/>
  <c r="BD58" i="2"/>
  <c r="AY58" i="2" s="1"/>
  <c r="AJ58" i="2" s="1"/>
  <c r="BC58" i="2"/>
  <c r="BB58" i="2"/>
  <c r="AZ58" i="2"/>
  <c r="AX58" i="2"/>
  <c r="AI58" i="2" s="1"/>
  <c r="AW58" i="2"/>
  <c r="AH58" i="2" s="1"/>
  <c r="AV58" i="2"/>
  <c r="AU58" i="2"/>
  <c r="AT58" i="2"/>
  <c r="AE58" i="2" s="1"/>
  <c r="AS58" i="2"/>
  <c r="AD58" i="2" s="1"/>
  <c r="AK58" i="2"/>
  <c r="AG58" i="2"/>
  <c r="AF58" i="2"/>
  <c r="BD57" i="2"/>
  <c r="AY57" i="2" s="1"/>
  <c r="AJ57" i="2" s="1"/>
  <c r="BC57" i="2"/>
  <c r="BB57" i="2"/>
  <c r="AZ57" i="2"/>
  <c r="AX57" i="2"/>
  <c r="AI57" i="2" s="1"/>
  <c r="AW57" i="2"/>
  <c r="AH57" i="2" s="1"/>
  <c r="AV57" i="2"/>
  <c r="AU57" i="2"/>
  <c r="AT57" i="2"/>
  <c r="AE57" i="2" s="1"/>
  <c r="AS57" i="2"/>
  <c r="AD57" i="2" s="1"/>
  <c r="AK57" i="2"/>
  <c r="AG57" i="2"/>
  <c r="AF57" i="2"/>
  <c r="BD56" i="2"/>
  <c r="BA56" i="2" s="1"/>
  <c r="AL56" i="2" s="1"/>
  <c r="BC56" i="2"/>
  <c r="BB56" i="2"/>
  <c r="AY56" i="2"/>
  <c r="AX56" i="2"/>
  <c r="AV56" i="2"/>
  <c r="AG56" i="2" s="1"/>
  <c r="AR56" i="2"/>
  <c r="AQ56" i="2"/>
  <c r="AB56" i="2" s="1"/>
  <c r="AJ56" i="2"/>
  <c r="AI56" i="2"/>
  <c r="AC56" i="2"/>
  <c r="BD55" i="2"/>
  <c r="BA55" i="2" s="1"/>
  <c r="AL55" i="2" s="1"/>
  <c r="BC55" i="2"/>
  <c r="BB55" i="2"/>
  <c r="AQ55" i="2" s="1"/>
  <c r="AB55" i="2" s="1"/>
  <c r="AZ55" i="2"/>
  <c r="AK55" i="2" s="1"/>
  <c r="AW55" i="2"/>
  <c r="AV55" i="2"/>
  <c r="AG55" i="2" s="1"/>
  <c r="AU55" i="2"/>
  <c r="AT55" i="2"/>
  <c r="AS55" i="2"/>
  <c r="AR55" i="2"/>
  <c r="AC55" i="2" s="1"/>
  <c r="AP55" i="2"/>
  <c r="AA55" i="2" s="1"/>
  <c r="AH55" i="2"/>
  <c r="AF55" i="2"/>
  <c r="AE55" i="2"/>
  <c r="AD55" i="2"/>
  <c r="BD54" i="2"/>
  <c r="BC54" i="2"/>
  <c r="AW54" i="2" s="1"/>
  <c r="AH54" i="2" s="1"/>
  <c r="BB54" i="2"/>
  <c r="AS54" i="2" s="1"/>
  <c r="AD54" i="2" s="1"/>
  <c r="AY54" i="2"/>
  <c r="AJ54" i="2" s="1"/>
  <c r="AV54" i="2"/>
  <c r="AU54" i="2"/>
  <c r="AT54" i="2"/>
  <c r="AE54" i="2" s="1"/>
  <c r="AQ54" i="2"/>
  <c r="AP54" i="2"/>
  <c r="AG54" i="2"/>
  <c r="AF54" i="2"/>
  <c r="AB54" i="2"/>
  <c r="AA54" i="2"/>
  <c r="BD53" i="2"/>
  <c r="BC53" i="2"/>
  <c r="AT53" i="2" s="1"/>
  <c r="AE53" i="2" s="1"/>
  <c r="BB53" i="2"/>
  <c r="AZ53" i="2"/>
  <c r="AK53" i="2" s="1"/>
  <c r="AW53" i="2"/>
  <c r="AV53" i="2"/>
  <c r="AG53" i="2" s="1"/>
  <c r="AU53" i="2"/>
  <c r="AF53" i="2" s="1"/>
  <c r="AS53" i="2"/>
  <c r="AR53" i="2"/>
  <c r="AQ53" i="2"/>
  <c r="AB53" i="2" s="1"/>
  <c r="AP53" i="2"/>
  <c r="AH53" i="2"/>
  <c r="AD53" i="2"/>
  <c r="AC53" i="2"/>
  <c r="AA53" i="2"/>
  <c r="BD52" i="2"/>
  <c r="BC52" i="2"/>
  <c r="AT52" i="2" s="1"/>
  <c r="AE52" i="2" s="1"/>
  <c r="BB52" i="2"/>
  <c r="AZ52" i="2"/>
  <c r="AK52" i="2" s="1"/>
  <c r="AW52" i="2"/>
  <c r="AV52" i="2"/>
  <c r="AG52" i="2" s="1"/>
  <c r="AU52" i="2"/>
  <c r="AF52" i="2" s="1"/>
  <c r="AS52" i="2"/>
  <c r="AR52" i="2"/>
  <c r="AQ52" i="2"/>
  <c r="AB52" i="2" s="1"/>
  <c r="AP52" i="2"/>
  <c r="AH52" i="2"/>
  <c r="AD52" i="2"/>
  <c r="AC52" i="2"/>
  <c r="AA52" i="2"/>
  <c r="BD51" i="2"/>
  <c r="BC51" i="2"/>
  <c r="AT51" i="2" s="1"/>
  <c r="AE51" i="2" s="1"/>
  <c r="BB51" i="2"/>
  <c r="AZ51" i="2"/>
  <c r="AK51" i="2" s="1"/>
  <c r="AW51" i="2"/>
  <c r="AV51" i="2"/>
  <c r="AG51" i="2" s="1"/>
  <c r="AU51" i="2"/>
  <c r="AF51" i="2" s="1"/>
  <c r="AS51" i="2"/>
  <c r="AR51" i="2"/>
  <c r="AQ51" i="2"/>
  <c r="AB51" i="2" s="1"/>
  <c r="AP51" i="2"/>
  <c r="AH51" i="2"/>
  <c r="AD51" i="2"/>
  <c r="AC51" i="2"/>
  <c r="AA51" i="2"/>
  <c r="BD50" i="2"/>
  <c r="BC50" i="2"/>
  <c r="AV50" i="2" s="1"/>
  <c r="AG50" i="2" s="1"/>
  <c r="BB50" i="2"/>
  <c r="BA50" i="2"/>
  <c r="AL50" i="2" s="1"/>
  <c r="AZ50" i="2"/>
  <c r="AY50" i="2"/>
  <c r="AX50" i="2"/>
  <c r="AI50" i="2" s="1"/>
  <c r="AW50" i="2"/>
  <c r="AH50" i="2" s="1"/>
  <c r="AT50" i="2"/>
  <c r="AS50" i="2"/>
  <c r="AD50" i="2" s="1"/>
  <c r="AQ50" i="2"/>
  <c r="AB50" i="2" s="1"/>
  <c r="AK50" i="2"/>
  <c r="AJ50" i="2"/>
  <c r="AE50" i="2"/>
  <c r="BD49" i="2"/>
  <c r="AX49" i="2" s="1"/>
  <c r="AI49" i="2" s="1"/>
  <c r="BC49" i="2"/>
  <c r="AT49" i="2" s="1"/>
  <c r="AE49" i="2" s="1"/>
  <c r="BB49" i="2"/>
  <c r="BA49" i="2"/>
  <c r="AL49" i="2" s="1"/>
  <c r="AZ49" i="2"/>
  <c r="AY49" i="2"/>
  <c r="AW49" i="2"/>
  <c r="AH49" i="2" s="1"/>
  <c r="AV49" i="2"/>
  <c r="AS49" i="2"/>
  <c r="AR49" i="2"/>
  <c r="AC49" i="2" s="1"/>
  <c r="AQ49" i="2"/>
  <c r="AB49" i="2" s="1"/>
  <c r="AP49" i="2"/>
  <c r="AK49" i="2"/>
  <c r="AJ49" i="2"/>
  <c r="AG49" i="2"/>
  <c r="AD49" i="2"/>
  <c r="AA49" i="2"/>
  <c r="BD48" i="2"/>
  <c r="BC48" i="2"/>
  <c r="BB48" i="2"/>
  <c r="BA48" i="2"/>
  <c r="AZ48" i="2"/>
  <c r="AY48" i="2"/>
  <c r="AJ48" i="2" s="1"/>
  <c r="AX48" i="2"/>
  <c r="AI48" i="2" s="1"/>
  <c r="AU48" i="2"/>
  <c r="AF48" i="2" s="1"/>
  <c r="AL48" i="2"/>
  <c r="AK48" i="2"/>
  <c r="BD47" i="2"/>
  <c r="BC47" i="2"/>
  <c r="AW47" i="2" s="1"/>
  <c r="AH47" i="2" s="1"/>
  <c r="BB47" i="2"/>
  <c r="AZ47" i="2"/>
  <c r="AY47" i="2"/>
  <c r="AJ47" i="2" s="1"/>
  <c r="AV47" i="2"/>
  <c r="AG47" i="2" s="1"/>
  <c r="AU47" i="2"/>
  <c r="AF47" i="2" s="1"/>
  <c r="AT47" i="2"/>
  <c r="AE47" i="2" s="1"/>
  <c r="AK47" i="2"/>
  <c r="BD46" i="2"/>
  <c r="BA46" i="2" s="1"/>
  <c r="AL46" i="2" s="1"/>
  <c r="BC46" i="2"/>
  <c r="BB46" i="2"/>
  <c r="AP46" i="2" s="1"/>
  <c r="AA46" i="2" s="1"/>
  <c r="AZ46" i="2"/>
  <c r="AK46" i="2" s="1"/>
  <c r="AY46" i="2"/>
  <c r="AX46" i="2"/>
  <c r="AI46" i="2" s="1"/>
  <c r="AV46" i="2"/>
  <c r="AG46" i="2" s="1"/>
  <c r="AJ46" i="2"/>
  <c r="BD45" i="2"/>
  <c r="AY45" i="2" s="1"/>
  <c r="AJ45" i="2" s="1"/>
  <c r="BC45" i="2"/>
  <c r="BB45" i="2"/>
  <c r="BA45" i="2"/>
  <c r="AL45" i="2" s="1"/>
  <c r="AZ45" i="2"/>
  <c r="AX45" i="2"/>
  <c r="AW45" i="2"/>
  <c r="AH45" i="2" s="1"/>
  <c r="AV45" i="2"/>
  <c r="AG45" i="2" s="1"/>
  <c r="AU45" i="2"/>
  <c r="AT45" i="2"/>
  <c r="AS45" i="2"/>
  <c r="AD45" i="2" s="1"/>
  <c r="AR45" i="2"/>
  <c r="AC45" i="2" s="1"/>
  <c r="AK45" i="2"/>
  <c r="AI45" i="2"/>
  <c r="AF45" i="2"/>
  <c r="AE45" i="2"/>
  <c r="E45" i="2"/>
  <c r="C45" i="2"/>
  <c r="G43" i="2" s="1"/>
  <c r="B45" i="2"/>
  <c r="F44" i="2" s="1"/>
  <c r="BD44" i="2"/>
  <c r="BC44" i="2"/>
  <c r="BB44" i="2"/>
  <c r="AQ44" i="2" s="1"/>
  <c r="AB44" i="2" s="1"/>
  <c r="BA44" i="2"/>
  <c r="AL44" i="2" s="1"/>
  <c r="AZ44" i="2"/>
  <c r="AK44" i="2" s="1"/>
  <c r="AW44" i="2"/>
  <c r="AV44" i="2"/>
  <c r="AG44" i="2" s="1"/>
  <c r="AU44" i="2"/>
  <c r="AT44" i="2"/>
  <c r="AS44" i="2"/>
  <c r="AR44" i="2"/>
  <c r="AC44" i="2" s="1"/>
  <c r="AP44" i="2"/>
  <c r="AA44" i="2" s="1"/>
  <c r="AH44" i="2"/>
  <c r="AF44" i="2"/>
  <c r="AE44" i="2"/>
  <c r="AD44" i="2"/>
  <c r="G44" i="2"/>
  <c r="D44" i="2"/>
  <c r="C44" i="2"/>
  <c r="B44" i="2"/>
  <c r="BD43" i="2"/>
  <c r="BC43" i="2"/>
  <c r="BB43" i="2"/>
  <c r="AQ43" i="2" s="1"/>
  <c r="AB43" i="2" s="1"/>
  <c r="AZ43" i="2"/>
  <c r="AK43" i="2" s="1"/>
  <c r="AX43" i="2"/>
  <c r="AI43" i="2" s="1"/>
  <c r="AW43" i="2"/>
  <c r="AV43" i="2"/>
  <c r="AU43" i="2"/>
  <c r="AT43" i="2"/>
  <c r="AE43" i="2" s="1"/>
  <c r="AS43" i="2"/>
  <c r="AR43" i="2"/>
  <c r="AP43" i="2"/>
  <c r="AA43" i="2" s="1"/>
  <c r="AH43" i="2"/>
  <c r="AG43" i="2"/>
  <c r="AF43" i="2"/>
  <c r="AD43" i="2"/>
  <c r="AC43" i="2"/>
  <c r="C43" i="2"/>
  <c r="B43" i="2"/>
  <c r="BD42" i="2"/>
  <c r="AX42" i="2" s="1"/>
  <c r="AI42" i="2" s="1"/>
  <c r="BC42" i="2"/>
  <c r="AT42" i="2" s="1"/>
  <c r="AE42" i="2" s="1"/>
  <c r="BB42" i="2"/>
  <c r="BA42" i="2"/>
  <c r="AL42" i="2" s="1"/>
  <c r="AZ42" i="2"/>
  <c r="AY42" i="2"/>
  <c r="AW42" i="2"/>
  <c r="AH42" i="2" s="1"/>
  <c r="AV42" i="2"/>
  <c r="AG42" i="2" s="1"/>
  <c r="AS42" i="2"/>
  <c r="AR42" i="2"/>
  <c r="AC42" i="2" s="1"/>
  <c r="AQ42" i="2"/>
  <c r="AB42" i="2" s="1"/>
  <c r="AP42" i="2"/>
  <c r="AK42" i="2"/>
  <c r="AJ42" i="2"/>
  <c r="AD42" i="2"/>
  <c r="AA42" i="2"/>
  <c r="I42" i="2"/>
  <c r="G42" i="2"/>
  <c r="BD41" i="2"/>
  <c r="AY41" i="2" s="1"/>
  <c r="AJ41" i="2" s="1"/>
  <c r="BC41" i="2"/>
  <c r="BB41" i="2"/>
  <c r="BA41" i="2"/>
  <c r="AL41" i="2" s="1"/>
  <c r="AZ41" i="2"/>
  <c r="AX41" i="2"/>
  <c r="AW41" i="2"/>
  <c r="AH41" i="2" s="1"/>
  <c r="AV41" i="2"/>
  <c r="AG41" i="2" s="1"/>
  <c r="AU41" i="2"/>
  <c r="AT41" i="2"/>
  <c r="AS41" i="2"/>
  <c r="AD41" i="2" s="1"/>
  <c r="AR41" i="2"/>
  <c r="AC41" i="2" s="1"/>
  <c r="AK41" i="2"/>
  <c r="AI41" i="2"/>
  <c r="AF41" i="2"/>
  <c r="AE41" i="2"/>
  <c r="G41" i="2"/>
  <c r="C41" i="2"/>
  <c r="BD40" i="2"/>
  <c r="BA40" i="2" s="1"/>
  <c r="AL40" i="2" s="1"/>
  <c r="BC40" i="2"/>
  <c r="BB40" i="2"/>
  <c r="AR40" i="2" s="1"/>
  <c r="AC40" i="2" s="1"/>
  <c r="AY40" i="2"/>
  <c r="AX40" i="2"/>
  <c r="AV40" i="2"/>
  <c r="AG40" i="2" s="1"/>
  <c r="AQ40" i="2"/>
  <c r="AB40" i="2" s="1"/>
  <c r="AJ40" i="2"/>
  <c r="AI40" i="2"/>
  <c r="BD39" i="2"/>
  <c r="BC39" i="2"/>
  <c r="BB39" i="2"/>
  <c r="AS39" i="2" s="1"/>
  <c r="AD39" i="2" s="1"/>
  <c r="AY39" i="2"/>
  <c r="AJ39" i="2" s="1"/>
  <c r="AX39" i="2"/>
  <c r="AI39" i="2" s="1"/>
  <c r="AT39" i="2"/>
  <c r="AE39" i="2" s="1"/>
  <c r="AR39" i="2"/>
  <c r="AC39" i="2" s="1"/>
  <c r="AQ39" i="2"/>
  <c r="AP39" i="2"/>
  <c r="AB39" i="2"/>
  <c r="AA39" i="2"/>
  <c r="E39" i="2"/>
  <c r="C39" i="2"/>
  <c r="G37" i="2" s="1"/>
  <c r="BD38" i="2"/>
  <c r="BC38" i="2"/>
  <c r="AT38" i="2" s="1"/>
  <c r="AE38" i="2" s="1"/>
  <c r="BB38" i="2"/>
  <c r="AS38" i="2" s="1"/>
  <c r="AD38" i="2" s="1"/>
  <c r="AX38" i="2"/>
  <c r="AI38" i="2" s="1"/>
  <c r="AR38" i="2"/>
  <c r="AC38" i="2" s="1"/>
  <c r="AQ38" i="2"/>
  <c r="AP38" i="2"/>
  <c r="AB38" i="2"/>
  <c r="AA38" i="2"/>
  <c r="D38" i="2"/>
  <c r="C38" i="2"/>
  <c r="B38" i="2"/>
  <c r="BD37" i="2"/>
  <c r="BC37" i="2"/>
  <c r="BB37" i="2"/>
  <c r="AS37" i="2" s="1"/>
  <c r="AD37" i="2" s="1"/>
  <c r="AX37" i="2"/>
  <c r="AI37" i="2" s="1"/>
  <c r="AT37" i="2"/>
  <c r="AE37" i="2" s="1"/>
  <c r="AR37" i="2"/>
  <c r="AC37" i="2" s="1"/>
  <c r="AQ37" i="2"/>
  <c r="AP37" i="2"/>
  <c r="AB37" i="2"/>
  <c r="AA37" i="2"/>
  <c r="BD36" i="2"/>
  <c r="BC36" i="2"/>
  <c r="AT36" i="2" s="1"/>
  <c r="AE36" i="2" s="1"/>
  <c r="BB36" i="2"/>
  <c r="AW36" i="2"/>
  <c r="AV36" i="2"/>
  <c r="AG36" i="2" s="1"/>
  <c r="AU36" i="2"/>
  <c r="AF36" i="2" s="1"/>
  <c r="AS36" i="2"/>
  <c r="AR36" i="2"/>
  <c r="AQ36" i="2"/>
  <c r="AB36" i="2" s="1"/>
  <c r="AP36" i="2"/>
  <c r="AH36" i="2"/>
  <c r="AD36" i="2"/>
  <c r="AC36" i="2"/>
  <c r="AA36" i="2"/>
  <c r="G36" i="2"/>
  <c r="D36" i="2"/>
  <c r="BD35" i="2"/>
  <c r="BC35" i="2"/>
  <c r="AV35" i="2" s="1"/>
  <c r="AG35" i="2" s="1"/>
  <c r="BB35" i="2"/>
  <c r="BA35" i="2"/>
  <c r="AL35" i="2" s="1"/>
  <c r="AZ35" i="2"/>
  <c r="AY35" i="2"/>
  <c r="AX35" i="2"/>
  <c r="AI35" i="2" s="1"/>
  <c r="AW35" i="2"/>
  <c r="AH35" i="2" s="1"/>
  <c r="AT35" i="2"/>
  <c r="AK35" i="2"/>
  <c r="AJ35" i="2"/>
  <c r="AE35" i="2"/>
  <c r="G35" i="2"/>
  <c r="D35" i="2"/>
  <c r="C35" i="2"/>
  <c r="BD34" i="2"/>
  <c r="AY34" i="2" s="1"/>
  <c r="AJ34" i="2" s="1"/>
  <c r="BC34" i="2"/>
  <c r="BB34" i="2"/>
  <c r="AS34" i="2" s="1"/>
  <c r="AD34" i="2" s="1"/>
  <c r="AZ34" i="2"/>
  <c r="AX34" i="2"/>
  <c r="AI34" i="2" s="1"/>
  <c r="AW34" i="2"/>
  <c r="AH34" i="2" s="1"/>
  <c r="AV34" i="2"/>
  <c r="AU34" i="2"/>
  <c r="AT34" i="2"/>
  <c r="AE34" i="2" s="1"/>
  <c r="AK34" i="2"/>
  <c r="AG34" i="2"/>
  <c r="AF34" i="2"/>
  <c r="BD33" i="2"/>
  <c r="AY33" i="2" s="1"/>
  <c r="AJ33" i="2" s="1"/>
  <c r="BC33" i="2"/>
  <c r="BB33" i="2"/>
  <c r="AS33" i="2" s="1"/>
  <c r="AD33" i="2" s="1"/>
  <c r="AZ33" i="2"/>
  <c r="AX33" i="2"/>
  <c r="AI33" i="2" s="1"/>
  <c r="AW33" i="2"/>
  <c r="AH33" i="2" s="1"/>
  <c r="AV33" i="2"/>
  <c r="AU33" i="2"/>
  <c r="AT33" i="2"/>
  <c r="AE33" i="2" s="1"/>
  <c r="AK33" i="2"/>
  <c r="AG33" i="2"/>
  <c r="AF33" i="2"/>
  <c r="C33" i="2"/>
  <c r="B33" i="2"/>
  <c r="BD32" i="2"/>
  <c r="AY32" i="2" s="1"/>
  <c r="AJ32" i="2" s="1"/>
  <c r="BC32" i="2"/>
  <c r="BB32" i="2"/>
  <c r="BA32" i="2"/>
  <c r="AL32" i="2" s="1"/>
  <c r="AZ32" i="2"/>
  <c r="AX32" i="2"/>
  <c r="AW32" i="2"/>
  <c r="AH32" i="2" s="1"/>
  <c r="AV32" i="2"/>
  <c r="AG32" i="2" s="1"/>
  <c r="AU32" i="2"/>
  <c r="AT32" i="2"/>
  <c r="AS32" i="2"/>
  <c r="AD32" i="2" s="1"/>
  <c r="AR32" i="2"/>
  <c r="AC32" i="2" s="1"/>
  <c r="AK32" i="2"/>
  <c r="AI32" i="2"/>
  <c r="AF32" i="2"/>
  <c r="AE32" i="2"/>
  <c r="G32" i="2"/>
  <c r="F32" i="2"/>
  <c r="B32" i="2"/>
  <c r="BD31" i="2"/>
  <c r="BA31" i="2" s="1"/>
  <c r="BC31" i="2"/>
  <c r="BB31" i="2"/>
  <c r="AY31" i="2"/>
  <c r="AX31" i="2"/>
  <c r="AI31" i="2" s="1"/>
  <c r="AV31" i="2"/>
  <c r="AR31" i="2"/>
  <c r="AC31" i="2" s="1"/>
  <c r="AQ31" i="2"/>
  <c r="AB31" i="2" s="1"/>
  <c r="AL31" i="2"/>
  <c r="AJ31" i="2"/>
  <c r="AG31" i="2"/>
  <c r="E31" i="2"/>
  <c r="B31" i="2"/>
  <c r="BD30" i="2"/>
  <c r="BA30" i="2" s="1"/>
  <c r="AL30" i="2" s="1"/>
  <c r="BC30" i="2"/>
  <c r="BB30" i="2"/>
  <c r="AZ30" i="2"/>
  <c r="AY30" i="2"/>
  <c r="AJ30" i="2" s="1"/>
  <c r="AX30" i="2"/>
  <c r="AU30" i="2"/>
  <c r="AF30" i="2" s="1"/>
  <c r="AT30" i="2"/>
  <c r="AE30" i="2" s="1"/>
  <c r="AQ30" i="2"/>
  <c r="AB30" i="2" s="1"/>
  <c r="AK30" i="2"/>
  <c r="AI30" i="2"/>
  <c r="E30" i="2"/>
  <c r="D30" i="2"/>
  <c r="D33" i="2" s="1"/>
  <c r="B30" i="2"/>
  <c r="BD29" i="2"/>
  <c r="BA29" i="2" s="1"/>
  <c r="AL29" i="2" s="1"/>
  <c r="BC29" i="2"/>
  <c r="BB29" i="2"/>
  <c r="AZ29" i="2"/>
  <c r="AY29" i="2"/>
  <c r="AJ29" i="2" s="1"/>
  <c r="AX29" i="2"/>
  <c r="AI29" i="2" s="1"/>
  <c r="AU29" i="2"/>
  <c r="AF29" i="2" s="1"/>
  <c r="AK29" i="2"/>
  <c r="H29" i="2"/>
  <c r="BD28" i="2"/>
  <c r="BC28" i="2"/>
  <c r="BB28" i="2"/>
  <c r="AZ28" i="2"/>
  <c r="AY28" i="2"/>
  <c r="AV28" i="2"/>
  <c r="AU28" i="2"/>
  <c r="AF28" i="2" s="1"/>
  <c r="AS28" i="2"/>
  <c r="AR28" i="2"/>
  <c r="AQ28" i="2"/>
  <c r="AP28" i="2"/>
  <c r="AK28" i="2"/>
  <c r="AJ28" i="2"/>
  <c r="AG28" i="2"/>
  <c r="AD28" i="2"/>
  <c r="AC28" i="2"/>
  <c r="AB28" i="2"/>
  <c r="AA28" i="2"/>
  <c r="BD27" i="2"/>
  <c r="AZ27" i="2" s="1"/>
  <c r="AK27" i="2" s="1"/>
  <c r="BC27" i="2"/>
  <c r="BB27" i="2"/>
  <c r="AV27" i="2"/>
  <c r="AU27" i="2"/>
  <c r="AS27" i="2"/>
  <c r="AR27" i="2"/>
  <c r="AQ27" i="2"/>
  <c r="AP27" i="2"/>
  <c r="AG27" i="2"/>
  <c r="AF27" i="2"/>
  <c r="AD27" i="2"/>
  <c r="AC27" i="2"/>
  <c r="AB27" i="2"/>
  <c r="AA27" i="2"/>
  <c r="BD26" i="2"/>
  <c r="BC26" i="2"/>
  <c r="BB26" i="2"/>
  <c r="AV26" i="2"/>
  <c r="AS26" i="2"/>
  <c r="AR26" i="2"/>
  <c r="AQ26" i="2"/>
  <c r="AP26" i="2"/>
  <c r="AG26" i="2"/>
  <c r="AD26" i="2"/>
  <c r="AC26" i="2"/>
  <c r="AB26" i="2"/>
  <c r="AA26" i="2"/>
  <c r="BD25" i="2"/>
  <c r="BC25" i="2"/>
  <c r="BB25" i="2"/>
  <c r="AY25" i="2"/>
  <c r="AV25" i="2"/>
  <c r="AG25" i="2" s="1"/>
  <c r="AU25" i="2"/>
  <c r="AS25" i="2"/>
  <c r="AR25" i="2"/>
  <c r="AQ25" i="2"/>
  <c r="AP25" i="2"/>
  <c r="AJ25" i="2"/>
  <c r="AF25" i="2"/>
  <c r="AD25" i="2"/>
  <c r="AC25" i="2"/>
  <c r="AB25" i="2"/>
  <c r="AA25" i="2"/>
  <c r="BD24" i="2"/>
  <c r="AY24" i="2" s="1"/>
  <c r="AJ24" i="2" s="1"/>
  <c r="BC24" i="2"/>
  <c r="AV24" i="2" s="1"/>
  <c r="AG24" i="2" s="1"/>
  <c r="BB24" i="2"/>
  <c r="AS24" i="2"/>
  <c r="AR24" i="2"/>
  <c r="AQ24" i="2"/>
  <c r="AP24" i="2"/>
  <c r="AD24" i="2"/>
  <c r="AC24" i="2"/>
  <c r="AB24" i="2"/>
  <c r="AA24" i="2"/>
  <c r="BD23" i="2"/>
  <c r="BC23" i="2"/>
  <c r="BB23" i="2"/>
  <c r="AY23" i="2"/>
  <c r="AV23" i="2"/>
  <c r="AU23" i="2"/>
  <c r="AS23" i="2"/>
  <c r="AR23" i="2"/>
  <c r="AQ23" i="2"/>
  <c r="AP23" i="2"/>
  <c r="AJ23" i="2"/>
  <c r="AG23" i="2"/>
  <c r="AF23" i="2"/>
  <c r="AD23" i="2"/>
  <c r="AC23" i="2"/>
  <c r="AB23" i="2"/>
  <c r="AA23" i="2"/>
  <c r="BD22" i="2"/>
  <c r="BC22" i="2"/>
  <c r="BB22" i="2"/>
  <c r="AZ22" i="2"/>
  <c r="AY22" i="2"/>
  <c r="AU22" i="2"/>
  <c r="AF22" i="2" s="1"/>
  <c r="AS22" i="2"/>
  <c r="AR22" i="2"/>
  <c r="AQ22" i="2"/>
  <c r="AP22" i="2"/>
  <c r="AK22" i="2"/>
  <c r="AJ22" i="2"/>
  <c r="AD22" i="2"/>
  <c r="AC22" i="2"/>
  <c r="AB22" i="2"/>
  <c r="AA22" i="2"/>
  <c r="BD21" i="2"/>
  <c r="BC21" i="2"/>
  <c r="BB21" i="2"/>
  <c r="AU21" i="2"/>
  <c r="AS21" i="2"/>
  <c r="AR21" i="2"/>
  <c r="AQ21" i="2"/>
  <c r="AB21" i="2" s="1"/>
  <c r="AP21" i="2"/>
  <c r="AF21" i="2"/>
  <c r="AD21" i="2"/>
  <c r="AC21" i="2"/>
  <c r="AA21" i="2"/>
  <c r="BD20" i="2"/>
  <c r="BC20" i="2"/>
  <c r="BB20" i="2"/>
  <c r="AZ20" i="2"/>
  <c r="AY20" i="2"/>
  <c r="AV20" i="2"/>
  <c r="AU20" i="2"/>
  <c r="AF20" i="2" s="1"/>
  <c r="AS20" i="2"/>
  <c r="AR20" i="2"/>
  <c r="AQ20" i="2"/>
  <c r="AP20" i="2"/>
  <c r="AK20" i="2"/>
  <c r="AJ20" i="2"/>
  <c r="AG20" i="2"/>
  <c r="AD20" i="2"/>
  <c r="AC20" i="2"/>
  <c r="AB20" i="2"/>
  <c r="AA20" i="2"/>
  <c r="BD19" i="2"/>
  <c r="BC19" i="2"/>
  <c r="AV19" i="2" s="1"/>
  <c r="AG19" i="2" s="1"/>
  <c r="BB19" i="2"/>
  <c r="AY19" i="2"/>
  <c r="AU19" i="2"/>
  <c r="AS19" i="2"/>
  <c r="AR19" i="2"/>
  <c r="AQ19" i="2"/>
  <c r="AP19" i="2"/>
  <c r="AJ19" i="2"/>
  <c r="AF19" i="2"/>
  <c r="AD19" i="2"/>
  <c r="AC19" i="2"/>
  <c r="AB19" i="2"/>
  <c r="AA19" i="2"/>
  <c r="BD18" i="2"/>
  <c r="BC18" i="2"/>
  <c r="AV18" i="2" s="1"/>
  <c r="AG18" i="2" s="1"/>
  <c r="BB18" i="2"/>
  <c r="AZ18" i="2"/>
  <c r="AY18" i="2"/>
  <c r="AU18" i="2"/>
  <c r="AF18" i="2" s="1"/>
  <c r="AS18" i="2"/>
  <c r="AR18" i="2"/>
  <c r="AQ18" i="2"/>
  <c r="AP18" i="2"/>
  <c r="AK18" i="2"/>
  <c r="AJ18" i="2"/>
  <c r="AD18" i="2"/>
  <c r="AC18" i="2"/>
  <c r="AB18" i="2"/>
  <c r="AA18" i="2"/>
  <c r="F18" i="2"/>
  <c r="F20" i="2" s="1"/>
  <c r="BD17" i="2"/>
  <c r="BC17" i="2"/>
  <c r="AT17" i="2" s="1"/>
  <c r="AE17" i="2" s="1"/>
  <c r="BB17" i="2"/>
  <c r="AY17" i="2"/>
  <c r="AV17" i="2"/>
  <c r="AG17" i="2" s="1"/>
  <c r="AS17" i="2"/>
  <c r="AR17" i="2"/>
  <c r="AC17" i="2" s="1"/>
  <c r="AQ17" i="2"/>
  <c r="AB17" i="2" s="1"/>
  <c r="AP17" i="2"/>
  <c r="AJ17" i="2"/>
  <c r="AD17" i="2"/>
  <c r="AA17" i="2"/>
  <c r="BD16" i="2"/>
  <c r="AX16" i="2" s="1"/>
  <c r="AI16" i="2" s="1"/>
  <c r="BC16" i="2"/>
  <c r="AT16" i="2" s="1"/>
  <c r="AE16" i="2" s="1"/>
  <c r="BB16" i="2"/>
  <c r="BA16" i="2"/>
  <c r="AL16" i="2" s="1"/>
  <c r="AZ16" i="2"/>
  <c r="AY16" i="2"/>
  <c r="AW16" i="2"/>
  <c r="AH16" i="2" s="1"/>
  <c r="AV16" i="2"/>
  <c r="AG16" i="2" s="1"/>
  <c r="AS16" i="2"/>
  <c r="AR16" i="2"/>
  <c r="AC16" i="2" s="1"/>
  <c r="AQ16" i="2"/>
  <c r="AB16" i="2" s="1"/>
  <c r="AP16" i="2"/>
  <c r="AK16" i="2"/>
  <c r="AJ16" i="2"/>
  <c r="AD16" i="2"/>
  <c r="AA16" i="2"/>
  <c r="F16" i="2"/>
  <c r="E16" i="2"/>
  <c r="D16" i="2"/>
  <c r="C16" i="2"/>
  <c r="BD15" i="2"/>
  <c r="AX15" i="2" s="1"/>
  <c r="AI15" i="2" s="1"/>
  <c r="BC15" i="2"/>
  <c r="AT15" i="2" s="1"/>
  <c r="AE15" i="2" s="1"/>
  <c r="BB15" i="2"/>
  <c r="BA15" i="2"/>
  <c r="AL15" i="2" s="1"/>
  <c r="AZ15" i="2"/>
  <c r="AY15" i="2"/>
  <c r="AW15" i="2"/>
  <c r="AH15" i="2" s="1"/>
  <c r="AV15" i="2"/>
  <c r="AG15" i="2" s="1"/>
  <c r="AS15" i="2"/>
  <c r="AR15" i="2"/>
  <c r="AC15" i="2" s="1"/>
  <c r="AQ15" i="2"/>
  <c r="AB15" i="2" s="1"/>
  <c r="AP15" i="2"/>
  <c r="AK15" i="2"/>
  <c r="AJ15" i="2"/>
  <c r="AD15" i="2"/>
  <c r="AA15" i="2"/>
  <c r="F15" i="2"/>
  <c r="E15" i="2"/>
  <c r="D15" i="2"/>
  <c r="C15" i="2"/>
  <c r="BD14" i="2"/>
  <c r="AX14" i="2" s="1"/>
  <c r="AI14" i="2" s="1"/>
  <c r="BC14" i="2"/>
  <c r="AT14" i="2" s="1"/>
  <c r="AE14" i="2" s="1"/>
  <c r="BB14" i="2"/>
  <c r="BA14" i="2"/>
  <c r="AL14" i="2" s="1"/>
  <c r="AZ14" i="2"/>
  <c r="AY14" i="2"/>
  <c r="AW14" i="2"/>
  <c r="AH14" i="2" s="1"/>
  <c r="AV14" i="2"/>
  <c r="AG14" i="2" s="1"/>
  <c r="AS14" i="2"/>
  <c r="AR14" i="2"/>
  <c r="AC14" i="2" s="1"/>
  <c r="AQ14" i="2"/>
  <c r="AB14" i="2" s="1"/>
  <c r="AP14" i="2"/>
  <c r="AK14" i="2"/>
  <c r="AJ14" i="2"/>
  <c r="AD14" i="2"/>
  <c r="AA14" i="2"/>
  <c r="F14" i="2"/>
  <c r="E14" i="2"/>
  <c r="D14" i="2"/>
  <c r="C14" i="2"/>
  <c r="BD13" i="2"/>
  <c r="AX13" i="2" s="1"/>
  <c r="AI13" i="2" s="1"/>
  <c r="BC13" i="2"/>
  <c r="AT13" i="2" s="1"/>
  <c r="AE13" i="2" s="1"/>
  <c r="BB13" i="2"/>
  <c r="BA13" i="2"/>
  <c r="AL13" i="2" s="1"/>
  <c r="AZ13" i="2"/>
  <c r="AY13" i="2"/>
  <c r="AW13" i="2"/>
  <c r="AH13" i="2" s="1"/>
  <c r="AV13" i="2"/>
  <c r="AG13" i="2" s="1"/>
  <c r="AS13" i="2"/>
  <c r="AR13" i="2"/>
  <c r="AC13" i="2" s="1"/>
  <c r="AQ13" i="2"/>
  <c r="AB13" i="2" s="1"/>
  <c r="AP13" i="2"/>
  <c r="AK13" i="2"/>
  <c r="AJ13" i="2"/>
  <c r="AD13" i="2"/>
  <c r="AA13" i="2"/>
  <c r="F13" i="2"/>
  <c r="E13" i="2"/>
  <c r="E18" i="2" s="1"/>
  <c r="E20" i="2" s="1"/>
  <c r="D13" i="2"/>
  <c r="D18" i="2" s="1"/>
  <c r="D20" i="2" s="1"/>
  <c r="C13" i="2"/>
  <c r="C18" i="2" s="1"/>
  <c r="C20" i="2" s="1"/>
  <c r="BD12" i="2"/>
  <c r="AX12" i="2" s="1"/>
  <c r="AI12" i="2" s="1"/>
  <c r="BC12" i="2"/>
  <c r="AT12" i="2" s="1"/>
  <c r="AE12" i="2" s="1"/>
  <c r="BB12" i="2"/>
  <c r="BA12" i="2"/>
  <c r="AL12" i="2" s="1"/>
  <c r="AZ12" i="2"/>
  <c r="AY12" i="2"/>
  <c r="AW12" i="2"/>
  <c r="AH12" i="2" s="1"/>
  <c r="AV12" i="2"/>
  <c r="AG12" i="2" s="1"/>
  <c r="AS12" i="2"/>
  <c r="AR12" i="2"/>
  <c r="AC12" i="2" s="1"/>
  <c r="AQ12" i="2"/>
  <c r="AB12" i="2" s="1"/>
  <c r="AP12" i="2"/>
  <c r="AK12" i="2"/>
  <c r="AJ12" i="2"/>
  <c r="AD12" i="2"/>
  <c r="AA12" i="2"/>
  <c r="BD11" i="2"/>
  <c r="AX11" i="2" s="1"/>
  <c r="AI11" i="2" s="1"/>
  <c r="BC11" i="2"/>
  <c r="AT11" i="2" s="1"/>
  <c r="AE11" i="2" s="1"/>
  <c r="BB11" i="2"/>
  <c r="BA11" i="2"/>
  <c r="AL11" i="2" s="1"/>
  <c r="AZ11" i="2"/>
  <c r="AY11" i="2"/>
  <c r="AW11" i="2"/>
  <c r="AH11" i="2" s="1"/>
  <c r="AV11" i="2"/>
  <c r="AG11" i="2" s="1"/>
  <c r="AS11" i="2"/>
  <c r="AR11" i="2"/>
  <c r="AC11" i="2" s="1"/>
  <c r="AQ11" i="2"/>
  <c r="AB11" i="2" s="1"/>
  <c r="AP11" i="2"/>
  <c r="AK11" i="2"/>
  <c r="AJ11" i="2"/>
  <c r="AD11" i="2"/>
  <c r="AA11" i="2"/>
  <c r="BD10" i="2"/>
  <c r="AX10" i="2" s="1"/>
  <c r="AI10" i="2" s="1"/>
  <c r="BC10" i="2"/>
  <c r="AT10" i="2" s="1"/>
  <c r="AE10" i="2" s="1"/>
  <c r="BB10" i="2"/>
  <c r="BA10" i="2"/>
  <c r="AL10" i="2" s="1"/>
  <c r="AZ10" i="2"/>
  <c r="AY10" i="2"/>
  <c r="AW10" i="2"/>
  <c r="AH10" i="2" s="1"/>
  <c r="AV10" i="2"/>
  <c r="AG10" i="2" s="1"/>
  <c r="AS10" i="2"/>
  <c r="AR10" i="2"/>
  <c r="AC10" i="2" s="1"/>
  <c r="AQ10" i="2"/>
  <c r="AB10" i="2" s="1"/>
  <c r="AP10" i="2"/>
  <c r="AK10" i="2"/>
  <c r="AJ10" i="2"/>
  <c r="AD10" i="2"/>
  <c r="AA10" i="2"/>
  <c r="BD9" i="2"/>
  <c r="AX9" i="2" s="1"/>
  <c r="AI9" i="2" s="1"/>
  <c r="BC9" i="2"/>
  <c r="AT9" i="2" s="1"/>
  <c r="AE9" i="2" s="1"/>
  <c r="BB9" i="2"/>
  <c r="BA9" i="2"/>
  <c r="AL9" i="2" s="1"/>
  <c r="AZ9" i="2"/>
  <c r="AY9" i="2"/>
  <c r="AW9" i="2"/>
  <c r="AH9" i="2" s="1"/>
  <c r="AV9" i="2"/>
  <c r="AG9" i="2" s="1"/>
  <c r="AS9" i="2"/>
  <c r="AR9" i="2"/>
  <c r="AC9" i="2" s="1"/>
  <c r="AQ9" i="2"/>
  <c r="AB9" i="2" s="1"/>
  <c r="AP9" i="2"/>
  <c r="AK9" i="2"/>
  <c r="AJ9" i="2"/>
  <c r="AD9" i="2"/>
  <c r="AA9" i="2"/>
  <c r="BD8" i="2"/>
  <c r="AX8" i="2" s="1"/>
  <c r="BC8" i="2"/>
  <c r="AU8" i="2" s="1"/>
  <c r="AF8" i="2" s="1"/>
  <c r="BB8" i="2"/>
  <c r="BA8" i="2"/>
  <c r="AL8" i="2" s="1"/>
  <c r="AZ8" i="2"/>
  <c r="AY8" i="2"/>
  <c r="AJ8" i="2" s="1"/>
  <c r="AW8" i="2"/>
  <c r="AV8" i="2"/>
  <c r="AT8" i="2"/>
  <c r="AS8" i="2"/>
  <c r="AR8" i="2"/>
  <c r="AQ8" i="2"/>
  <c r="AP8" i="2"/>
  <c r="AK8" i="2"/>
  <c r="AI8" i="2"/>
  <c r="AH8" i="2"/>
  <c r="AG8" i="2"/>
  <c r="AE8" i="2"/>
  <c r="AD8" i="2"/>
  <c r="AC8" i="2"/>
  <c r="AB8" i="2"/>
  <c r="AA8" i="2"/>
  <c r="BD7" i="2"/>
  <c r="AY7" i="2" s="1"/>
  <c r="AJ7" i="2" s="1"/>
  <c r="BC7" i="2"/>
  <c r="BB7" i="2"/>
  <c r="AQ7" i="2" s="1"/>
  <c r="AB7" i="2" s="1"/>
  <c r="AW7" i="2"/>
  <c r="AV7" i="2"/>
  <c r="AU7" i="2"/>
  <c r="AT7" i="2"/>
  <c r="AS7" i="2"/>
  <c r="AR7" i="2"/>
  <c r="AP7" i="2"/>
  <c r="AH7" i="2"/>
  <c r="AG7" i="2"/>
  <c r="AF7" i="2"/>
  <c r="AE7" i="2"/>
  <c r="AD7" i="2"/>
  <c r="AC7" i="2"/>
  <c r="AA7" i="2"/>
  <c r="BD6" i="2"/>
  <c r="AY6" i="2" s="1"/>
  <c r="AJ6" i="2" s="1"/>
  <c r="BC6" i="2"/>
  <c r="BB6" i="2"/>
  <c r="AQ6" i="2" s="1"/>
  <c r="AB6" i="2" s="1"/>
  <c r="AW6" i="2"/>
  <c r="AV6" i="2"/>
  <c r="AU6" i="2"/>
  <c r="AT6" i="2"/>
  <c r="AS6" i="2"/>
  <c r="AR6" i="2"/>
  <c r="AP6" i="2"/>
  <c r="AH6" i="2"/>
  <c r="AG6" i="2"/>
  <c r="AF6" i="2"/>
  <c r="AE6" i="2"/>
  <c r="AD6" i="2"/>
  <c r="AC6" i="2"/>
  <c r="AA6" i="2"/>
  <c r="BD5" i="2"/>
  <c r="AY5" i="2" s="1"/>
  <c r="AJ5" i="2" s="1"/>
  <c r="BC5" i="2"/>
  <c r="BB5" i="2"/>
  <c r="AQ5" i="2" s="1"/>
  <c r="AB5" i="2" s="1"/>
  <c r="AW5" i="2"/>
  <c r="AV5" i="2"/>
  <c r="AU5" i="2"/>
  <c r="AT5" i="2"/>
  <c r="AS5" i="2"/>
  <c r="AR5" i="2"/>
  <c r="AP5" i="2"/>
  <c r="AH5" i="2"/>
  <c r="AG5" i="2"/>
  <c r="AF5" i="2"/>
  <c r="AE5" i="2"/>
  <c r="AD5" i="2"/>
  <c r="AC5" i="2"/>
  <c r="AA5" i="2"/>
  <c r="BD4" i="2"/>
  <c r="AY4" i="2" s="1"/>
  <c r="AJ4" i="2" s="1"/>
  <c r="BC4" i="2"/>
  <c r="BB4" i="2"/>
  <c r="AQ4" i="2" s="1"/>
  <c r="AB4" i="2" s="1"/>
  <c r="AW4" i="2"/>
  <c r="AV4" i="2"/>
  <c r="AU4" i="2"/>
  <c r="AT4" i="2"/>
  <c r="AS4" i="2"/>
  <c r="AR4" i="2"/>
  <c r="AP4" i="2"/>
  <c r="AH4" i="2"/>
  <c r="AG4" i="2"/>
  <c r="AF4" i="2"/>
  <c r="AE4" i="2"/>
  <c r="AD4" i="2"/>
  <c r="AC4" i="2"/>
  <c r="AA4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BD3" i="2"/>
  <c r="AY3" i="2" s="1"/>
  <c r="AJ3" i="2" s="1"/>
  <c r="BC3" i="2"/>
  <c r="BB3" i="2"/>
  <c r="AQ3" i="2" s="1"/>
  <c r="AB3" i="2" s="1"/>
  <c r="AZ3" i="2"/>
  <c r="AW3" i="2"/>
  <c r="AV3" i="2"/>
  <c r="AU3" i="2"/>
  <c r="AT3" i="2"/>
  <c r="AS3" i="2"/>
  <c r="AR3" i="2"/>
  <c r="AP3" i="2"/>
  <c r="AK3" i="2"/>
  <c r="AH3" i="2"/>
  <c r="AG3" i="2"/>
  <c r="AF3" i="2"/>
  <c r="AE3" i="2"/>
  <c r="AD3" i="2"/>
  <c r="AC3" i="2"/>
  <c r="AA3" i="2"/>
  <c r="F25" i="2" l="1"/>
  <c r="F24" i="2"/>
  <c r="F23" i="2"/>
  <c r="F22" i="2"/>
  <c r="E22" i="2"/>
  <c r="E25" i="2"/>
  <c r="E24" i="2"/>
  <c r="E23" i="2"/>
  <c r="AZ4" i="2"/>
  <c r="AK4" i="2" s="1"/>
  <c r="AZ5" i="2"/>
  <c r="AK5" i="2" s="1"/>
  <c r="AZ6" i="2"/>
  <c r="AK6" i="2" s="1"/>
  <c r="AZ7" i="2"/>
  <c r="AK7" i="2" s="1"/>
  <c r="C25" i="2"/>
  <c r="C24" i="2"/>
  <c r="C23" i="2"/>
  <c r="C22" i="2"/>
  <c r="AY27" i="2"/>
  <c r="AJ27" i="2" s="1"/>
  <c r="AS29" i="2"/>
  <c r="AD29" i="2" s="1"/>
  <c r="AR29" i="2"/>
  <c r="AC29" i="2" s="1"/>
  <c r="I38" i="2"/>
  <c r="I37" i="2"/>
  <c r="I36" i="2"/>
  <c r="I35" i="2"/>
  <c r="AS47" i="2"/>
  <c r="AD47" i="2" s="1"/>
  <c r="AR47" i="2"/>
  <c r="AC47" i="2" s="1"/>
  <c r="AQ47" i="2"/>
  <c r="AB47" i="2" s="1"/>
  <c r="AP47" i="2"/>
  <c r="AA47" i="2" s="1"/>
  <c r="AT60" i="2"/>
  <c r="AE60" i="2" s="1"/>
  <c r="AW60" i="2"/>
  <c r="AH60" i="2" s="1"/>
  <c r="AV60" i="2"/>
  <c r="AG60" i="2" s="1"/>
  <c r="AV61" i="2"/>
  <c r="AG61" i="2" s="1"/>
  <c r="AW61" i="2"/>
  <c r="AH61" i="2" s="1"/>
  <c r="AU61" i="2"/>
  <c r="AF61" i="2" s="1"/>
  <c r="AY63" i="2"/>
  <c r="AJ63" i="2" s="1"/>
  <c r="BA63" i="2"/>
  <c r="AL63" i="2" s="1"/>
  <c r="AX63" i="2"/>
  <c r="AI63" i="2" s="1"/>
  <c r="AZ63" i="2"/>
  <c r="AK63" i="2" s="1"/>
  <c r="BA4" i="2"/>
  <c r="AL4" i="2" s="1"/>
  <c r="D25" i="2"/>
  <c r="D24" i="2"/>
  <c r="D23" i="2"/>
  <c r="D22" i="2"/>
  <c r="AT21" i="2"/>
  <c r="AE21" i="2" s="1"/>
  <c r="AW21" i="2"/>
  <c r="AH21" i="2" s="1"/>
  <c r="AX26" i="2"/>
  <c r="AI26" i="2" s="1"/>
  <c r="BA26" i="2"/>
  <c r="AL26" i="2" s="1"/>
  <c r="AP29" i="2"/>
  <c r="AA29" i="2" s="1"/>
  <c r="AW29" i="2"/>
  <c r="AH29" i="2" s="1"/>
  <c r="AV29" i="2"/>
  <c r="AG29" i="2" s="1"/>
  <c r="AR35" i="2"/>
  <c r="AC35" i="2" s="1"/>
  <c r="AP35" i="2"/>
  <c r="AA35" i="2" s="1"/>
  <c r="AX36" i="2"/>
  <c r="AI36" i="2" s="1"/>
  <c r="AY36" i="2"/>
  <c r="AJ36" i="2" s="1"/>
  <c r="F41" i="2"/>
  <c r="F42" i="2"/>
  <c r="AW46" i="2"/>
  <c r="AH46" i="2" s="1"/>
  <c r="AT46" i="2"/>
  <c r="AE46" i="2" s="1"/>
  <c r="AU46" i="2"/>
  <c r="AF46" i="2" s="1"/>
  <c r="AR48" i="2"/>
  <c r="AC48" i="2" s="1"/>
  <c r="AQ48" i="2"/>
  <c r="AB48" i="2" s="1"/>
  <c r="AS48" i="2"/>
  <c r="AD48" i="2" s="1"/>
  <c r="AU60" i="2"/>
  <c r="AF60" i="2" s="1"/>
  <c r="AX60" i="2"/>
  <c r="AI60" i="2" s="1"/>
  <c r="BA60" i="2"/>
  <c r="AL60" i="2" s="1"/>
  <c r="AZ60" i="2"/>
  <c r="AK60" i="2" s="1"/>
  <c r="AY74" i="2"/>
  <c r="AJ74" i="2" s="1"/>
  <c r="BA74" i="2"/>
  <c r="AL74" i="2" s="1"/>
  <c r="AX74" i="2"/>
  <c r="AI74" i="2" s="1"/>
  <c r="BA3" i="2"/>
  <c r="AL3" i="2" s="1"/>
  <c r="BA5" i="2"/>
  <c r="AL5" i="2" s="1"/>
  <c r="BA7" i="2"/>
  <c r="AL7" i="2" s="1"/>
  <c r="AV21" i="2"/>
  <c r="AG21" i="2" s="1"/>
  <c r="AT25" i="2"/>
  <c r="AE25" i="2" s="1"/>
  <c r="AW25" i="2"/>
  <c r="AH25" i="2" s="1"/>
  <c r="D39" i="2"/>
  <c r="H37" i="2" s="1"/>
  <c r="H35" i="2"/>
  <c r="AQ35" i="2"/>
  <c r="AB35" i="2" s="1"/>
  <c r="AW37" i="2"/>
  <c r="AH37" i="2" s="1"/>
  <c r="AV37" i="2"/>
  <c r="AG37" i="2" s="1"/>
  <c r="AU37" i="2"/>
  <c r="AF37" i="2" s="1"/>
  <c r="AW38" i="2"/>
  <c r="AH38" i="2" s="1"/>
  <c r="AV38" i="2"/>
  <c r="AG38" i="2" s="1"/>
  <c r="AU38" i="2"/>
  <c r="AF38" i="2" s="1"/>
  <c r="AS40" i="2"/>
  <c r="AD40" i="2" s="1"/>
  <c r="AP40" i="2"/>
  <c r="AA40" i="2" s="1"/>
  <c r="AX7" i="2"/>
  <c r="AI7" i="2" s="1"/>
  <c r="AX17" i="2"/>
  <c r="AI17" i="2" s="1"/>
  <c r="BA17" i="2"/>
  <c r="AL17" i="2" s="1"/>
  <c r="AX21" i="2"/>
  <c r="AI21" i="2" s="1"/>
  <c r="BA21" i="2"/>
  <c r="AL21" i="2" s="1"/>
  <c r="AT22" i="2"/>
  <c r="AE22" i="2" s="1"/>
  <c r="AW22" i="2"/>
  <c r="AH22" i="2" s="1"/>
  <c r="AS30" i="2"/>
  <c r="AD30" i="2" s="1"/>
  <c r="AR30" i="2"/>
  <c r="AC30" i="2" s="1"/>
  <c r="F30" i="2"/>
  <c r="J30" i="2" s="1"/>
  <c r="F29" i="2"/>
  <c r="AS35" i="2"/>
  <c r="AD35" i="2" s="1"/>
  <c r="BA36" i="2"/>
  <c r="AL36" i="2" s="1"/>
  <c r="BA37" i="2"/>
  <c r="AL37" i="2" s="1"/>
  <c r="AZ37" i="2"/>
  <c r="AK37" i="2" s="1"/>
  <c r="BA38" i="2"/>
  <c r="AL38" i="2" s="1"/>
  <c r="AZ38" i="2"/>
  <c r="AK38" i="2" s="1"/>
  <c r="AW39" i="2"/>
  <c r="AH39" i="2" s="1"/>
  <c r="AV39" i="2"/>
  <c r="AG39" i="2" s="1"/>
  <c r="AU39" i="2"/>
  <c r="AF39" i="2" s="1"/>
  <c r="AW40" i="2"/>
  <c r="AH40" i="2" s="1"/>
  <c r="AU40" i="2"/>
  <c r="AF40" i="2" s="1"/>
  <c r="AT40" i="2"/>
  <c r="AE40" i="2" s="1"/>
  <c r="AQ41" i="2"/>
  <c r="AB41" i="2" s="1"/>
  <c r="AP41" i="2"/>
  <c r="AA41" i="2" s="1"/>
  <c r="F43" i="2"/>
  <c r="AQ45" i="2"/>
  <c r="AB45" i="2" s="1"/>
  <c r="AP45" i="2"/>
  <c r="AA45" i="2" s="1"/>
  <c r="AX52" i="2"/>
  <c r="AI52" i="2" s="1"/>
  <c r="AY52" i="2"/>
  <c r="AJ52" i="2" s="1"/>
  <c r="BA54" i="2"/>
  <c r="AL54" i="2" s="1"/>
  <c r="AX54" i="2"/>
  <c r="AI54" i="2" s="1"/>
  <c r="AY60" i="2"/>
  <c r="AJ60" i="2" s="1"/>
  <c r="AT61" i="2"/>
  <c r="AE61" i="2" s="1"/>
  <c r="AY70" i="2"/>
  <c r="AJ70" i="2" s="1"/>
  <c r="BA70" i="2"/>
  <c r="AL70" i="2" s="1"/>
  <c r="AX70" i="2"/>
  <c r="AI70" i="2" s="1"/>
  <c r="AY71" i="2"/>
  <c r="AJ71" i="2" s="1"/>
  <c r="BA71" i="2"/>
  <c r="AL71" i="2" s="1"/>
  <c r="AX71" i="2"/>
  <c r="AI71" i="2" s="1"/>
  <c r="AZ71" i="2"/>
  <c r="AK71" i="2" s="1"/>
  <c r="AZ74" i="2"/>
  <c r="AK74" i="2" s="1"/>
  <c r="AX23" i="2"/>
  <c r="AI23" i="2" s="1"/>
  <c r="BA23" i="2"/>
  <c r="AL23" i="2" s="1"/>
  <c r="AT24" i="2"/>
  <c r="AE24" i="2" s="1"/>
  <c r="AW24" i="2"/>
  <c r="AH24" i="2" s="1"/>
  <c r="AT26" i="2"/>
  <c r="AE26" i="2" s="1"/>
  <c r="AW26" i="2"/>
  <c r="AH26" i="2" s="1"/>
  <c r="AX27" i="2"/>
  <c r="AI27" i="2" s="1"/>
  <c r="BA27" i="2"/>
  <c r="AL27" i="2" s="1"/>
  <c r="H31" i="2"/>
  <c r="H32" i="2"/>
  <c r="AS46" i="2"/>
  <c r="AD46" i="2" s="1"/>
  <c r="AR46" i="2"/>
  <c r="AC46" i="2" s="1"/>
  <c r="AY55" i="2"/>
  <c r="AJ55" i="2" s="1"/>
  <c r="AX55" i="2"/>
  <c r="AI55" i="2" s="1"/>
  <c r="AY80" i="2"/>
  <c r="AJ80" i="2" s="1"/>
  <c r="BA80" i="2"/>
  <c r="AL80" i="2" s="1"/>
  <c r="AX80" i="2"/>
  <c r="AI80" i="2" s="1"/>
  <c r="AZ80" i="2"/>
  <c r="AK80" i="2" s="1"/>
  <c r="BA6" i="2"/>
  <c r="AL6" i="2" s="1"/>
  <c r="AW17" i="2"/>
  <c r="AH17" i="2" s="1"/>
  <c r="AT19" i="2"/>
  <c r="AE19" i="2" s="1"/>
  <c r="AW19" i="2"/>
  <c r="AH19" i="2" s="1"/>
  <c r="AZ23" i="2"/>
  <c r="AK23" i="2" s="1"/>
  <c r="AX24" i="2"/>
  <c r="AI24" i="2" s="1"/>
  <c r="BA24" i="2"/>
  <c r="AL24" i="2" s="1"/>
  <c r="AY26" i="2"/>
  <c r="AJ26" i="2" s="1"/>
  <c r="E33" i="2"/>
  <c r="AQ33" i="2"/>
  <c r="AB33" i="2" s="1"/>
  <c r="AR33" i="2"/>
  <c r="AC33" i="2" s="1"/>
  <c r="AP33" i="2"/>
  <c r="AA33" i="2" s="1"/>
  <c r="AQ34" i="2"/>
  <c r="AB34" i="2" s="1"/>
  <c r="AR34" i="2"/>
  <c r="AC34" i="2" s="1"/>
  <c r="AP34" i="2"/>
  <c r="AA34" i="2" s="1"/>
  <c r="AZ36" i="2"/>
  <c r="AK36" i="2" s="1"/>
  <c r="AX3" i="2"/>
  <c r="AI3" i="2" s="1"/>
  <c r="AX4" i="2"/>
  <c r="AI4" i="2" s="1"/>
  <c r="AX5" i="2"/>
  <c r="AI5" i="2" s="1"/>
  <c r="AX6" i="2"/>
  <c r="AI6" i="2" s="1"/>
  <c r="AT18" i="2"/>
  <c r="AE18" i="2" s="1"/>
  <c r="AW18" i="2"/>
  <c r="AH18" i="2" s="1"/>
  <c r="AX19" i="2"/>
  <c r="AI19" i="2" s="1"/>
  <c r="BA19" i="2"/>
  <c r="AL19" i="2" s="1"/>
  <c r="AT20" i="2"/>
  <c r="AE20" i="2" s="1"/>
  <c r="AW20" i="2"/>
  <c r="AH20" i="2" s="1"/>
  <c r="AY21" i="2"/>
  <c r="AJ21" i="2" s="1"/>
  <c r="AV22" i="2"/>
  <c r="AG22" i="2" s="1"/>
  <c r="AZ24" i="2"/>
  <c r="AK24" i="2" s="1"/>
  <c r="AX25" i="2"/>
  <c r="AI25" i="2" s="1"/>
  <c r="BA25" i="2"/>
  <c r="AL25" i="2" s="1"/>
  <c r="AZ26" i="2"/>
  <c r="AK26" i="2" s="1"/>
  <c r="AT28" i="2"/>
  <c r="AE28" i="2" s="1"/>
  <c r="AW28" i="2"/>
  <c r="AH28" i="2" s="1"/>
  <c r="AQ29" i="2"/>
  <c r="AB29" i="2" s="1"/>
  <c r="H30" i="2"/>
  <c r="AS31" i="2"/>
  <c r="AD31" i="2" s="1"/>
  <c r="AP31" i="2"/>
  <c r="AA31" i="2" s="1"/>
  <c r="AU9" i="2"/>
  <c r="AF9" i="2" s="1"/>
  <c r="AU10" i="2"/>
  <c r="AF10" i="2" s="1"/>
  <c r="AU11" i="2"/>
  <c r="AF11" i="2" s="1"/>
  <c r="AU12" i="2"/>
  <c r="AF12" i="2" s="1"/>
  <c r="AU13" i="2"/>
  <c r="AF13" i="2" s="1"/>
  <c r="AU14" i="2"/>
  <c r="AF14" i="2" s="1"/>
  <c r="AU15" i="2"/>
  <c r="AF15" i="2" s="1"/>
  <c r="AU16" i="2"/>
  <c r="AF16" i="2" s="1"/>
  <c r="AU17" i="2"/>
  <c r="AF17" i="2" s="1"/>
  <c r="AZ17" i="2"/>
  <c r="AK17" i="2" s="1"/>
  <c r="AX18" i="2"/>
  <c r="AI18" i="2" s="1"/>
  <c r="BA18" i="2"/>
  <c r="AL18" i="2" s="1"/>
  <c r="AZ19" i="2"/>
  <c r="AK19" i="2" s="1"/>
  <c r="AX20" i="2"/>
  <c r="AI20" i="2" s="1"/>
  <c r="BA20" i="2"/>
  <c r="AL20" i="2" s="1"/>
  <c r="AZ21" i="2"/>
  <c r="AK21" i="2" s="1"/>
  <c r="AX22" i="2"/>
  <c r="AI22" i="2" s="1"/>
  <c r="BA22" i="2"/>
  <c r="AL22" i="2" s="1"/>
  <c r="AT23" i="2"/>
  <c r="AE23" i="2" s="1"/>
  <c r="AW23" i="2"/>
  <c r="AH23" i="2" s="1"/>
  <c r="AU24" i="2"/>
  <c r="AF24" i="2" s="1"/>
  <c r="AZ25" i="2"/>
  <c r="AK25" i="2" s="1"/>
  <c r="AU26" i="2"/>
  <c r="AF26" i="2" s="1"/>
  <c r="AT27" i="2"/>
  <c r="AE27" i="2" s="1"/>
  <c r="AW27" i="2"/>
  <c r="AH27" i="2" s="1"/>
  <c r="AX28" i="2"/>
  <c r="AI28" i="2" s="1"/>
  <c r="BA28" i="2"/>
  <c r="AL28" i="2" s="1"/>
  <c r="AT29" i="2"/>
  <c r="AE29" i="2" s="1"/>
  <c r="I30" i="2"/>
  <c r="AP30" i="2"/>
  <c r="AA30" i="2" s="1"/>
  <c r="AW30" i="2"/>
  <c r="AH30" i="2" s="1"/>
  <c r="AV30" i="2"/>
  <c r="AG30" i="2" s="1"/>
  <c r="F31" i="2"/>
  <c r="AW31" i="2"/>
  <c r="AH31" i="2" s="1"/>
  <c r="AU31" i="2"/>
  <c r="AF31" i="2" s="1"/>
  <c r="AT31" i="2"/>
  <c r="AE31" i="2" s="1"/>
  <c r="AQ32" i="2"/>
  <c r="AB32" i="2" s="1"/>
  <c r="AP32" i="2"/>
  <c r="AA32" i="2" s="1"/>
  <c r="G30" i="2"/>
  <c r="G29" i="2"/>
  <c r="G31" i="2"/>
  <c r="AY37" i="2"/>
  <c r="AJ37" i="2" s="1"/>
  <c r="AY38" i="2"/>
  <c r="AJ38" i="2" s="1"/>
  <c r="BA39" i="2"/>
  <c r="AL39" i="2" s="1"/>
  <c r="AZ39" i="2"/>
  <c r="AK39" i="2" s="1"/>
  <c r="AY43" i="2"/>
  <c r="AJ43" i="2" s="1"/>
  <c r="BA43" i="2"/>
  <c r="AL43" i="2" s="1"/>
  <c r="AY44" i="2"/>
  <c r="AJ44" i="2" s="1"/>
  <c r="AX44" i="2"/>
  <c r="AI44" i="2" s="1"/>
  <c r="AQ46" i="2"/>
  <c r="AB46" i="2" s="1"/>
  <c r="AP48" i="2"/>
  <c r="AA48" i="2" s="1"/>
  <c r="BA52" i="2"/>
  <c r="AL52" i="2" s="1"/>
  <c r="AZ54" i="2"/>
  <c r="AK54" i="2" s="1"/>
  <c r="AS56" i="2"/>
  <c r="AD56" i="2" s="1"/>
  <c r="AP56" i="2"/>
  <c r="AA56" i="2" s="1"/>
  <c r="AY66" i="2"/>
  <c r="AJ66" i="2" s="1"/>
  <c r="BA66" i="2"/>
  <c r="AL66" i="2" s="1"/>
  <c r="AX66" i="2"/>
  <c r="AI66" i="2" s="1"/>
  <c r="AY67" i="2"/>
  <c r="AJ67" i="2" s="1"/>
  <c r="BA67" i="2"/>
  <c r="AL67" i="2" s="1"/>
  <c r="AX67" i="2"/>
  <c r="AI67" i="2" s="1"/>
  <c r="AZ67" i="2"/>
  <c r="AK67" i="2" s="1"/>
  <c r="AZ70" i="2"/>
  <c r="AK70" i="2" s="1"/>
  <c r="AV48" i="2"/>
  <c r="AG48" i="2" s="1"/>
  <c r="AW48" i="2"/>
  <c r="AH48" i="2" s="1"/>
  <c r="AX51" i="2"/>
  <c r="AI51" i="2" s="1"/>
  <c r="AY51" i="2"/>
  <c r="AJ51" i="2" s="1"/>
  <c r="AX53" i="2"/>
  <c r="AI53" i="2" s="1"/>
  <c r="AY53" i="2"/>
  <c r="AJ53" i="2" s="1"/>
  <c r="AW56" i="2"/>
  <c r="AH56" i="2" s="1"/>
  <c r="AU56" i="2"/>
  <c r="AF56" i="2" s="1"/>
  <c r="AT56" i="2"/>
  <c r="AE56" i="2" s="1"/>
  <c r="AT62" i="2"/>
  <c r="AE62" i="2" s="1"/>
  <c r="AV62" i="2"/>
  <c r="AG62" i="2" s="1"/>
  <c r="AW62" i="2"/>
  <c r="AH62" i="2" s="1"/>
  <c r="AU62" i="2"/>
  <c r="AF62" i="2" s="1"/>
  <c r="AY64" i="2"/>
  <c r="AJ64" i="2" s="1"/>
  <c r="BA64" i="2"/>
  <c r="AL64" i="2" s="1"/>
  <c r="AX64" i="2"/>
  <c r="AI64" i="2" s="1"/>
  <c r="AY68" i="2"/>
  <c r="AJ68" i="2" s="1"/>
  <c r="BA68" i="2"/>
  <c r="AL68" i="2" s="1"/>
  <c r="AX68" i="2"/>
  <c r="AI68" i="2" s="1"/>
  <c r="AY72" i="2"/>
  <c r="AJ72" i="2" s="1"/>
  <c r="BA72" i="2"/>
  <c r="AL72" i="2" s="1"/>
  <c r="AX72" i="2"/>
  <c r="AI72" i="2" s="1"/>
  <c r="AY78" i="2"/>
  <c r="AJ78" i="2" s="1"/>
  <c r="BA78" i="2"/>
  <c r="AL78" i="2" s="1"/>
  <c r="AX78" i="2"/>
  <c r="AI78" i="2" s="1"/>
  <c r="AZ31" i="2"/>
  <c r="AK31" i="2" s="1"/>
  <c r="BA33" i="2"/>
  <c r="AL33" i="2" s="1"/>
  <c r="BA34" i="2"/>
  <c r="AL34" i="2" s="1"/>
  <c r="AU35" i="2"/>
  <c r="AF35" i="2" s="1"/>
  <c r="G38" i="2"/>
  <c r="AZ40" i="2"/>
  <c r="AK40" i="2" s="1"/>
  <c r="AU42" i="2"/>
  <c r="AF42" i="2" s="1"/>
  <c r="I44" i="2"/>
  <c r="I43" i="2"/>
  <c r="I41" i="2"/>
  <c r="BA47" i="2"/>
  <c r="AL47" i="2" s="1"/>
  <c r="AX47" i="2"/>
  <c r="AI47" i="2" s="1"/>
  <c r="AT48" i="2"/>
  <c r="AE48" i="2" s="1"/>
  <c r="AR50" i="2"/>
  <c r="AC50" i="2" s="1"/>
  <c r="AP50" i="2"/>
  <c r="AA50" i="2" s="1"/>
  <c r="BA51" i="2"/>
  <c r="AL51" i="2" s="1"/>
  <c r="BA53" i="2"/>
  <c r="AL53" i="2" s="1"/>
  <c r="AQ57" i="2"/>
  <c r="AB57" i="2" s="1"/>
  <c r="AR57" i="2"/>
  <c r="AC57" i="2" s="1"/>
  <c r="AP57" i="2"/>
  <c r="AA57" i="2" s="1"/>
  <c r="AQ58" i="2"/>
  <c r="AB58" i="2" s="1"/>
  <c r="AR58" i="2"/>
  <c r="AC58" i="2" s="1"/>
  <c r="AP58" i="2"/>
  <c r="AA58" i="2" s="1"/>
  <c r="AQ59" i="2"/>
  <c r="AB59" i="2" s="1"/>
  <c r="AR59" i="2"/>
  <c r="AC59" i="2" s="1"/>
  <c r="AP59" i="2"/>
  <c r="AA59" i="2" s="1"/>
  <c r="AZ64" i="2"/>
  <c r="AK64" i="2" s="1"/>
  <c r="AY65" i="2"/>
  <c r="AJ65" i="2" s="1"/>
  <c r="BA65" i="2"/>
  <c r="AL65" i="2" s="1"/>
  <c r="AX65" i="2"/>
  <c r="AI65" i="2" s="1"/>
  <c r="AZ68" i="2"/>
  <c r="AK68" i="2" s="1"/>
  <c r="AY69" i="2"/>
  <c r="AJ69" i="2" s="1"/>
  <c r="BA69" i="2"/>
  <c r="AL69" i="2" s="1"/>
  <c r="AX69" i="2"/>
  <c r="AI69" i="2" s="1"/>
  <c r="AZ72" i="2"/>
  <c r="AK72" i="2" s="1"/>
  <c r="AY73" i="2"/>
  <c r="AJ73" i="2" s="1"/>
  <c r="BA73" i="2"/>
  <c r="AL73" i="2" s="1"/>
  <c r="AX73" i="2"/>
  <c r="AI73" i="2" s="1"/>
  <c r="AY76" i="2"/>
  <c r="AJ76" i="2" s="1"/>
  <c r="BA76" i="2"/>
  <c r="AL76" i="2" s="1"/>
  <c r="AX76" i="2"/>
  <c r="AI76" i="2" s="1"/>
  <c r="AZ78" i="2"/>
  <c r="AK78" i="2" s="1"/>
  <c r="AQ63" i="2"/>
  <c r="AB63" i="2" s="1"/>
  <c r="AR63" i="2"/>
  <c r="AC63" i="2" s="1"/>
  <c r="AQ64" i="2"/>
  <c r="AB64" i="2" s="1"/>
  <c r="AR64" i="2"/>
  <c r="AC64" i="2" s="1"/>
  <c r="AQ65" i="2"/>
  <c r="AB65" i="2" s="1"/>
  <c r="AR65" i="2"/>
  <c r="AC65" i="2" s="1"/>
  <c r="AQ66" i="2"/>
  <c r="AB66" i="2" s="1"/>
  <c r="AR66" i="2"/>
  <c r="AC66" i="2" s="1"/>
  <c r="AQ67" i="2"/>
  <c r="AB67" i="2" s="1"/>
  <c r="AR67" i="2"/>
  <c r="AC67" i="2" s="1"/>
  <c r="AQ68" i="2"/>
  <c r="AB68" i="2" s="1"/>
  <c r="AR68" i="2"/>
  <c r="AC68" i="2" s="1"/>
  <c r="AQ69" i="2"/>
  <c r="AB69" i="2" s="1"/>
  <c r="AR69" i="2"/>
  <c r="AC69" i="2" s="1"/>
  <c r="AQ70" i="2"/>
  <c r="AB70" i="2" s="1"/>
  <c r="AR70" i="2"/>
  <c r="AC70" i="2" s="1"/>
  <c r="AQ71" i="2"/>
  <c r="AB71" i="2" s="1"/>
  <c r="AR71" i="2"/>
  <c r="AC71" i="2" s="1"/>
  <c r="AQ72" i="2"/>
  <c r="AB72" i="2" s="1"/>
  <c r="AR72" i="2"/>
  <c r="AC72" i="2" s="1"/>
  <c r="AQ73" i="2"/>
  <c r="AB73" i="2" s="1"/>
  <c r="AR73" i="2"/>
  <c r="AC73" i="2" s="1"/>
  <c r="AQ74" i="2"/>
  <c r="AB74" i="2" s="1"/>
  <c r="AR74" i="2"/>
  <c r="AC74" i="2" s="1"/>
  <c r="AY75" i="2"/>
  <c r="AJ75" i="2" s="1"/>
  <c r="BA75" i="2"/>
  <c r="AL75" i="2" s="1"/>
  <c r="AX75" i="2"/>
  <c r="AI75" i="2" s="1"/>
  <c r="AY77" i="2"/>
  <c r="AJ77" i="2" s="1"/>
  <c r="BA77" i="2"/>
  <c r="AL77" i="2" s="1"/>
  <c r="AX77" i="2"/>
  <c r="AI77" i="2" s="1"/>
  <c r="AY79" i="2"/>
  <c r="AJ79" i="2" s="1"/>
  <c r="BA79" i="2"/>
  <c r="AL79" i="2" s="1"/>
  <c r="AX79" i="2"/>
  <c r="AI79" i="2" s="1"/>
  <c r="AY81" i="2"/>
  <c r="AJ81" i="2" s="1"/>
  <c r="BA81" i="2"/>
  <c r="AL81" i="2" s="1"/>
  <c r="AX81" i="2"/>
  <c r="AI81" i="2" s="1"/>
  <c r="B39" i="2"/>
  <c r="D45" i="2"/>
  <c r="AU49" i="2"/>
  <c r="AF49" i="2" s="1"/>
  <c r="AU50" i="2"/>
  <c r="AF50" i="2" s="1"/>
  <c r="AR54" i="2"/>
  <c r="AC54" i="2" s="1"/>
  <c r="AZ56" i="2"/>
  <c r="AK56" i="2" s="1"/>
  <c r="BA57" i="2"/>
  <c r="AL57" i="2" s="1"/>
  <c r="BA58" i="2"/>
  <c r="AL58" i="2" s="1"/>
  <c r="BA59" i="2"/>
  <c r="AL59" i="2" s="1"/>
  <c r="AP63" i="2"/>
  <c r="AA63" i="2" s="1"/>
  <c r="AP64" i="2"/>
  <c r="AA64" i="2" s="1"/>
  <c r="AP65" i="2"/>
  <c r="AA65" i="2" s="1"/>
  <c r="AP66" i="2"/>
  <c r="AA66" i="2" s="1"/>
  <c r="AP67" i="2"/>
  <c r="AA67" i="2" s="1"/>
  <c r="AP68" i="2"/>
  <c r="AA68" i="2" s="1"/>
  <c r="AP69" i="2"/>
  <c r="AA69" i="2" s="1"/>
  <c r="AP70" i="2"/>
  <c r="AA70" i="2" s="1"/>
  <c r="AP71" i="2"/>
  <c r="AA71" i="2" s="1"/>
  <c r="AP72" i="2"/>
  <c r="AA72" i="2" s="1"/>
  <c r="AP73" i="2"/>
  <c r="AA73" i="2" s="1"/>
  <c r="AP74" i="2"/>
  <c r="AA74" i="2" s="1"/>
  <c r="AZ75" i="2"/>
  <c r="AK75" i="2" s="1"/>
  <c r="AZ77" i="2"/>
  <c r="AK77" i="2" s="1"/>
  <c r="AZ79" i="2"/>
  <c r="AK79" i="2" s="1"/>
  <c r="AZ81" i="2"/>
  <c r="AK81" i="2" s="1"/>
  <c r="AY82" i="2"/>
  <c r="AJ82" i="2" s="1"/>
  <c r="AX82" i="2"/>
  <c r="AI82" i="2" s="1"/>
  <c r="AY84" i="2"/>
  <c r="AJ84" i="2" s="1"/>
  <c r="AX84" i="2"/>
  <c r="AI84" i="2" s="1"/>
  <c r="AY86" i="2"/>
  <c r="AJ86" i="2" s="1"/>
  <c r="AX86" i="2"/>
  <c r="AI86" i="2" s="1"/>
  <c r="AY88" i="2"/>
  <c r="AJ88" i="2" s="1"/>
  <c r="AX88" i="2"/>
  <c r="AI88" i="2" s="1"/>
  <c r="AR75" i="2"/>
  <c r="AC75" i="2" s="1"/>
  <c r="AR76" i="2"/>
  <c r="AC76" i="2" s="1"/>
  <c r="AR77" i="2"/>
  <c r="AC77" i="2" s="1"/>
  <c r="AR78" i="2"/>
  <c r="AC78" i="2" s="1"/>
  <c r="AR79" i="2"/>
  <c r="AC79" i="2" s="1"/>
  <c r="AR80" i="2"/>
  <c r="AC80" i="2" s="1"/>
  <c r="AR81" i="2"/>
  <c r="AC81" i="2" s="1"/>
  <c r="AY83" i="2"/>
  <c r="AJ83" i="2" s="1"/>
  <c r="AX83" i="2"/>
  <c r="AI83" i="2" s="1"/>
  <c r="AY85" i="2"/>
  <c r="AJ85" i="2" s="1"/>
  <c r="AX85" i="2"/>
  <c r="AI85" i="2" s="1"/>
  <c r="AY87" i="2"/>
  <c r="AJ87" i="2" s="1"/>
  <c r="AX87" i="2"/>
  <c r="AI87" i="2" s="1"/>
  <c r="AY89" i="2"/>
  <c r="AJ89" i="2" s="1"/>
  <c r="AX89" i="2"/>
  <c r="AI89" i="2" s="1"/>
  <c r="C50" i="2" l="1"/>
  <c r="C51" i="2"/>
  <c r="C48" i="2"/>
  <c r="C49" i="2"/>
  <c r="H42" i="2"/>
  <c r="H44" i="2"/>
  <c r="J44" i="2" s="1"/>
  <c r="H41" i="2"/>
  <c r="J41" i="2" s="1"/>
  <c r="H43" i="2"/>
  <c r="H38" i="2"/>
  <c r="F35" i="2"/>
  <c r="J35" i="2" s="1"/>
  <c r="F38" i="2"/>
  <c r="F37" i="2"/>
  <c r="J37" i="2" s="1"/>
  <c r="F36" i="2"/>
  <c r="H36" i="2"/>
  <c r="I32" i="2"/>
  <c r="J32" i="2" s="1"/>
  <c r="I29" i="2"/>
  <c r="J29" i="2" s="1"/>
  <c r="I31" i="2"/>
  <c r="J31" i="2" s="1"/>
  <c r="J43" i="2"/>
  <c r="J42" i="2"/>
  <c r="B60" i="2" l="1"/>
  <c r="B61" i="2"/>
  <c r="B63" i="2"/>
  <c r="B62" i="2"/>
  <c r="D51" i="2"/>
  <c r="D50" i="2"/>
  <c r="D48" i="2"/>
  <c r="D49" i="2"/>
  <c r="B48" i="2"/>
  <c r="B51" i="2"/>
  <c r="B50" i="2"/>
  <c r="B49" i="2"/>
  <c r="F49" i="2" s="1"/>
  <c r="G49" i="2" s="1"/>
  <c r="B55" i="2"/>
  <c r="B54" i="2"/>
  <c r="B56" i="2"/>
  <c r="B57" i="2"/>
  <c r="C61" i="2"/>
  <c r="C60" i="2"/>
  <c r="C63" i="2"/>
  <c r="C62" i="2"/>
  <c r="J36" i="2"/>
  <c r="E62" i="2"/>
  <c r="E63" i="2"/>
  <c r="E60" i="2"/>
  <c r="E61" i="2"/>
  <c r="E51" i="2"/>
  <c r="E48" i="2"/>
  <c r="E50" i="2"/>
  <c r="E49" i="2"/>
  <c r="D56" i="2"/>
  <c r="D57" i="2"/>
  <c r="D54" i="2"/>
  <c r="D55" i="2"/>
  <c r="D60" i="2"/>
  <c r="D61" i="2"/>
  <c r="D62" i="2"/>
  <c r="D63" i="2"/>
  <c r="J38" i="2"/>
  <c r="F62" i="2" l="1"/>
  <c r="G62" i="2" s="1"/>
  <c r="F56" i="2"/>
  <c r="G56" i="2" s="1"/>
  <c r="F50" i="2"/>
  <c r="G50" i="2" s="1"/>
  <c r="F63" i="2"/>
  <c r="G63" i="2" s="1"/>
  <c r="E56" i="2"/>
  <c r="E55" i="2"/>
  <c r="E54" i="2"/>
  <c r="E57" i="2"/>
  <c r="F51" i="2"/>
  <c r="G51" i="2" s="1"/>
  <c r="F61" i="2"/>
  <c r="G61" i="2" s="1"/>
  <c r="C56" i="2"/>
  <c r="C55" i="2"/>
  <c r="F55" i="2" s="1"/>
  <c r="G55" i="2" s="1"/>
  <c r="C57" i="2"/>
  <c r="F57" i="2" s="1"/>
  <c r="G57" i="2" s="1"/>
  <c r="C54" i="2"/>
  <c r="F54" i="2" s="1"/>
  <c r="G54" i="2" s="1"/>
  <c r="F48" i="2"/>
  <c r="G48" i="2" s="1"/>
  <c r="F60" i="2"/>
  <c r="G60" i="2" s="1"/>
  <c r="H54" i="2" l="1"/>
  <c r="I54" i="2" s="1"/>
  <c r="J54" i="2" s="1"/>
  <c r="H60" i="2"/>
  <c r="I60" i="2" s="1"/>
  <c r="J60" i="2" s="1"/>
  <c r="H48" i="2"/>
  <c r="I48" i="2" s="1"/>
  <c r="J48" i="2" s="1"/>
</calcChain>
</file>

<file path=xl/sharedStrings.xml><?xml version="1.0" encoding="utf-8"?>
<sst xmlns="http://schemas.openxmlformats.org/spreadsheetml/2006/main" count="124" uniqueCount="49">
  <si>
    <t>Alternatives</t>
  </si>
  <si>
    <t>c1</t>
  </si>
  <si>
    <t>c2</t>
  </si>
  <si>
    <t>c3</t>
  </si>
  <si>
    <t>c4</t>
  </si>
  <si>
    <t>Criteria</t>
  </si>
  <si>
    <t>Dr. Omid Ameri Sianaki</t>
  </si>
  <si>
    <t>Website: www.omid.id.au</t>
  </si>
  <si>
    <t>Hello@omid.id.au</t>
  </si>
  <si>
    <t>cc:</t>
  </si>
  <si>
    <t>Email to: omid.amerisianaki@curtin.edu.au</t>
  </si>
  <si>
    <t>School of Information Systems</t>
  </si>
  <si>
    <t>Curtin University</t>
  </si>
  <si>
    <t>Link Address : http://au.mathworks.com/matlabcentral/fileexchange/57143-topsis--technique-for-order-preference-by-similarity-to-ideal-solution</t>
  </si>
  <si>
    <t>http://au.mathworks.com/matlabcentral/fileexchange/57143-topsis--technique-for-order-preference-by-similarity-to-ideal-solution</t>
  </si>
  <si>
    <t>Training Video Link: https://youtu.be/0_imbSU7mH4</t>
  </si>
  <si>
    <t>Cost per byte</t>
  </si>
  <si>
    <t>Maximum data rate</t>
  </si>
  <si>
    <t>Delay</t>
  </si>
  <si>
    <t>Security</t>
  </si>
  <si>
    <t>WLAN</t>
  </si>
  <si>
    <t>3G</t>
  </si>
  <si>
    <t>4G</t>
  </si>
  <si>
    <t>5G</t>
  </si>
  <si>
    <t>[^2]</t>
  </si>
  <si>
    <t>[sum]</t>
  </si>
  <si>
    <t>[root]</t>
  </si>
  <si>
    <t>[normalised]</t>
  </si>
  <si>
    <t>Voice</t>
  </si>
  <si>
    <t>Video</t>
  </si>
  <si>
    <t>Data</t>
  </si>
  <si>
    <t>User</t>
  </si>
  <si>
    <t>Normalised user</t>
  </si>
  <si>
    <t>Total</t>
  </si>
  <si>
    <t>cost</t>
  </si>
  <si>
    <t>data rate</t>
  </si>
  <si>
    <t>delay</t>
  </si>
  <si>
    <t>security</t>
  </si>
  <si>
    <t>(sum)</t>
  </si>
  <si>
    <t>(weight)</t>
  </si>
  <si>
    <t>(lmax)</t>
  </si>
  <si>
    <t>(ci)</t>
  </si>
  <si>
    <t>(cr)</t>
  </si>
  <si>
    <t>Weighted normalised user</t>
  </si>
  <si>
    <t>Restrictions</t>
  </si>
  <si>
    <t>2nd</t>
  </si>
  <si>
    <t>RAT</t>
  </si>
  <si>
    <t>3rd</t>
  </si>
  <si>
    <t>[Unused]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</si>
</sst>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10"/>
      <name val="Segoe UI"/>
      <family val="2"/>
    </font>
    <font>
      <b/>
      <u/>
      <sz val="1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8" tint="-0.24994659260841701"/>
      <name val="Calibri"/>
      <family val="2"/>
      <scheme val="minor"/>
    </font>
    <font>
      <b/>
      <u/>
      <sz val="14"/>
      <color theme="8" tint="-0.24994659260841701"/>
      <name val="Calibri"/>
      <family val="2"/>
      <scheme val="minor"/>
    </font>
    <font>
      <b/>
      <u/>
      <sz val="18"/>
      <color theme="5" tint="-0.2499465926084170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54222235786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54222235786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/>
    <xf numFmtId="0" fontId="5" fillId="0" borderId="0" xfId="1"/>
    <xf numFmtId="0" fontId="6" fillId="0" borderId="0" xfId="0" applyFont="1"/>
    <xf numFmtId="0" fontId="7" fillId="0" borderId="0" xfId="1" applyFont="1"/>
    <xf numFmtId="0" fontId="8" fillId="0" borderId="0" xfId="1" applyFon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9" fillId="0" borderId="0" xfId="0" applyFont="1"/>
    <xf numFmtId="0" fontId="9" fillId="11" borderId="0" xfId="0" applyFont="1" applyFill="1"/>
    <xf numFmtId="0" fontId="9" fillId="12" borderId="0" xfId="0" applyFont="1" applyFill="1"/>
    <xf numFmtId="0" fontId="9" fillId="13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Scenario 7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CCResults!$B$25</c:f>
              <c:strCache>
                <c:ptCount val="1"/>
                <c:pt idx="0">
                  <c:v>Voice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CCResults!$A$26:$A$29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CCResults!$B$26:$B$29</c:f>
              <c:numCache>
                <c:formatCode>General</c:formatCode>
                <c:ptCount val="4"/>
                <c:pt idx="0">
                  <c:v>30</c:v>
                </c:pt>
                <c:pt idx="1">
                  <c:v>0</c:v>
                </c:pt>
                <c:pt idx="2">
                  <c:v>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3-E34B-93F8-B0001124DA07}"/>
            </c:ext>
          </c:extLst>
        </c:ser>
        <c:ser>
          <c:idx val="1"/>
          <c:order val="1"/>
          <c:tx>
            <c:strRef>
              <c:f>CCResults!$C$25</c:f>
              <c:strCache>
                <c:ptCount val="1"/>
                <c:pt idx="0">
                  <c:v>Video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CCResults!$A$26:$A$29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CCResults!$C$26:$C$29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3-E34B-93F8-B0001124DA07}"/>
            </c:ext>
          </c:extLst>
        </c:ser>
        <c:ser>
          <c:idx val="2"/>
          <c:order val="2"/>
          <c:tx>
            <c:strRef>
              <c:f>CCResults!$D$25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CCResults!$A$26:$A$29</c:f>
              <c:strCache>
                <c:ptCount val="4"/>
                <c:pt idx="0">
                  <c:v>WLAN</c:v>
                </c:pt>
                <c:pt idx="1">
                  <c:v>3G</c:v>
                </c:pt>
                <c:pt idx="2">
                  <c:v>4G</c:v>
                </c:pt>
                <c:pt idx="3">
                  <c:v>5G</c:v>
                </c:pt>
              </c:strCache>
            </c:strRef>
          </c:cat>
          <c:val>
            <c:numRef>
              <c:f>CCResults!$D$26:$D$29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3-E34B-93F8-B0001124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250272"/>
        <c:axId val="1001941792"/>
      </c:barChart>
      <c:catAx>
        <c:axId val="10022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941792"/>
        <c:crosses val="autoZero"/>
        <c:auto val="1"/>
        <c:lblAlgn val="ctr"/>
        <c:lblOffset val="100"/>
        <c:noMultiLvlLbl val="0"/>
      </c:catAx>
      <c:valAx>
        <c:axId val="100194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8659</xdr:colOff>
      <xdr:row>23</xdr:row>
      <xdr:rowOff>191847</xdr:rowOff>
    </xdr:from>
    <xdr:to>
      <xdr:col>26</xdr:col>
      <xdr:colOff>77931</xdr:colOff>
      <xdr:row>38</xdr:row>
      <xdr:rowOff>48683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30AFA-73AC-ECF1-C6E3-32C287452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v6PcSowEXAM" TargetMode="External"/><Relationship Id="rId2" Type="http://schemas.openxmlformats.org/officeDocument/2006/relationships/hyperlink" Target="http://au.mathworks.com/matlabcentral/fileexchange/57143-topsis--technique-for-order-preference-by-similarity-to-ideal-solution" TargetMode="External"/><Relationship Id="rId1" Type="http://schemas.openxmlformats.org/officeDocument/2006/relationships/hyperlink" Target="mailto:Hello@omid.id.au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9:U25"/>
  <sheetViews>
    <sheetView workbookViewId="0">
      <selection activeCell="A10" sqref="A10"/>
    </sheetView>
  </sheetViews>
  <sheetFormatPr baseColWidth="10" defaultColWidth="8.83203125" defaultRowHeight="15" x14ac:dyDescent="0.2"/>
  <sheetData>
    <row r="9" spans="2:21" ht="21" x14ac:dyDescent="0.25">
      <c r="B9" s="16" t="s">
        <v>13</v>
      </c>
      <c r="D9" s="17" t="s">
        <v>14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</row>
    <row r="11" spans="2:21" ht="24" x14ac:dyDescent="0.3">
      <c r="B11" s="18" t="s">
        <v>15</v>
      </c>
    </row>
    <row r="19" spans="2:3" x14ac:dyDescent="0.2">
      <c r="B19" t="s">
        <v>6</v>
      </c>
    </row>
    <row r="20" spans="2:3" x14ac:dyDescent="0.2">
      <c r="B20" t="s">
        <v>10</v>
      </c>
    </row>
    <row r="21" spans="2:3" x14ac:dyDescent="0.2">
      <c r="B21" t="s">
        <v>9</v>
      </c>
      <c r="C21" s="15" t="s">
        <v>8</v>
      </c>
    </row>
    <row r="23" spans="2:3" x14ac:dyDescent="0.2">
      <c r="B23" t="s">
        <v>7</v>
      </c>
    </row>
    <row r="24" spans="2:3" x14ac:dyDescent="0.2">
      <c r="B24" t="s">
        <v>12</v>
      </c>
    </row>
    <row r="25" spans="2:3" x14ac:dyDescent="0.2">
      <c r="B25" t="s">
        <v>11</v>
      </c>
    </row>
  </sheetData>
  <hyperlinks>
    <hyperlink ref="C21" r:id="rId1" xr:uid="{00000000-0004-0000-0000-000000000000}"/>
    <hyperlink ref="D9:U9" r:id="rId2" display="http://au.mathworks.com/matlabcentral/fileexchange/57143-topsis--technique-for-order-preference-by-similarity-to-ideal-solution" xr:uid="{00000000-0004-0000-0000-000001000000}"/>
    <hyperlink ref="B11" r:id="rId3" display="Training Video Link :https://youtu.be/v6PcSowEXAM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4659260841701"/>
  </sheetPr>
  <dimension ref="A1:BD102"/>
  <sheetViews>
    <sheetView zoomScaleNormal="100" workbookViewId="0">
      <selection activeCell="I29" sqref="I29"/>
    </sheetView>
  </sheetViews>
  <sheetFormatPr baseColWidth="10" defaultColWidth="8.83203125" defaultRowHeight="15" x14ac:dyDescent="0.2"/>
  <cols>
    <col min="1" max="1" width="20.5" bestFit="1" customWidth="1"/>
    <col min="2" max="2" width="9.5" customWidth="1"/>
    <col min="3" max="3" width="16.5" customWidth="1"/>
    <col min="4" max="4" width="19.1640625" bestFit="1" customWidth="1"/>
    <col min="5" max="5" width="10.33203125" customWidth="1"/>
    <col min="6" max="6" width="14.5" customWidth="1"/>
    <col min="7" max="7" width="17.5" customWidth="1"/>
    <col min="8" max="8" width="5.6640625" customWidth="1"/>
    <col min="9" max="9" width="18" bestFit="1" customWidth="1"/>
    <col min="10" max="10" width="29.33203125" customWidth="1"/>
    <col min="12" max="14" width="2.1640625" customWidth="1"/>
    <col min="15" max="15" width="2.1640625" bestFit="1" customWidth="1"/>
    <col min="16" max="23" width="2.1640625" customWidth="1"/>
  </cols>
  <sheetData>
    <row r="1" spans="1:56" ht="24.75" customHeight="1" x14ac:dyDescent="0.2">
      <c r="A1" s="28"/>
      <c r="B1" s="29"/>
      <c r="C1" s="12" t="s">
        <v>16</v>
      </c>
      <c r="D1" s="13" t="s">
        <v>17</v>
      </c>
      <c r="E1" s="13" t="s">
        <v>18</v>
      </c>
      <c r="F1" s="13" t="s">
        <v>19</v>
      </c>
      <c r="G1" s="13"/>
      <c r="H1" s="23"/>
      <c r="K1" s="21" t="s">
        <v>31</v>
      </c>
      <c r="L1" s="19" t="s">
        <v>28</v>
      </c>
      <c r="M1" s="19"/>
      <c r="N1" s="19"/>
      <c r="O1" s="19"/>
      <c r="P1" s="20" t="s">
        <v>29</v>
      </c>
      <c r="Q1" s="20"/>
      <c r="R1" s="20"/>
      <c r="S1" s="20"/>
      <c r="T1" s="22" t="s">
        <v>30</v>
      </c>
      <c r="U1" s="22"/>
      <c r="V1" s="22"/>
      <c r="W1" s="22"/>
      <c r="AA1" t="s">
        <v>43</v>
      </c>
      <c r="AP1" t="s">
        <v>32</v>
      </c>
    </row>
    <row r="2" spans="1:56" x14ac:dyDescent="0.2">
      <c r="A2" s="1"/>
      <c r="B2" s="9" t="s">
        <v>5</v>
      </c>
      <c r="C2" s="9" t="s">
        <v>1</v>
      </c>
      <c r="D2" s="9" t="s">
        <v>2</v>
      </c>
      <c r="E2" s="9" t="s">
        <v>3</v>
      </c>
      <c r="F2" s="9" t="s">
        <v>4</v>
      </c>
      <c r="G2" s="9"/>
      <c r="H2" s="23"/>
      <c r="K2" s="21"/>
      <c r="L2" s="19"/>
      <c r="M2" s="19"/>
      <c r="N2" s="19"/>
      <c r="O2" s="19"/>
      <c r="P2" s="20"/>
      <c r="Q2" s="20"/>
      <c r="R2" s="20"/>
      <c r="S2" s="20"/>
      <c r="T2" s="22"/>
      <c r="U2" s="22"/>
      <c r="V2" s="22"/>
      <c r="W2" s="22"/>
      <c r="AA2" s="24">
        <v>0.52366855099999998</v>
      </c>
      <c r="AB2" s="24">
        <v>4.3049490000000003E-2</v>
      </c>
      <c r="AC2" s="24">
        <v>8.6176365000000005E-2</v>
      </c>
      <c r="AD2" s="24">
        <v>0.34710559299999999</v>
      </c>
      <c r="AE2" s="24">
        <v>0.101043911</v>
      </c>
      <c r="AF2" s="24">
        <v>0.208274867</v>
      </c>
      <c r="AG2" s="24">
        <v>0.64268152700000003</v>
      </c>
      <c r="AH2" s="24">
        <v>4.7999695000000002E-2</v>
      </c>
      <c r="AI2" s="24">
        <v>0.208274867</v>
      </c>
      <c r="AJ2" s="24">
        <v>0.64268152700000003</v>
      </c>
      <c r="AK2" s="24">
        <v>0.101043911</v>
      </c>
      <c r="AL2" s="24">
        <v>4.7999695000000002E-2</v>
      </c>
    </row>
    <row r="3" spans="1:56" ht="16" thickBot="1" x14ac:dyDescent="0.25">
      <c r="A3" s="10" t="s">
        <v>0</v>
      </c>
      <c r="B3" s="2"/>
      <c r="C3" s="2"/>
      <c r="D3" s="2"/>
      <c r="E3" s="2"/>
      <c r="F3" s="2"/>
      <c r="G3" s="2"/>
      <c r="H3" s="23"/>
      <c r="K3" s="21">
        <v>1</v>
      </c>
      <c r="L3" s="19">
        <v>5</v>
      </c>
      <c r="M3" s="19">
        <v>9</v>
      </c>
      <c r="N3" s="19">
        <v>9</v>
      </c>
      <c r="O3" s="19">
        <v>4</v>
      </c>
      <c r="P3" s="20">
        <v>1</v>
      </c>
      <c r="Q3" s="20">
        <v>8</v>
      </c>
      <c r="R3" s="20">
        <v>8</v>
      </c>
      <c r="S3" s="20">
        <v>4</v>
      </c>
      <c r="T3" s="22">
        <v>1</v>
      </c>
      <c r="U3" s="22">
        <v>6</v>
      </c>
      <c r="V3" s="22">
        <v>8</v>
      </c>
      <c r="W3" s="22">
        <v>5</v>
      </c>
      <c r="AA3" s="19">
        <f>AP3*0.523668551</f>
        <v>9.6975657592592579E-2</v>
      </c>
      <c r="AB3" s="19">
        <f>AQ3*0.04304949</f>
        <v>1.4349830000000001E-2</v>
      </c>
      <c r="AC3" s="19">
        <f>AR3*0.086176365</f>
        <v>2.8725455E-2</v>
      </c>
      <c r="AD3" s="19">
        <f>AS3*0.347105593</f>
        <v>5.1423050814814811E-2</v>
      </c>
      <c r="AE3" s="20">
        <f>AT3*0.101043911</f>
        <v>4.8116148095238096E-3</v>
      </c>
      <c r="AF3" s="20">
        <f>AU3*0.208274867</f>
        <v>7.9342806476190478E-2</v>
      </c>
      <c r="AG3" s="20">
        <f>AV3*0.642681527</f>
        <v>0.2448310579047619</v>
      </c>
      <c r="AH3" s="20">
        <f>AW3*0.047999695</f>
        <v>9.1427990476190477E-3</v>
      </c>
      <c r="AI3" s="22">
        <f>AX3*0.208274867</f>
        <v>1.0413743350000001E-2</v>
      </c>
      <c r="AJ3" s="22">
        <f>AY3*0.642681527</f>
        <v>0.19280445809999999</v>
      </c>
      <c r="AK3" s="22">
        <f>AZ3*0.101043911</f>
        <v>4.0417564400000001E-2</v>
      </c>
      <c r="AL3" s="22">
        <f>BA3*0.047999695</f>
        <v>1.199992375E-2</v>
      </c>
      <c r="AP3" s="19">
        <f t="shared" ref="AP3:AP34" si="0">L3/BB3</f>
        <v>0.18518518518518517</v>
      </c>
      <c r="AQ3" s="19">
        <f t="shared" ref="AQ3:AQ34" si="1">M3/BB3</f>
        <v>0.33333333333333331</v>
      </c>
      <c r="AR3" s="19">
        <f t="shared" ref="AR3:AR34" si="2">N3/BB3</f>
        <v>0.33333333333333331</v>
      </c>
      <c r="AS3" s="19">
        <f t="shared" ref="AS3:AS34" si="3">O3/BB3</f>
        <v>0.14814814814814814</v>
      </c>
      <c r="AT3" s="20">
        <f t="shared" ref="AT3:AT34" si="4">P3/BC3</f>
        <v>4.7619047619047616E-2</v>
      </c>
      <c r="AU3" s="20">
        <f t="shared" ref="AU3:AU34" si="5">Q3/BC3</f>
        <v>0.38095238095238093</v>
      </c>
      <c r="AV3" s="20">
        <f t="shared" ref="AV3:AV34" si="6">R3/BC3</f>
        <v>0.38095238095238093</v>
      </c>
      <c r="AW3" s="20">
        <f t="shared" ref="AW3:AW34" si="7">S3/BC3</f>
        <v>0.19047619047619047</v>
      </c>
      <c r="AX3" s="22">
        <f t="shared" ref="AX3:AX34" si="8">T3/BD3</f>
        <v>0.05</v>
      </c>
      <c r="AY3" s="22">
        <f t="shared" ref="AY3:AY34" si="9">U3/BD3</f>
        <v>0.3</v>
      </c>
      <c r="AZ3" s="22">
        <f t="shared" ref="AZ3:AZ34" si="10">V3/BD3</f>
        <v>0.4</v>
      </c>
      <c r="BA3" s="22">
        <f t="shared" ref="BA3:BA34" si="11">W3/BD3</f>
        <v>0.25</v>
      </c>
      <c r="BB3">
        <f t="shared" ref="BB3:BB34" si="12">SUM(L3:O3)</f>
        <v>27</v>
      </c>
      <c r="BC3">
        <f t="shared" ref="BC3:BC34" si="13">SUM(P3:S3)</f>
        <v>21</v>
      </c>
      <c r="BD3">
        <f t="shared" ref="BD3:BD34" si="14">SUM(T3:W3)</f>
        <v>20</v>
      </c>
    </row>
    <row r="4" spans="1:56" x14ac:dyDescent="0.2">
      <c r="A4" s="11" t="s">
        <v>20</v>
      </c>
      <c r="B4" s="3"/>
      <c r="C4" s="4">
        <v>0.28299999999999997</v>
      </c>
      <c r="D4" s="4">
        <v>54</v>
      </c>
      <c r="E4" s="7">
        <v>0.71699999999999997</v>
      </c>
      <c r="F4" s="4">
        <v>0.28299999999999997</v>
      </c>
      <c r="G4" s="5"/>
      <c r="H4" s="23"/>
      <c r="K4" s="21">
        <f>1+K3</f>
        <v>2</v>
      </c>
      <c r="L4" s="19">
        <v>2</v>
      </c>
      <c r="M4" s="19">
        <v>7</v>
      </c>
      <c r="N4" s="19">
        <v>9</v>
      </c>
      <c r="O4" s="19">
        <v>5</v>
      </c>
      <c r="P4" s="20">
        <v>1</v>
      </c>
      <c r="Q4" s="20">
        <v>9</v>
      </c>
      <c r="R4" s="20">
        <v>6</v>
      </c>
      <c r="S4" s="20">
        <v>1</v>
      </c>
      <c r="T4" s="22">
        <v>4</v>
      </c>
      <c r="U4" s="22">
        <v>7</v>
      </c>
      <c r="V4" s="22">
        <v>6</v>
      </c>
      <c r="W4" s="22">
        <v>4</v>
      </c>
      <c r="AA4" s="19">
        <f t="shared" ref="AA4:AA67" si="15">AP4*0.523668551</f>
        <v>4.5536395739130431E-2</v>
      </c>
      <c r="AB4" s="19">
        <f t="shared" ref="AB4:AB67" si="16">AQ4*0.04304949</f>
        <v>1.3102018695652175E-2</v>
      </c>
      <c r="AC4" s="19">
        <f t="shared" ref="AC4:AC67" si="17">AR4*0.086176365</f>
        <v>3.3721186304347832E-2</v>
      </c>
      <c r="AD4" s="19">
        <f t="shared" ref="AD4:AD67" si="18">AS4*0.347105593</f>
        <v>7.5457737608695646E-2</v>
      </c>
      <c r="AE4" s="20">
        <f t="shared" ref="AE4:AE67" si="19">AT4*0.101043911</f>
        <v>5.9437594705882349E-3</v>
      </c>
      <c r="AF4" s="20">
        <f t="shared" ref="AF4:AF67" si="20">AU4*0.208274867</f>
        <v>0.11026316488235294</v>
      </c>
      <c r="AG4" s="20">
        <f t="shared" ref="AG4:AG67" si="21">AV4*0.642681527</f>
        <v>0.22682877423529416</v>
      </c>
      <c r="AH4" s="20">
        <f t="shared" ref="AH4:AH67" si="22">AW4*0.047999695</f>
        <v>2.8235114705882354E-3</v>
      </c>
      <c r="AI4" s="22">
        <f t="shared" ref="AI4:AI67" si="23">AX4*0.208274867</f>
        <v>3.9671403238095239E-2</v>
      </c>
      <c r="AJ4" s="22">
        <f t="shared" ref="AJ4:AJ67" si="24">AY4*0.642681527</f>
        <v>0.21422717566666666</v>
      </c>
      <c r="AK4" s="22">
        <f t="shared" ref="AK4:AK67" si="25">AZ4*0.101043911</f>
        <v>2.8869688857142854E-2</v>
      </c>
      <c r="AL4" s="22">
        <f t="shared" ref="AL4:AL67" si="26">BA4*0.047999695</f>
        <v>9.1427990476190477E-3</v>
      </c>
      <c r="AP4" s="19">
        <f t="shared" si="0"/>
        <v>8.6956521739130432E-2</v>
      </c>
      <c r="AQ4" s="19">
        <f t="shared" si="1"/>
        <v>0.30434782608695654</v>
      </c>
      <c r="AR4" s="19">
        <f t="shared" si="2"/>
        <v>0.39130434782608697</v>
      </c>
      <c r="AS4" s="19">
        <f t="shared" si="3"/>
        <v>0.21739130434782608</v>
      </c>
      <c r="AT4" s="20">
        <f t="shared" si="4"/>
        <v>5.8823529411764705E-2</v>
      </c>
      <c r="AU4" s="20">
        <f t="shared" si="5"/>
        <v>0.52941176470588236</v>
      </c>
      <c r="AV4" s="20">
        <f t="shared" si="6"/>
        <v>0.35294117647058826</v>
      </c>
      <c r="AW4" s="20">
        <f t="shared" si="7"/>
        <v>5.8823529411764705E-2</v>
      </c>
      <c r="AX4" s="22">
        <f t="shared" si="8"/>
        <v>0.19047619047619047</v>
      </c>
      <c r="AY4" s="22">
        <f t="shared" si="9"/>
        <v>0.33333333333333331</v>
      </c>
      <c r="AZ4" s="22">
        <f t="shared" si="10"/>
        <v>0.2857142857142857</v>
      </c>
      <c r="BA4" s="22">
        <f t="shared" si="11"/>
        <v>0.19047619047619047</v>
      </c>
      <c r="BB4">
        <f t="shared" si="12"/>
        <v>23</v>
      </c>
      <c r="BC4">
        <f t="shared" si="13"/>
        <v>17</v>
      </c>
      <c r="BD4">
        <f t="shared" si="14"/>
        <v>21</v>
      </c>
    </row>
    <row r="5" spans="1:56" x14ac:dyDescent="0.2">
      <c r="A5" s="11" t="s">
        <v>21</v>
      </c>
      <c r="B5" s="6"/>
      <c r="C5" s="7">
        <v>0.5</v>
      </c>
      <c r="D5" s="7">
        <v>2</v>
      </c>
      <c r="E5" s="7">
        <v>0.5</v>
      </c>
      <c r="F5" s="7">
        <v>0.5</v>
      </c>
      <c r="G5" s="8"/>
      <c r="H5" s="23"/>
      <c r="K5" s="21">
        <f t="shared" ref="K5:K68" si="27">1+K4</f>
        <v>3</v>
      </c>
      <c r="L5" s="19">
        <v>4</v>
      </c>
      <c r="M5" s="19">
        <v>9</v>
      </c>
      <c r="N5" s="19">
        <v>6</v>
      </c>
      <c r="O5" s="19">
        <v>5</v>
      </c>
      <c r="P5" s="20">
        <v>3</v>
      </c>
      <c r="Q5" s="20">
        <v>7</v>
      </c>
      <c r="R5" s="20">
        <v>7</v>
      </c>
      <c r="S5" s="20">
        <v>2</v>
      </c>
      <c r="T5" s="22">
        <v>2</v>
      </c>
      <c r="U5" s="22">
        <v>7</v>
      </c>
      <c r="V5" s="22">
        <v>7</v>
      </c>
      <c r="W5" s="22">
        <v>2</v>
      </c>
      <c r="AA5" s="19">
        <f t="shared" si="15"/>
        <v>8.7278091833333321E-2</v>
      </c>
      <c r="AB5" s="19">
        <f t="shared" si="16"/>
        <v>1.6143558750000002E-2</v>
      </c>
      <c r="AC5" s="19">
        <f t="shared" si="17"/>
        <v>2.1544091250000001E-2</v>
      </c>
      <c r="AD5" s="19">
        <f t="shared" si="18"/>
        <v>7.2313665208333336E-2</v>
      </c>
      <c r="AE5" s="20">
        <f t="shared" si="19"/>
        <v>1.5954301736842105E-2</v>
      </c>
      <c r="AF5" s="20">
        <f t="shared" si="20"/>
        <v>7.6732845736842095E-2</v>
      </c>
      <c r="AG5" s="20">
        <f t="shared" si="21"/>
        <v>0.23677740468421052</v>
      </c>
      <c r="AH5" s="20">
        <f t="shared" si="22"/>
        <v>5.0525994736842104E-3</v>
      </c>
      <c r="AI5" s="22">
        <f t="shared" si="23"/>
        <v>2.3141651888888889E-2</v>
      </c>
      <c r="AJ5" s="22">
        <f t="shared" si="24"/>
        <v>0.24993170494444447</v>
      </c>
      <c r="AK5" s="22">
        <f t="shared" si="25"/>
        <v>3.9294854277777777E-2</v>
      </c>
      <c r="AL5" s="22">
        <f t="shared" si="26"/>
        <v>5.3332994444444445E-3</v>
      </c>
      <c r="AP5" s="19">
        <f t="shared" si="0"/>
        <v>0.16666666666666666</v>
      </c>
      <c r="AQ5" s="19">
        <f t="shared" si="1"/>
        <v>0.375</v>
      </c>
      <c r="AR5" s="19">
        <f t="shared" si="2"/>
        <v>0.25</v>
      </c>
      <c r="AS5" s="19">
        <f t="shared" si="3"/>
        <v>0.20833333333333334</v>
      </c>
      <c r="AT5" s="20">
        <f t="shared" si="4"/>
        <v>0.15789473684210525</v>
      </c>
      <c r="AU5" s="20">
        <f t="shared" si="5"/>
        <v>0.36842105263157893</v>
      </c>
      <c r="AV5" s="20">
        <f t="shared" si="6"/>
        <v>0.36842105263157893</v>
      </c>
      <c r="AW5" s="20">
        <f t="shared" si="7"/>
        <v>0.10526315789473684</v>
      </c>
      <c r="AX5" s="22">
        <f t="shared" si="8"/>
        <v>0.1111111111111111</v>
      </c>
      <c r="AY5" s="22">
        <f t="shared" si="9"/>
        <v>0.3888888888888889</v>
      </c>
      <c r="AZ5" s="22">
        <f t="shared" si="10"/>
        <v>0.3888888888888889</v>
      </c>
      <c r="BA5" s="22">
        <f t="shared" si="11"/>
        <v>0.1111111111111111</v>
      </c>
      <c r="BB5">
        <f t="shared" si="12"/>
        <v>24</v>
      </c>
      <c r="BC5">
        <f t="shared" si="13"/>
        <v>19</v>
      </c>
      <c r="BD5">
        <f t="shared" si="14"/>
        <v>18</v>
      </c>
    </row>
    <row r="6" spans="1:56" x14ac:dyDescent="0.2">
      <c r="A6" s="11" t="s">
        <v>22</v>
      </c>
      <c r="B6" s="6"/>
      <c r="C6" s="7">
        <v>0.71699999999999997</v>
      </c>
      <c r="D6" s="7">
        <v>100</v>
      </c>
      <c r="E6" s="7">
        <v>0.28299999999999997</v>
      </c>
      <c r="F6" s="7">
        <v>0.71699999999999997</v>
      </c>
      <c r="G6" s="8"/>
      <c r="H6" s="23"/>
      <c r="K6" s="21">
        <f t="shared" si="27"/>
        <v>4</v>
      </c>
      <c r="L6" s="19">
        <v>3</v>
      </c>
      <c r="M6" s="19">
        <v>9</v>
      </c>
      <c r="N6" s="19">
        <v>6</v>
      </c>
      <c r="O6" s="19">
        <v>2</v>
      </c>
      <c r="P6" s="20">
        <v>4</v>
      </c>
      <c r="Q6" s="20">
        <v>6</v>
      </c>
      <c r="R6" s="20">
        <v>9</v>
      </c>
      <c r="S6" s="20">
        <v>4</v>
      </c>
      <c r="T6" s="22">
        <v>1</v>
      </c>
      <c r="U6" s="22">
        <v>7</v>
      </c>
      <c r="V6" s="22">
        <v>8</v>
      </c>
      <c r="W6" s="22">
        <v>3</v>
      </c>
      <c r="AA6" s="19">
        <f t="shared" si="15"/>
        <v>7.8550282649999997E-2</v>
      </c>
      <c r="AB6" s="19">
        <f t="shared" si="16"/>
        <v>1.93722705E-2</v>
      </c>
      <c r="AC6" s="19">
        <f t="shared" si="17"/>
        <v>2.58529095E-2</v>
      </c>
      <c r="AD6" s="19">
        <f t="shared" si="18"/>
        <v>3.4710559299999999E-2</v>
      </c>
      <c r="AE6" s="20">
        <f t="shared" si="19"/>
        <v>1.7572854086956521E-2</v>
      </c>
      <c r="AF6" s="20">
        <f t="shared" si="20"/>
        <v>5.4332574000000002E-2</v>
      </c>
      <c r="AG6" s="20">
        <f t="shared" si="21"/>
        <v>0.25148407578260873</v>
      </c>
      <c r="AH6" s="20">
        <f t="shared" si="22"/>
        <v>8.3477730434782602E-3</v>
      </c>
      <c r="AI6" s="22">
        <f t="shared" si="23"/>
        <v>1.0961835105263157E-2</v>
      </c>
      <c r="AJ6" s="22">
        <f t="shared" si="24"/>
        <v>0.23677740468421052</v>
      </c>
      <c r="AK6" s="22">
        <f t="shared" si="25"/>
        <v>4.2544804631578947E-2</v>
      </c>
      <c r="AL6" s="22">
        <f t="shared" si="26"/>
        <v>7.5788992105263161E-3</v>
      </c>
      <c r="AP6" s="19">
        <f t="shared" si="0"/>
        <v>0.15</v>
      </c>
      <c r="AQ6" s="19">
        <f t="shared" si="1"/>
        <v>0.45</v>
      </c>
      <c r="AR6" s="19">
        <f t="shared" si="2"/>
        <v>0.3</v>
      </c>
      <c r="AS6" s="19">
        <f t="shared" si="3"/>
        <v>0.1</v>
      </c>
      <c r="AT6" s="20">
        <f t="shared" si="4"/>
        <v>0.17391304347826086</v>
      </c>
      <c r="AU6" s="20">
        <f t="shared" si="5"/>
        <v>0.2608695652173913</v>
      </c>
      <c r="AV6" s="20">
        <f t="shared" si="6"/>
        <v>0.39130434782608697</v>
      </c>
      <c r="AW6" s="20">
        <f t="shared" si="7"/>
        <v>0.17391304347826086</v>
      </c>
      <c r="AX6" s="22">
        <f t="shared" si="8"/>
        <v>5.2631578947368418E-2</v>
      </c>
      <c r="AY6" s="22">
        <f t="shared" si="9"/>
        <v>0.36842105263157893</v>
      </c>
      <c r="AZ6" s="22">
        <f t="shared" si="10"/>
        <v>0.42105263157894735</v>
      </c>
      <c r="BA6" s="22">
        <f t="shared" si="11"/>
        <v>0.15789473684210525</v>
      </c>
      <c r="BB6">
        <f t="shared" si="12"/>
        <v>20</v>
      </c>
      <c r="BC6">
        <f t="shared" si="13"/>
        <v>23</v>
      </c>
      <c r="BD6">
        <f t="shared" si="14"/>
        <v>19</v>
      </c>
    </row>
    <row r="7" spans="1:56" x14ac:dyDescent="0.2">
      <c r="A7" s="11" t="s">
        <v>23</v>
      </c>
      <c r="B7" s="6"/>
      <c r="C7" s="7">
        <v>0.71699999999999997</v>
      </c>
      <c r="D7" s="7">
        <v>1000</v>
      </c>
      <c r="E7" s="7">
        <v>9.0999999999999998E-2</v>
      </c>
      <c r="F7" s="7">
        <v>0.90900000000000003</v>
      </c>
      <c r="G7" s="8"/>
      <c r="H7" s="23"/>
      <c r="K7" s="21">
        <f t="shared" si="27"/>
        <v>5</v>
      </c>
      <c r="L7" s="19">
        <v>5</v>
      </c>
      <c r="M7" s="19">
        <v>7</v>
      </c>
      <c r="N7" s="19">
        <v>7</v>
      </c>
      <c r="O7" s="19">
        <v>2</v>
      </c>
      <c r="P7" s="20">
        <v>3</v>
      </c>
      <c r="Q7" s="20">
        <v>7</v>
      </c>
      <c r="R7" s="20">
        <v>9</v>
      </c>
      <c r="S7" s="20">
        <v>3</v>
      </c>
      <c r="T7" s="22">
        <v>5</v>
      </c>
      <c r="U7" s="22">
        <v>7</v>
      </c>
      <c r="V7" s="22">
        <v>7</v>
      </c>
      <c r="W7" s="22">
        <v>4</v>
      </c>
      <c r="AA7" s="19">
        <f t="shared" si="15"/>
        <v>0.12468298833333333</v>
      </c>
      <c r="AB7" s="19">
        <f t="shared" si="16"/>
        <v>1.4349830000000001E-2</v>
      </c>
      <c r="AC7" s="19">
        <f t="shared" si="17"/>
        <v>2.8725455E-2</v>
      </c>
      <c r="AD7" s="19">
        <f t="shared" si="18"/>
        <v>3.3057675523809518E-2</v>
      </c>
      <c r="AE7" s="20">
        <f t="shared" si="19"/>
        <v>1.3778715136363636E-2</v>
      </c>
      <c r="AF7" s="20">
        <f t="shared" si="20"/>
        <v>6.6269275863636359E-2</v>
      </c>
      <c r="AG7" s="20">
        <f t="shared" si="21"/>
        <v>0.26291517013636367</v>
      </c>
      <c r="AH7" s="20">
        <f t="shared" si="22"/>
        <v>6.5454129545454544E-3</v>
      </c>
      <c r="AI7" s="22">
        <f t="shared" si="23"/>
        <v>4.5277144999999998E-2</v>
      </c>
      <c r="AJ7" s="22">
        <f t="shared" si="24"/>
        <v>0.19559872560869568</v>
      </c>
      <c r="AK7" s="22">
        <f t="shared" si="25"/>
        <v>3.0752494652173914E-2</v>
      </c>
      <c r="AL7" s="22">
        <f t="shared" si="26"/>
        <v>8.3477730434782602E-3</v>
      </c>
      <c r="AP7" s="19">
        <f t="shared" si="0"/>
        <v>0.23809523809523808</v>
      </c>
      <c r="AQ7" s="19">
        <f t="shared" si="1"/>
        <v>0.33333333333333331</v>
      </c>
      <c r="AR7" s="19">
        <f t="shared" si="2"/>
        <v>0.33333333333333331</v>
      </c>
      <c r="AS7" s="19">
        <f t="shared" si="3"/>
        <v>9.5238095238095233E-2</v>
      </c>
      <c r="AT7" s="20">
        <f t="shared" si="4"/>
        <v>0.13636363636363635</v>
      </c>
      <c r="AU7" s="20">
        <f t="shared" si="5"/>
        <v>0.31818181818181818</v>
      </c>
      <c r="AV7" s="20">
        <f t="shared" si="6"/>
        <v>0.40909090909090912</v>
      </c>
      <c r="AW7" s="20">
        <f t="shared" si="7"/>
        <v>0.13636363636363635</v>
      </c>
      <c r="AX7" s="22">
        <f t="shared" si="8"/>
        <v>0.21739130434782608</v>
      </c>
      <c r="AY7" s="22">
        <f t="shared" si="9"/>
        <v>0.30434782608695654</v>
      </c>
      <c r="AZ7" s="22">
        <f t="shared" si="10"/>
        <v>0.30434782608695654</v>
      </c>
      <c r="BA7" s="22">
        <f t="shared" si="11"/>
        <v>0.17391304347826086</v>
      </c>
      <c r="BB7">
        <f t="shared" si="12"/>
        <v>21</v>
      </c>
      <c r="BC7">
        <f t="shared" si="13"/>
        <v>22</v>
      </c>
      <c r="BD7">
        <f t="shared" si="14"/>
        <v>23</v>
      </c>
    </row>
    <row r="8" spans="1:56" x14ac:dyDescent="0.2">
      <c r="A8" s="11"/>
      <c r="B8" s="6"/>
      <c r="C8" s="7"/>
      <c r="D8" s="7"/>
      <c r="E8" s="7"/>
      <c r="F8" s="7"/>
      <c r="G8" s="8"/>
      <c r="H8" s="23"/>
      <c r="K8" s="21">
        <f t="shared" si="27"/>
        <v>6</v>
      </c>
      <c r="L8" s="19">
        <v>3</v>
      </c>
      <c r="M8" s="19">
        <v>8</v>
      </c>
      <c r="N8" s="19">
        <v>6</v>
      </c>
      <c r="O8" s="19">
        <v>4</v>
      </c>
      <c r="P8" s="20">
        <v>1</v>
      </c>
      <c r="Q8" s="20">
        <v>7</v>
      </c>
      <c r="R8" s="20">
        <v>8</v>
      </c>
      <c r="S8" s="20">
        <v>1</v>
      </c>
      <c r="T8" s="22">
        <v>5</v>
      </c>
      <c r="U8" s="22">
        <v>6</v>
      </c>
      <c r="V8" s="22">
        <v>7</v>
      </c>
      <c r="W8" s="22">
        <v>5</v>
      </c>
      <c r="AA8" s="19">
        <f t="shared" si="15"/>
        <v>7.4809792999999999E-2</v>
      </c>
      <c r="AB8" s="19">
        <f t="shared" si="16"/>
        <v>1.6399805714285714E-2</v>
      </c>
      <c r="AC8" s="19">
        <f t="shared" si="17"/>
        <v>2.4621818571428571E-2</v>
      </c>
      <c r="AD8" s="19">
        <f t="shared" si="18"/>
        <v>6.6115351047619036E-2</v>
      </c>
      <c r="AE8" s="20">
        <f t="shared" si="19"/>
        <v>5.9437594705882349E-3</v>
      </c>
      <c r="AF8" s="20">
        <f t="shared" si="20"/>
        <v>8.5760239352941178E-2</v>
      </c>
      <c r="AG8" s="20">
        <f t="shared" si="21"/>
        <v>0.30243836564705884</v>
      </c>
      <c r="AH8" s="20">
        <f t="shared" si="22"/>
        <v>2.8235114705882354E-3</v>
      </c>
      <c r="AI8" s="22">
        <f t="shared" si="23"/>
        <v>4.5277144999999998E-2</v>
      </c>
      <c r="AJ8" s="22">
        <f t="shared" si="24"/>
        <v>0.16765605052173913</v>
      </c>
      <c r="AK8" s="22">
        <f t="shared" si="25"/>
        <v>3.0752494652173914E-2</v>
      </c>
      <c r="AL8" s="22">
        <f t="shared" si="26"/>
        <v>1.0434716304347827E-2</v>
      </c>
      <c r="AP8" s="19">
        <f t="shared" si="0"/>
        <v>0.14285714285714285</v>
      </c>
      <c r="AQ8" s="19">
        <f t="shared" si="1"/>
        <v>0.38095238095238093</v>
      </c>
      <c r="AR8" s="19">
        <f t="shared" si="2"/>
        <v>0.2857142857142857</v>
      </c>
      <c r="AS8" s="19">
        <f t="shared" si="3"/>
        <v>0.19047619047619047</v>
      </c>
      <c r="AT8" s="20">
        <f t="shared" si="4"/>
        <v>5.8823529411764705E-2</v>
      </c>
      <c r="AU8" s="20">
        <f t="shared" si="5"/>
        <v>0.41176470588235292</v>
      </c>
      <c r="AV8" s="20">
        <f t="shared" si="6"/>
        <v>0.47058823529411764</v>
      </c>
      <c r="AW8" s="20">
        <f t="shared" si="7"/>
        <v>5.8823529411764705E-2</v>
      </c>
      <c r="AX8" s="22">
        <f t="shared" si="8"/>
        <v>0.21739130434782608</v>
      </c>
      <c r="AY8" s="22">
        <f t="shared" si="9"/>
        <v>0.2608695652173913</v>
      </c>
      <c r="AZ8" s="22">
        <f t="shared" si="10"/>
        <v>0.30434782608695654</v>
      </c>
      <c r="BA8" s="22">
        <f t="shared" si="11"/>
        <v>0.21739130434782608</v>
      </c>
      <c r="BB8">
        <f t="shared" si="12"/>
        <v>21</v>
      </c>
      <c r="BC8">
        <f t="shared" si="13"/>
        <v>17</v>
      </c>
      <c r="BD8">
        <f t="shared" si="14"/>
        <v>23</v>
      </c>
    </row>
    <row r="9" spans="1:56" x14ac:dyDescent="0.2">
      <c r="H9" s="23"/>
      <c r="K9" s="21">
        <f t="shared" si="27"/>
        <v>7</v>
      </c>
      <c r="L9" s="19">
        <v>4</v>
      </c>
      <c r="M9" s="19">
        <v>6</v>
      </c>
      <c r="N9" s="19">
        <v>6</v>
      </c>
      <c r="O9" s="19">
        <v>4</v>
      </c>
      <c r="P9" s="20">
        <v>1</v>
      </c>
      <c r="Q9" s="20">
        <v>8</v>
      </c>
      <c r="R9" s="20">
        <v>6</v>
      </c>
      <c r="S9" s="20">
        <v>3</v>
      </c>
      <c r="T9" s="22">
        <v>5</v>
      </c>
      <c r="U9" s="22">
        <v>8</v>
      </c>
      <c r="V9" s="22">
        <v>9</v>
      </c>
      <c r="W9" s="22">
        <v>1</v>
      </c>
      <c r="AA9" s="19">
        <f t="shared" si="15"/>
        <v>0.1047337102</v>
      </c>
      <c r="AB9" s="19">
        <f t="shared" si="16"/>
        <v>1.2914847E-2</v>
      </c>
      <c r="AC9" s="19">
        <f t="shared" si="17"/>
        <v>2.58529095E-2</v>
      </c>
      <c r="AD9" s="19">
        <f t="shared" si="18"/>
        <v>6.9421118599999998E-2</v>
      </c>
      <c r="AE9" s="20">
        <f t="shared" si="19"/>
        <v>5.6135506111111106E-3</v>
      </c>
      <c r="AF9" s="20">
        <f t="shared" si="20"/>
        <v>9.2566607555555555E-2</v>
      </c>
      <c r="AG9" s="20">
        <f t="shared" si="21"/>
        <v>0.21422717566666666</v>
      </c>
      <c r="AH9" s="20">
        <f t="shared" si="22"/>
        <v>7.9999491666666658E-3</v>
      </c>
      <c r="AI9" s="22">
        <f t="shared" si="23"/>
        <v>4.5277144999999998E-2</v>
      </c>
      <c r="AJ9" s="22">
        <f t="shared" si="24"/>
        <v>0.22354140069565218</v>
      </c>
      <c r="AK9" s="22">
        <f t="shared" si="25"/>
        <v>3.9538921695652172E-2</v>
      </c>
      <c r="AL9" s="22">
        <f t="shared" si="26"/>
        <v>2.0869432608695651E-3</v>
      </c>
      <c r="AP9" s="19">
        <f t="shared" si="0"/>
        <v>0.2</v>
      </c>
      <c r="AQ9" s="19">
        <f t="shared" si="1"/>
        <v>0.3</v>
      </c>
      <c r="AR9" s="19">
        <f t="shared" si="2"/>
        <v>0.3</v>
      </c>
      <c r="AS9" s="19">
        <f t="shared" si="3"/>
        <v>0.2</v>
      </c>
      <c r="AT9" s="20">
        <f t="shared" si="4"/>
        <v>5.5555555555555552E-2</v>
      </c>
      <c r="AU9" s="20">
        <f t="shared" si="5"/>
        <v>0.44444444444444442</v>
      </c>
      <c r="AV9" s="20">
        <f t="shared" si="6"/>
        <v>0.33333333333333331</v>
      </c>
      <c r="AW9" s="20">
        <f t="shared" si="7"/>
        <v>0.16666666666666666</v>
      </c>
      <c r="AX9" s="22">
        <f t="shared" si="8"/>
        <v>0.21739130434782608</v>
      </c>
      <c r="AY9" s="22">
        <f t="shared" si="9"/>
        <v>0.34782608695652173</v>
      </c>
      <c r="AZ9" s="22">
        <f t="shared" si="10"/>
        <v>0.39130434782608697</v>
      </c>
      <c r="BA9" s="22">
        <f t="shared" si="11"/>
        <v>4.3478260869565216E-2</v>
      </c>
      <c r="BB9">
        <f t="shared" si="12"/>
        <v>20</v>
      </c>
      <c r="BC9">
        <f t="shared" si="13"/>
        <v>18</v>
      </c>
      <c r="BD9">
        <f t="shared" si="14"/>
        <v>23</v>
      </c>
    </row>
    <row r="10" spans="1:56" x14ac:dyDescent="0.2">
      <c r="H10" s="23"/>
      <c r="K10" s="21">
        <f t="shared" si="27"/>
        <v>8</v>
      </c>
      <c r="L10" s="19">
        <v>3</v>
      </c>
      <c r="M10" s="19">
        <v>8</v>
      </c>
      <c r="N10" s="19">
        <v>9</v>
      </c>
      <c r="O10" s="19">
        <v>1</v>
      </c>
      <c r="P10" s="20">
        <v>1</v>
      </c>
      <c r="Q10" s="20">
        <v>7</v>
      </c>
      <c r="R10" s="20">
        <v>9</v>
      </c>
      <c r="S10" s="20">
        <v>4</v>
      </c>
      <c r="T10" s="22">
        <v>4</v>
      </c>
      <c r="U10" s="22">
        <v>9</v>
      </c>
      <c r="V10" s="22">
        <v>6</v>
      </c>
      <c r="W10" s="22">
        <v>4</v>
      </c>
      <c r="AA10" s="19">
        <f t="shared" si="15"/>
        <v>7.4809792999999999E-2</v>
      </c>
      <c r="AB10" s="19">
        <f t="shared" si="16"/>
        <v>1.6399805714285714E-2</v>
      </c>
      <c r="AC10" s="19">
        <f t="shared" si="17"/>
        <v>3.6932727857142855E-2</v>
      </c>
      <c r="AD10" s="19">
        <f t="shared" si="18"/>
        <v>1.6528837761904759E-2</v>
      </c>
      <c r="AE10" s="20">
        <f t="shared" si="19"/>
        <v>4.8116148095238096E-3</v>
      </c>
      <c r="AF10" s="20">
        <f t="shared" si="20"/>
        <v>6.9424955666666663E-2</v>
      </c>
      <c r="AG10" s="20">
        <f t="shared" si="21"/>
        <v>0.27543494014285713</v>
      </c>
      <c r="AH10" s="20">
        <f t="shared" si="22"/>
        <v>9.1427990476190477E-3</v>
      </c>
      <c r="AI10" s="22">
        <f t="shared" si="23"/>
        <v>3.6221716000000001E-2</v>
      </c>
      <c r="AJ10" s="22">
        <f t="shared" si="24"/>
        <v>0.25148407578260873</v>
      </c>
      <c r="AK10" s="22">
        <f t="shared" si="25"/>
        <v>2.6359281130434783E-2</v>
      </c>
      <c r="AL10" s="22">
        <f t="shared" si="26"/>
        <v>8.3477730434782602E-3</v>
      </c>
      <c r="AP10" s="19">
        <f t="shared" si="0"/>
        <v>0.14285714285714285</v>
      </c>
      <c r="AQ10" s="19">
        <f t="shared" si="1"/>
        <v>0.38095238095238093</v>
      </c>
      <c r="AR10" s="19">
        <f t="shared" si="2"/>
        <v>0.42857142857142855</v>
      </c>
      <c r="AS10" s="19">
        <f t="shared" si="3"/>
        <v>4.7619047619047616E-2</v>
      </c>
      <c r="AT10" s="20">
        <f t="shared" si="4"/>
        <v>4.7619047619047616E-2</v>
      </c>
      <c r="AU10" s="20">
        <f t="shared" si="5"/>
        <v>0.33333333333333331</v>
      </c>
      <c r="AV10" s="20">
        <f t="shared" si="6"/>
        <v>0.42857142857142855</v>
      </c>
      <c r="AW10" s="20">
        <f t="shared" si="7"/>
        <v>0.19047619047619047</v>
      </c>
      <c r="AX10" s="22">
        <f t="shared" si="8"/>
        <v>0.17391304347826086</v>
      </c>
      <c r="AY10" s="22">
        <f t="shared" si="9"/>
        <v>0.39130434782608697</v>
      </c>
      <c r="AZ10" s="22">
        <f t="shared" si="10"/>
        <v>0.2608695652173913</v>
      </c>
      <c r="BA10" s="22">
        <f t="shared" si="11"/>
        <v>0.17391304347826086</v>
      </c>
      <c r="BB10">
        <f t="shared" si="12"/>
        <v>21</v>
      </c>
      <c r="BC10">
        <f t="shared" si="13"/>
        <v>21</v>
      </c>
      <c r="BD10">
        <f t="shared" si="14"/>
        <v>23</v>
      </c>
    </row>
    <row r="11" spans="1:56" x14ac:dyDescent="0.2">
      <c r="H11" s="23"/>
      <c r="K11" s="21">
        <f t="shared" si="27"/>
        <v>9</v>
      </c>
      <c r="L11" s="19">
        <v>4</v>
      </c>
      <c r="M11" s="19">
        <v>8</v>
      </c>
      <c r="N11" s="19">
        <v>8</v>
      </c>
      <c r="O11" s="19">
        <v>2</v>
      </c>
      <c r="P11" s="20">
        <v>3</v>
      </c>
      <c r="Q11" s="20">
        <v>9</v>
      </c>
      <c r="R11" s="20">
        <v>7</v>
      </c>
      <c r="S11" s="20">
        <v>3</v>
      </c>
      <c r="T11" s="22">
        <v>3</v>
      </c>
      <c r="U11" s="22">
        <v>8</v>
      </c>
      <c r="V11" s="22">
        <v>8</v>
      </c>
      <c r="W11" s="22">
        <v>5</v>
      </c>
      <c r="AA11" s="19">
        <f t="shared" si="15"/>
        <v>9.5212463818181811E-2</v>
      </c>
      <c r="AB11" s="19">
        <f t="shared" si="16"/>
        <v>1.5654360000000003E-2</v>
      </c>
      <c r="AC11" s="19">
        <f t="shared" si="17"/>
        <v>3.1336860000000001E-2</v>
      </c>
      <c r="AD11" s="19">
        <f t="shared" si="18"/>
        <v>3.1555053909090906E-2</v>
      </c>
      <c r="AE11" s="20">
        <f t="shared" si="19"/>
        <v>1.3778715136363636E-2</v>
      </c>
      <c r="AF11" s="20">
        <f t="shared" si="20"/>
        <v>8.5203354681818194E-2</v>
      </c>
      <c r="AG11" s="20">
        <f t="shared" si="21"/>
        <v>0.20448957677272728</v>
      </c>
      <c r="AH11" s="20">
        <f t="shared" si="22"/>
        <v>6.5454129545454544E-3</v>
      </c>
      <c r="AI11" s="22">
        <f t="shared" si="23"/>
        <v>2.6034358375E-2</v>
      </c>
      <c r="AJ11" s="22">
        <f t="shared" si="24"/>
        <v>0.21422717566666666</v>
      </c>
      <c r="AK11" s="22">
        <f t="shared" si="25"/>
        <v>3.3681303666666662E-2</v>
      </c>
      <c r="AL11" s="22">
        <f t="shared" si="26"/>
        <v>9.999936458333334E-3</v>
      </c>
      <c r="AP11" s="19">
        <f t="shared" si="0"/>
        <v>0.18181818181818182</v>
      </c>
      <c r="AQ11" s="19">
        <f t="shared" si="1"/>
        <v>0.36363636363636365</v>
      </c>
      <c r="AR11" s="19">
        <f t="shared" si="2"/>
        <v>0.36363636363636365</v>
      </c>
      <c r="AS11" s="19">
        <f t="shared" si="3"/>
        <v>9.0909090909090912E-2</v>
      </c>
      <c r="AT11" s="20">
        <f t="shared" si="4"/>
        <v>0.13636363636363635</v>
      </c>
      <c r="AU11" s="20">
        <f t="shared" si="5"/>
        <v>0.40909090909090912</v>
      </c>
      <c r="AV11" s="20">
        <f t="shared" si="6"/>
        <v>0.31818181818181818</v>
      </c>
      <c r="AW11" s="20">
        <f t="shared" si="7"/>
        <v>0.13636363636363635</v>
      </c>
      <c r="AX11" s="22">
        <f t="shared" si="8"/>
        <v>0.125</v>
      </c>
      <c r="AY11" s="22">
        <f t="shared" si="9"/>
        <v>0.33333333333333331</v>
      </c>
      <c r="AZ11" s="22">
        <f t="shared" si="10"/>
        <v>0.33333333333333331</v>
      </c>
      <c r="BA11" s="22">
        <f t="shared" si="11"/>
        <v>0.20833333333333334</v>
      </c>
      <c r="BB11">
        <f t="shared" si="12"/>
        <v>22</v>
      </c>
      <c r="BC11">
        <f t="shared" si="13"/>
        <v>22</v>
      </c>
      <c r="BD11">
        <f t="shared" si="14"/>
        <v>24</v>
      </c>
    </row>
    <row r="12" spans="1:56" x14ac:dyDescent="0.2">
      <c r="H12" s="23"/>
      <c r="K12" s="21">
        <f t="shared" si="27"/>
        <v>10</v>
      </c>
      <c r="L12" s="19">
        <v>5</v>
      </c>
      <c r="M12" s="19">
        <v>9</v>
      </c>
      <c r="N12" s="19">
        <v>6</v>
      </c>
      <c r="O12" s="19">
        <v>3</v>
      </c>
      <c r="P12" s="20">
        <v>5</v>
      </c>
      <c r="Q12" s="20">
        <v>6</v>
      </c>
      <c r="R12" s="20">
        <v>7</v>
      </c>
      <c r="S12" s="20">
        <v>2</v>
      </c>
      <c r="T12" s="22">
        <v>5</v>
      </c>
      <c r="U12" s="22">
        <v>6</v>
      </c>
      <c r="V12" s="22">
        <v>6</v>
      </c>
      <c r="W12" s="22">
        <v>3</v>
      </c>
      <c r="AA12" s="19">
        <f t="shared" si="15"/>
        <v>0.11384098934782608</v>
      </c>
      <c r="AB12" s="19">
        <f t="shared" si="16"/>
        <v>1.6845452608695653E-2</v>
      </c>
      <c r="AC12" s="19">
        <f t="shared" si="17"/>
        <v>2.2480790869565219E-2</v>
      </c>
      <c r="AD12" s="19">
        <f t="shared" si="18"/>
        <v>4.5274642565217391E-2</v>
      </c>
      <c r="AE12" s="20">
        <f t="shared" si="19"/>
        <v>2.526097775E-2</v>
      </c>
      <c r="AF12" s="20">
        <f t="shared" si="20"/>
        <v>6.2482460099999998E-2</v>
      </c>
      <c r="AG12" s="20">
        <f t="shared" si="21"/>
        <v>0.22493853445000001</v>
      </c>
      <c r="AH12" s="20">
        <f t="shared" si="22"/>
        <v>4.7999695000000009E-3</v>
      </c>
      <c r="AI12" s="22">
        <f t="shared" si="23"/>
        <v>5.2068716750000001E-2</v>
      </c>
      <c r="AJ12" s="22">
        <f t="shared" si="24"/>
        <v>0.19280445809999999</v>
      </c>
      <c r="AK12" s="22">
        <f t="shared" si="25"/>
        <v>3.0313173299999999E-2</v>
      </c>
      <c r="AL12" s="22">
        <f t="shared" si="26"/>
        <v>7.1999542499999996E-3</v>
      </c>
      <c r="AP12" s="19">
        <f t="shared" si="0"/>
        <v>0.21739130434782608</v>
      </c>
      <c r="AQ12" s="19">
        <f t="shared" si="1"/>
        <v>0.39130434782608697</v>
      </c>
      <c r="AR12" s="19">
        <f t="shared" si="2"/>
        <v>0.2608695652173913</v>
      </c>
      <c r="AS12" s="19">
        <f t="shared" si="3"/>
        <v>0.13043478260869565</v>
      </c>
      <c r="AT12" s="20">
        <f t="shared" si="4"/>
        <v>0.25</v>
      </c>
      <c r="AU12" s="20">
        <f t="shared" si="5"/>
        <v>0.3</v>
      </c>
      <c r="AV12" s="20">
        <f t="shared" si="6"/>
        <v>0.35</v>
      </c>
      <c r="AW12" s="20">
        <f t="shared" si="7"/>
        <v>0.1</v>
      </c>
      <c r="AX12" s="22">
        <f t="shared" si="8"/>
        <v>0.25</v>
      </c>
      <c r="AY12" s="22">
        <f t="shared" si="9"/>
        <v>0.3</v>
      </c>
      <c r="AZ12" s="22">
        <f t="shared" si="10"/>
        <v>0.3</v>
      </c>
      <c r="BA12" s="22">
        <f t="shared" si="11"/>
        <v>0.15</v>
      </c>
      <c r="BB12">
        <f t="shared" si="12"/>
        <v>23</v>
      </c>
      <c r="BC12">
        <f t="shared" si="13"/>
        <v>20</v>
      </c>
      <c r="BD12">
        <f t="shared" si="14"/>
        <v>20</v>
      </c>
    </row>
    <row r="13" spans="1:56" x14ac:dyDescent="0.2">
      <c r="A13" t="s">
        <v>24</v>
      </c>
      <c r="C13">
        <f>C4^2</f>
        <v>8.008899999999998E-2</v>
      </c>
      <c r="D13">
        <f t="shared" ref="D13:F13" si="28">D4^2</f>
        <v>2916</v>
      </c>
      <c r="E13">
        <f>E4^2</f>
        <v>0.51408899999999991</v>
      </c>
      <c r="F13">
        <f t="shared" si="28"/>
        <v>8.008899999999998E-2</v>
      </c>
      <c r="H13" s="23"/>
      <c r="K13" s="21">
        <f t="shared" si="27"/>
        <v>11</v>
      </c>
      <c r="L13" s="19">
        <v>5</v>
      </c>
      <c r="M13" s="19">
        <v>9</v>
      </c>
      <c r="N13" s="19">
        <v>8</v>
      </c>
      <c r="O13" s="19">
        <v>4</v>
      </c>
      <c r="P13" s="20">
        <v>2</v>
      </c>
      <c r="Q13" s="20">
        <v>7</v>
      </c>
      <c r="R13" s="20">
        <v>9</v>
      </c>
      <c r="S13" s="20">
        <v>4</v>
      </c>
      <c r="T13" s="22">
        <v>2</v>
      </c>
      <c r="U13" s="22">
        <v>6</v>
      </c>
      <c r="V13" s="22">
        <v>7</v>
      </c>
      <c r="W13" s="22">
        <v>3</v>
      </c>
      <c r="AA13" s="19">
        <f t="shared" si="15"/>
        <v>0.10070549057692307</v>
      </c>
      <c r="AB13" s="19">
        <f t="shared" si="16"/>
        <v>1.490174653846154E-2</v>
      </c>
      <c r="AC13" s="19">
        <f t="shared" si="17"/>
        <v>2.6515804615384619E-2</v>
      </c>
      <c r="AD13" s="19">
        <f t="shared" si="18"/>
        <v>5.3400860461538462E-2</v>
      </c>
      <c r="AE13" s="20">
        <f t="shared" si="19"/>
        <v>9.1858100909090919E-3</v>
      </c>
      <c r="AF13" s="20">
        <f t="shared" si="20"/>
        <v>6.6269275863636359E-2</v>
      </c>
      <c r="AG13" s="20">
        <f t="shared" si="21"/>
        <v>0.26291517013636367</v>
      </c>
      <c r="AH13" s="20">
        <f t="shared" si="22"/>
        <v>8.7272172727272737E-3</v>
      </c>
      <c r="AI13" s="22">
        <f t="shared" si="23"/>
        <v>2.3141651888888889E-2</v>
      </c>
      <c r="AJ13" s="22">
        <f t="shared" si="24"/>
        <v>0.21422717566666666</v>
      </c>
      <c r="AK13" s="22">
        <f t="shared" si="25"/>
        <v>3.9294854277777777E-2</v>
      </c>
      <c r="AL13" s="22">
        <f t="shared" si="26"/>
        <v>7.9999491666666658E-3</v>
      </c>
      <c r="AP13" s="19">
        <f t="shared" si="0"/>
        <v>0.19230769230769232</v>
      </c>
      <c r="AQ13" s="19">
        <f t="shared" si="1"/>
        <v>0.34615384615384615</v>
      </c>
      <c r="AR13" s="19">
        <f t="shared" si="2"/>
        <v>0.30769230769230771</v>
      </c>
      <c r="AS13" s="19">
        <f t="shared" si="3"/>
        <v>0.15384615384615385</v>
      </c>
      <c r="AT13" s="20">
        <f t="shared" si="4"/>
        <v>9.0909090909090912E-2</v>
      </c>
      <c r="AU13" s="20">
        <f t="shared" si="5"/>
        <v>0.31818181818181818</v>
      </c>
      <c r="AV13" s="20">
        <f t="shared" si="6"/>
        <v>0.40909090909090912</v>
      </c>
      <c r="AW13" s="20">
        <f t="shared" si="7"/>
        <v>0.18181818181818182</v>
      </c>
      <c r="AX13" s="22">
        <f t="shared" si="8"/>
        <v>0.1111111111111111</v>
      </c>
      <c r="AY13" s="22">
        <f t="shared" si="9"/>
        <v>0.33333333333333331</v>
      </c>
      <c r="AZ13" s="22">
        <f t="shared" si="10"/>
        <v>0.3888888888888889</v>
      </c>
      <c r="BA13" s="22">
        <f t="shared" si="11"/>
        <v>0.16666666666666666</v>
      </c>
      <c r="BB13">
        <f t="shared" si="12"/>
        <v>26</v>
      </c>
      <c r="BC13">
        <f t="shared" si="13"/>
        <v>22</v>
      </c>
      <c r="BD13">
        <f t="shared" si="14"/>
        <v>18</v>
      </c>
    </row>
    <row r="14" spans="1:56" x14ac:dyDescent="0.2">
      <c r="C14">
        <f t="shared" ref="C14:F16" si="29">C5^2</f>
        <v>0.25</v>
      </c>
      <c r="D14">
        <f t="shared" si="29"/>
        <v>4</v>
      </c>
      <c r="E14">
        <f>E5^2</f>
        <v>0.25</v>
      </c>
      <c r="F14">
        <f t="shared" si="29"/>
        <v>0.25</v>
      </c>
      <c r="H14" s="23"/>
      <c r="K14" s="21">
        <f t="shared" si="27"/>
        <v>12</v>
      </c>
      <c r="L14" s="19">
        <v>3</v>
      </c>
      <c r="M14" s="19">
        <v>7</v>
      </c>
      <c r="N14" s="19">
        <v>9</v>
      </c>
      <c r="O14" s="19">
        <v>4</v>
      </c>
      <c r="P14" s="20">
        <v>5</v>
      </c>
      <c r="Q14" s="20">
        <v>7</v>
      </c>
      <c r="R14" s="20">
        <v>7</v>
      </c>
      <c r="S14" s="20">
        <v>3</v>
      </c>
      <c r="T14" s="22">
        <v>1</v>
      </c>
      <c r="U14" s="22">
        <v>8</v>
      </c>
      <c r="V14" s="22">
        <v>7</v>
      </c>
      <c r="W14" s="22">
        <v>5</v>
      </c>
      <c r="AA14" s="19">
        <f t="shared" si="15"/>
        <v>6.8304593608695646E-2</v>
      </c>
      <c r="AB14" s="19">
        <f t="shared" si="16"/>
        <v>1.3102018695652175E-2</v>
      </c>
      <c r="AC14" s="19">
        <f t="shared" si="17"/>
        <v>3.3721186304347832E-2</v>
      </c>
      <c r="AD14" s="19">
        <f t="shared" si="18"/>
        <v>6.0366190086956519E-2</v>
      </c>
      <c r="AE14" s="20">
        <f t="shared" si="19"/>
        <v>2.2964525227272728E-2</v>
      </c>
      <c r="AF14" s="20">
        <f t="shared" si="20"/>
        <v>6.6269275863636359E-2</v>
      </c>
      <c r="AG14" s="20">
        <f t="shared" si="21"/>
        <v>0.20448957677272728</v>
      </c>
      <c r="AH14" s="20">
        <f t="shared" si="22"/>
        <v>6.5454129545454544E-3</v>
      </c>
      <c r="AI14" s="22">
        <f t="shared" si="23"/>
        <v>9.9178508095238097E-3</v>
      </c>
      <c r="AJ14" s="22">
        <f t="shared" si="24"/>
        <v>0.2448310579047619</v>
      </c>
      <c r="AK14" s="22">
        <f t="shared" si="25"/>
        <v>3.3681303666666662E-2</v>
      </c>
      <c r="AL14" s="22">
        <f t="shared" si="26"/>
        <v>1.142849880952381E-2</v>
      </c>
      <c r="AP14" s="19">
        <f t="shared" si="0"/>
        <v>0.13043478260869565</v>
      </c>
      <c r="AQ14" s="19">
        <f t="shared" si="1"/>
        <v>0.30434782608695654</v>
      </c>
      <c r="AR14" s="19">
        <f t="shared" si="2"/>
        <v>0.39130434782608697</v>
      </c>
      <c r="AS14" s="19">
        <f t="shared" si="3"/>
        <v>0.17391304347826086</v>
      </c>
      <c r="AT14" s="20">
        <f t="shared" si="4"/>
        <v>0.22727272727272727</v>
      </c>
      <c r="AU14" s="20">
        <f t="shared" si="5"/>
        <v>0.31818181818181818</v>
      </c>
      <c r="AV14" s="20">
        <f t="shared" si="6"/>
        <v>0.31818181818181818</v>
      </c>
      <c r="AW14" s="20">
        <f t="shared" si="7"/>
        <v>0.13636363636363635</v>
      </c>
      <c r="AX14" s="22">
        <f t="shared" si="8"/>
        <v>4.7619047619047616E-2</v>
      </c>
      <c r="AY14" s="22">
        <f t="shared" si="9"/>
        <v>0.38095238095238093</v>
      </c>
      <c r="AZ14" s="22">
        <f t="shared" si="10"/>
        <v>0.33333333333333331</v>
      </c>
      <c r="BA14" s="22">
        <f t="shared" si="11"/>
        <v>0.23809523809523808</v>
      </c>
      <c r="BB14">
        <f t="shared" si="12"/>
        <v>23</v>
      </c>
      <c r="BC14">
        <f t="shared" si="13"/>
        <v>22</v>
      </c>
      <c r="BD14">
        <f t="shared" si="14"/>
        <v>21</v>
      </c>
    </row>
    <row r="15" spans="1:56" x14ac:dyDescent="0.2">
      <c r="C15">
        <f t="shared" si="29"/>
        <v>0.51408899999999991</v>
      </c>
      <c r="D15">
        <f t="shared" si="29"/>
        <v>10000</v>
      </c>
      <c r="E15">
        <f>E6^2</f>
        <v>8.008899999999998E-2</v>
      </c>
      <c r="F15">
        <f t="shared" si="29"/>
        <v>0.51408899999999991</v>
      </c>
      <c r="H15" s="23"/>
      <c r="K15" s="21">
        <f t="shared" si="27"/>
        <v>13</v>
      </c>
      <c r="L15" s="19">
        <v>3</v>
      </c>
      <c r="M15" s="19">
        <v>6</v>
      </c>
      <c r="N15" s="19">
        <v>9</v>
      </c>
      <c r="O15" s="19">
        <v>4</v>
      </c>
      <c r="P15" s="20">
        <v>3</v>
      </c>
      <c r="Q15" s="20">
        <v>6</v>
      </c>
      <c r="R15" s="20">
        <v>6</v>
      </c>
      <c r="S15" s="20">
        <v>5</v>
      </c>
      <c r="T15" s="22">
        <v>3</v>
      </c>
      <c r="U15" s="22">
        <v>6</v>
      </c>
      <c r="V15" s="22">
        <v>9</v>
      </c>
      <c r="W15" s="22">
        <v>5</v>
      </c>
      <c r="AA15" s="19">
        <f t="shared" si="15"/>
        <v>7.1409347863636355E-2</v>
      </c>
      <c r="AB15" s="19">
        <f t="shared" si="16"/>
        <v>1.1740769999999999E-2</v>
      </c>
      <c r="AC15" s="19">
        <f t="shared" si="17"/>
        <v>3.5253967500000004E-2</v>
      </c>
      <c r="AD15" s="19">
        <f t="shared" si="18"/>
        <v>6.3110107818181813E-2</v>
      </c>
      <c r="AE15" s="20">
        <f t="shared" si="19"/>
        <v>1.515658665E-2</v>
      </c>
      <c r="AF15" s="20">
        <f t="shared" si="20"/>
        <v>6.2482460099999998E-2</v>
      </c>
      <c r="AG15" s="20">
        <f t="shared" si="21"/>
        <v>0.19280445809999999</v>
      </c>
      <c r="AH15" s="20">
        <f t="shared" si="22"/>
        <v>1.199992375E-2</v>
      </c>
      <c r="AI15" s="22">
        <f t="shared" si="23"/>
        <v>2.7166287000000001E-2</v>
      </c>
      <c r="AJ15" s="22">
        <f t="shared" si="24"/>
        <v>0.16765605052173913</v>
      </c>
      <c r="AK15" s="22">
        <f t="shared" si="25"/>
        <v>3.9538921695652172E-2</v>
      </c>
      <c r="AL15" s="22">
        <f t="shared" si="26"/>
        <v>1.0434716304347827E-2</v>
      </c>
      <c r="AP15" s="19">
        <f t="shared" si="0"/>
        <v>0.13636363636363635</v>
      </c>
      <c r="AQ15" s="19">
        <f t="shared" si="1"/>
        <v>0.27272727272727271</v>
      </c>
      <c r="AR15" s="19">
        <f t="shared" si="2"/>
        <v>0.40909090909090912</v>
      </c>
      <c r="AS15" s="19">
        <f t="shared" si="3"/>
        <v>0.18181818181818182</v>
      </c>
      <c r="AT15" s="20">
        <f t="shared" si="4"/>
        <v>0.15</v>
      </c>
      <c r="AU15" s="20">
        <f t="shared" si="5"/>
        <v>0.3</v>
      </c>
      <c r="AV15" s="20">
        <f t="shared" si="6"/>
        <v>0.3</v>
      </c>
      <c r="AW15" s="20">
        <f t="shared" si="7"/>
        <v>0.25</v>
      </c>
      <c r="AX15" s="22">
        <f t="shared" si="8"/>
        <v>0.13043478260869565</v>
      </c>
      <c r="AY15" s="22">
        <f t="shared" si="9"/>
        <v>0.2608695652173913</v>
      </c>
      <c r="AZ15" s="22">
        <f t="shared" si="10"/>
        <v>0.39130434782608697</v>
      </c>
      <c r="BA15" s="22">
        <f t="shared" si="11"/>
        <v>0.21739130434782608</v>
      </c>
      <c r="BB15">
        <f t="shared" si="12"/>
        <v>22</v>
      </c>
      <c r="BC15">
        <f t="shared" si="13"/>
        <v>20</v>
      </c>
      <c r="BD15">
        <f t="shared" si="14"/>
        <v>23</v>
      </c>
    </row>
    <row r="16" spans="1:56" x14ac:dyDescent="0.2">
      <c r="C16">
        <f t="shared" si="29"/>
        <v>0.51408899999999991</v>
      </c>
      <c r="D16">
        <f t="shared" si="29"/>
        <v>1000000</v>
      </c>
      <c r="E16">
        <f>E7^2</f>
        <v>8.2810000000000002E-3</v>
      </c>
      <c r="F16">
        <f t="shared" si="29"/>
        <v>0.82628100000000004</v>
      </c>
      <c r="H16" s="23"/>
      <c r="K16" s="21">
        <f t="shared" si="27"/>
        <v>14</v>
      </c>
      <c r="L16" s="19">
        <v>1</v>
      </c>
      <c r="M16" s="19">
        <v>8</v>
      </c>
      <c r="N16" s="19">
        <v>6</v>
      </c>
      <c r="O16" s="19">
        <v>3</v>
      </c>
      <c r="P16" s="20">
        <v>2</v>
      </c>
      <c r="Q16" s="20">
        <v>9</v>
      </c>
      <c r="R16" s="20">
        <v>8</v>
      </c>
      <c r="S16" s="20">
        <v>4</v>
      </c>
      <c r="T16" s="22">
        <v>5</v>
      </c>
      <c r="U16" s="22">
        <v>7</v>
      </c>
      <c r="V16" s="22">
        <v>6</v>
      </c>
      <c r="W16" s="22">
        <v>4</v>
      </c>
      <c r="AA16" s="19">
        <f t="shared" si="15"/>
        <v>2.9092697277777774E-2</v>
      </c>
      <c r="AB16" s="19">
        <f t="shared" si="16"/>
        <v>1.9133106666666667E-2</v>
      </c>
      <c r="AC16" s="19">
        <f t="shared" si="17"/>
        <v>2.8725455E-2</v>
      </c>
      <c r="AD16" s="19">
        <f t="shared" si="18"/>
        <v>5.785093216666666E-2</v>
      </c>
      <c r="AE16" s="20">
        <f t="shared" si="19"/>
        <v>8.7864270434782604E-3</v>
      </c>
      <c r="AF16" s="20">
        <f t="shared" si="20"/>
        <v>8.1498861000000006E-2</v>
      </c>
      <c r="AG16" s="20">
        <f t="shared" si="21"/>
        <v>0.22354140069565218</v>
      </c>
      <c r="AH16" s="20">
        <f t="shared" si="22"/>
        <v>8.3477730434782602E-3</v>
      </c>
      <c r="AI16" s="22">
        <f t="shared" si="23"/>
        <v>4.7335197045454545E-2</v>
      </c>
      <c r="AJ16" s="22">
        <f t="shared" si="24"/>
        <v>0.20448957677272728</v>
      </c>
      <c r="AK16" s="22">
        <f t="shared" si="25"/>
        <v>2.7557430272727272E-2</v>
      </c>
      <c r="AL16" s="22">
        <f t="shared" si="26"/>
        <v>8.7272172727272737E-3</v>
      </c>
      <c r="AP16" s="19">
        <f t="shared" si="0"/>
        <v>5.5555555555555552E-2</v>
      </c>
      <c r="AQ16" s="19">
        <f t="shared" si="1"/>
        <v>0.44444444444444442</v>
      </c>
      <c r="AR16" s="19">
        <f t="shared" si="2"/>
        <v>0.33333333333333331</v>
      </c>
      <c r="AS16" s="19">
        <f t="shared" si="3"/>
        <v>0.16666666666666666</v>
      </c>
      <c r="AT16" s="20">
        <f t="shared" si="4"/>
        <v>8.6956521739130432E-2</v>
      </c>
      <c r="AU16" s="20">
        <f t="shared" si="5"/>
        <v>0.39130434782608697</v>
      </c>
      <c r="AV16" s="20">
        <f t="shared" si="6"/>
        <v>0.34782608695652173</v>
      </c>
      <c r="AW16" s="20">
        <f t="shared" si="7"/>
        <v>0.17391304347826086</v>
      </c>
      <c r="AX16" s="22">
        <f t="shared" si="8"/>
        <v>0.22727272727272727</v>
      </c>
      <c r="AY16" s="22">
        <f t="shared" si="9"/>
        <v>0.31818181818181818</v>
      </c>
      <c r="AZ16" s="22">
        <f t="shared" si="10"/>
        <v>0.27272727272727271</v>
      </c>
      <c r="BA16" s="22">
        <f t="shared" si="11"/>
        <v>0.18181818181818182</v>
      </c>
      <c r="BB16">
        <f t="shared" si="12"/>
        <v>18</v>
      </c>
      <c r="BC16">
        <f t="shared" si="13"/>
        <v>23</v>
      </c>
      <c r="BD16">
        <f t="shared" si="14"/>
        <v>22</v>
      </c>
    </row>
    <row r="17" spans="1:56" x14ac:dyDescent="0.2">
      <c r="H17" s="23"/>
      <c r="K17" s="21">
        <f t="shared" si="27"/>
        <v>15</v>
      </c>
      <c r="L17" s="19">
        <v>3</v>
      </c>
      <c r="M17" s="19">
        <v>7</v>
      </c>
      <c r="N17" s="19">
        <v>9</v>
      </c>
      <c r="O17" s="19">
        <v>5</v>
      </c>
      <c r="P17" s="20">
        <v>3</v>
      </c>
      <c r="Q17" s="20">
        <v>6</v>
      </c>
      <c r="R17" s="20">
        <v>6</v>
      </c>
      <c r="S17" s="20">
        <v>2</v>
      </c>
      <c r="T17" s="22">
        <v>2</v>
      </c>
      <c r="U17" s="22">
        <v>8</v>
      </c>
      <c r="V17" s="22">
        <v>6</v>
      </c>
      <c r="W17" s="22">
        <v>1</v>
      </c>
      <c r="AA17" s="19">
        <f t="shared" si="15"/>
        <v>6.5458568874999998E-2</v>
      </c>
      <c r="AB17" s="19">
        <f t="shared" si="16"/>
        <v>1.2556101250000002E-2</v>
      </c>
      <c r="AC17" s="19">
        <f t="shared" si="17"/>
        <v>3.2316136874999998E-2</v>
      </c>
      <c r="AD17" s="19">
        <f t="shared" si="18"/>
        <v>7.2313665208333336E-2</v>
      </c>
      <c r="AE17" s="20">
        <f t="shared" si="19"/>
        <v>1.7831278411764708E-2</v>
      </c>
      <c r="AF17" s="20">
        <f t="shared" si="20"/>
        <v>7.3508776588235306E-2</v>
      </c>
      <c r="AG17" s="20">
        <f t="shared" si="21"/>
        <v>0.22682877423529416</v>
      </c>
      <c r="AH17" s="20">
        <f t="shared" si="22"/>
        <v>5.6470229411764708E-3</v>
      </c>
      <c r="AI17" s="22">
        <f t="shared" si="23"/>
        <v>2.4502925529411766E-2</v>
      </c>
      <c r="AJ17" s="22">
        <f t="shared" si="24"/>
        <v>0.30243836564705884</v>
      </c>
      <c r="AK17" s="22">
        <f t="shared" si="25"/>
        <v>3.5662556823529416E-2</v>
      </c>
      <c r="AL17" s="22">
        <f t="shared" si="26"/>
        <v>2.8235114705882354E-3</v>
      </c>
      <c r="AP17" s="19">
        <f t="shared" si="0"/>
        <v>0.125</v>
      </c>
      <c r="AQ17" s="19">
        <f t="shared" si="1"/>
        <v>0.29166666666666669</v>
      </c>
      <c r="AR17" s="19">
        <f t="shared" si="2"/>
        <v>0.375</v>
      </c>
      <c r="AS17" s="19">
        <f t="shared" si="3"/>
        <v>0.20833333333333334</v>
      </c>
      <c r="AT17" s="20">
        <f t="shared" si="4"/>
        <v>0.17647058823529413</v>
      </c>
      <c r="AU17" s="20">
        <f t="shared" si="5"/>
        <v>0.35294117647058826</v>
      </c>
      <c r="AV17" s="20">
        <f t="shared" si="6"/>
        <v>0.35294117647058826</v>
      </c>
      <c r="AW17" s="20">
        <f t="shared" si="7"/>
        <v>0.11764705882352941</v>
      </c>
      <c r="AX17" s="22">
        <f t="shared" si="8"/>
        <v>0.11764705882352941</v>
      </c>
      <c r="AY17" s="22">
        <f t="shared" si="9"/>
        <v>0.47058823529411764</v>
      </c>
      <c r="AZ17" s="22">
        <f t="shared" si="10"/>
        <v>0.35294117647058826</v>
      </c>
      <c r="BA17" s="22">
        <f t="shared" si="11"/>
        <v>5.8823529411764705E-2</v>
      </c>
      <c r="BB17">
        <f t="shared" si="12"/>
        <v>24</v>
      </c>
      <c r="BC17">
        <f t="shared" si="13"/>
        <v>17</v>
      </c>
      <c r="BD17">
        <f t="shared" si="14"/>
        <v>17</v>
      </c>
    </row>
    <row r="18" spans="1:56" x14ac:dyDescent="0.2">
      <c r="A18" t="s">
        <v>25</v>
      </c>
      <c r="C18">
        <f>SUM(C13:C16)</f>
        <v>1.3582669999999997</v>
      </c>
      <c r="D18">
        <f t="shared" ref="D18:F18" si="30">SUM(D13:D16)</f>
        <v>1012920</v>
      </c>
      <c r="E18">
        <f t="shared" si="30"/>
        <v>0.85245899999999986</v>
      </c>
      <c r="F18">
        <f t="shared" si="30"/>
        <v>1.6704589999999999</v>
      </c>
      <c r="H18" s="23"/>
      <c r="K18" s="21">
        <f t="shared" si="27"/>
        <v>16</v>
      </c>
      <c r="L18" s="19">
        <v>5</v>
      </c>
      <c r="M18" s="19">
        <v>6</v>
      </c>
      <c r="N18" s="19">
        <v>8</v>
      </c>
      <c r="O18" s="19">
        <v>3</v>
      </c>
      <c r="P18" s="20">
        <v>1</v>
      </c>
      <c r="Q18" s="20">
        <v>7</v>
      </c>
      <c r="R18" s="20">
        <v>8</v>
      </c>
      <c r="S18" s="20">
        <v>1</v>
      </c>
      <c r="T18" s="22">
        <v>5</v>
      </c>
      <c r="U18" s="22">
        <v>8</v>
      </c>
      <c r="V18" s="22">
        <v>8</v>
      </c>
      <c r="W18" s="22">
        <v>4</v>
      </c>
      <c r="AA18" s="19">
        <f t="shared" si="15"/>
        <v>0.11901557977272727</v>
      </c>
      <c r="AB18" s="19">
        <f t="shared" si="16"/>
        <v>1.1740769999999999E-2</v>
      </c>
      <c r="AC18" s="19">
        <f t="shared" si="17"/>
        <v>3.1336860000000001E-2</v>
      </c>
      <c r="AD18" s="19">
        <f t="shared" si="18"/>
        <v>4.7332580863636356E-2</v>
      </c>
      <c r="AE18" s="20">
        <f t="shared" si="19"/>
        <v>5.9437594705882349E-3</v>
      </c>
      <c r="AF18" s="20">
        <f t="shared" si="20"/>
        <v>8.5760239352941178E-2</v>
      </c>
      <c r="AG18" s="20">
        <f t="shared" si="21"/>
        <v>0.30243836564705884</v>
      </c>
      <c r="AH18" s="20">
        <f t="shared" si="22"/>
        <v>2.8235114705882354E-3</v>
      </c>
      <c r="AI18" s="22">
        <f t="shared" si="23"/>
        <v>4.1654973400000003E-2</v>
      </c>
      <c r="AJ18" s="22">
        <f t="shared" si="24"/>
        <v>0.20565808864000001</v>
      </c>
      <c r="AK18" s="22">
        <f t="shared" si="25"/>
        <v>3.2334051520000004E-2</v>
      </c>
      <c r="AL18" s="22">
        <f t="shared" si="26"/>
        <v>7.6799512000000009E-3</v>
      </c>
      <c r="AP18" s="19">
        <f t="shared" si="0"/>
        <v>0.22727272727272727</v>
      </c>
      <c r="AQ18" s="19">
        <f t="shared" si="1"/>
        <v>0.27272727272727271</v>
      </c>
      <c r="AR18" s="19">
        <f t="shared" si="2"/>
        <v>0.36363636363636365</v>
      </c>
      <c r="AS18" s="19">
        <f t="shared" si="3"/>
        <v>0.13636363636363635</v>
      </c>
      <c r="AT18" s="20">
        <f t="shared" si="4"/>
        <v>5.8823529411764705E-2</v>
      </c>
      <c r="AU18" s="20">
        <f t="shared" si="5"/>
        <v>0.41176470588235292</v>
      </c>
      <c r="AV18" s="20">
        <f t="shared" si="6"/>
        <v>0.47058823529411764</v>
      </c>
      <c r="AW18" s="20">
        <f t="shared" si="7"/>
        <v>5.8823529411764705E-2</v>
      </c>
      <c r="AX18" s="22">
        <f t="shared" si="8"/>
        <v>0.2</v>
      </c>
      <c r="AY18" s="22">
        <f t="shared" si="9"/>
        <v>0.32</v>
      </c>
      <c r="AZ18" s="22">
        <f t="shared" si="10"/>
        <v>0.32</v>
      </c>
      <c r="BA18" s="22">
        <f t="shared" si="11"/>
        <v>0.16</v>
      </c>
      <c r="BB18">
        <f t="shared" si="12"/>
        <v>22</v>
      </c>
      <c r="BC18">
        <f t="shared" si="13"/>
        <v>17</v>
      </c>
      <c r="BD18">
        <f t="shared" si="14"/>
        <v>25</v>
      </c>
    </row>
    <row r="19" spans="1:56" x14ac:dyDescent="0.2">
      <c r="H19" s="23"/>
      <c r="K19" s="21">
        <f t="shared" si="27"/>
        <v>17</v>
      </c>
      <c r="L19" s="19">
        <v>2</v>
      </c>
      <c r="M19" s="19">
        <v>6</v>
      </c>
      <c r="N19" s="19">
        <v>9</v>
      </c>
      <c r="O19" s="19">
        <v>3</v>
      </c>
      <c r="P19" s="20">
        <v>4</v>
      </c>
      <c r="Q19" s="20">
        <v>9</v>
      </c>
      <c r="R19" s="20">
        <v>9</v>
      </c>
      <c r="S19" s="20">
        <v>5</v>
      </c>
      <c r="T19" s="22">
        <v>5</v>
      </c>
      <c r="U19" s="22">
        <v>6</v>
      </c>
      <c r="V19" s="22">
        <v>6</v>
      </c>
      <c r="W19" s="22">
        <v>2</v>
      </c>
      <c r="AA19" s="19">
        <f t="shared" si="15"/>
        <v>5.2366855099999998E-2</v>
      </c>
      <c r="AB19" s="19">
        <f t="shared" si="16"/>
        <v>1.2914847E-2</v>
      </c>
      <c r="AC19" s="19">
        <f t="shared" si="17"/>
        <v>3.8779364250000004E-2</v>
      </c>
      <c r="AD19" s="19">
        <f t="shared" si="18"/>
        <v>5.2065838949999999E-2</v>
      </c>
      <c r="AE19" s="20">
        <f t="shared" si="19"/>
        <v>1.4969468296296296E-2</v>
      </c>
      <c r="AF19" s="20">
        <f t="shared" si="20"/>
        <v>6.9424955666666663E-2</v>
      </c>
      <c r="AG19" s="20">
        <f t="shared" si="21"/>
        <v>0.21422717566666666</v>
      </c>
      <c r="AH19" s="20">
        <f t="shared" si="22"/>
        <v>8.8888324074074074E-3</v>
      </c>
      <c r="AI19" s="22">
        <f t="shared" si="23"/>
        <v>5.4809175526315784E-2</v>
      </c>
      <c r="AJ19" s="22">
        <f t="shared" si="24"/>
        <v>0.20295206115789474</v>
      </c>
      <c r="AK19" s="22">
        <f t="shared" si="25"/>
        <v>3.1908603473684211E-2</v>
      </c>
      <c r="AL19" s="22">
        <f t="shared" si="26"/>
        <v>5.0525994736842104E-3</v>
      </c>
      <c r="AP19" s="19">
        <f t="shared" si="0"/>
        <v>0.1</v>
      </c>
      <c r="AQ19" s="19">
        <f t="shared" si="1"/>
        <v>0.3</v>
      </c>
      <c r="AR19" s="19">
        <f t="shared" si="2"/>
        <v>0.45</v>
      </c>
      <c r="AS19" s="19">
        <f t="shared" si="3"/>
        <v>0.15</v>
      </c>
      <c r="AT19" s="20">
        <f t="shared" si="4"/>
        <v>0.14814814814814814</v>
      </c>
      <c r="AU19" s="20">
        <f t="shared" si="5"/>
        <v>0.33333333333333331</v>
      </c>
      <c r="AV19" s="20">
        <f t="shared" si="6"/>
        <v>0.33333333333333331</v>
      </c>
      <c r="AW19" s="20">
        <f t="shared" si="7"/>
        <v>0.18518518518518517</v>
      </c>
      <c r="AX19" s="22">
        <f t="shared" si="8"/>
        <v>0.26315789473684209</v>
      </c>
      <c r="AY19" s="22">
        <f t="shared" si="9"/>
        <v>0.31578947368421051</v>
      </c>
      <c r="AZ19" s="22">
        <f t="shared" si="10"/>
        <v>0.31578947368421051</v>
      </c>
      <c r="BA19" s="22">
        <f t="shared" si="11"/>
        <v>0.10526315789473684</v>
      </c>
      <c r="BB19">
        <f t="shared" si="12"/>
        <v>20</v>
      </c>
      <c r="BC19">
        <f t="shared" si="13"/>
        <v>27</v>
      </c>
      <c r="BD19">
        <f t="shared" si="14"/>
        <v>19</v>
      </c>
    </row>
    <row r="20" spans="1:56" x14ac:dyDescent="0.2">
      <c r="A20" t="s">
        <v>26</v>
      </c>
      <c r="C20">
        <f>SQRT(C18)</f>
        <v>1.165447124497718</v>
      </c>
      <c r="D20">
        <f t="shared" ref="D20:F20" si="31">SQRT(D18)</f>
        <v>1006.4392679143635</v>
      </c>
      <c r="E20">
        <f>SQRT(E18)</f>
        <v>0.92328706261920501</v>
      </c>
      <c r="F20">
        <f t="shared" si="31"/>
        <v>1.2924623785627185</v>
      </c>
      <c r="H20" s="23"/>
      <c r="K20" s="21">
        <f t="shared" si="27"/>
        <v>18</v>
      </c>
      <c r="L20" s="19">
        <v>5</v>
      </c>
      <c r="M20" s="19">
        <v>9</v>
      </c>
      <c r="N20" s="19">
        <v>8</v>
      </c>
      <c r="O20" s="19">
        <v>4</v>
      </c>
      <c r="P20" s="20">
        <v>4</v>
      </c>
      <c r="Q20" s="20">
        <v>6</v>
      </c>
      <c r="R20" s="20">
        <v>7</v>
      </c>
      <c r="S20" s="20">
        <v>3</v>
      </c>
      <c r="T20" s="22">
        <v>4</v>
      </c>
      <c r="U20" s="22">
        <v>7</v>
      </c>
      <c r="V20" s="22">
        <v>9</v>
      </c>
      <c r="W20" s="22">
        <v>2</v>
      </c>
      <c r="AA20" s="19">
        <f t="shared" si="15"/>
        <v>0.10070549057692307</v>
      </c>
      <c r="AB20" s="19">
        <f t="shared" si="16"/>
        <v>1.490174653846154E-2</v>
      </c>
      <c r="AC20" s="19">
        <f t="shared" si="17"/>
        <v>2.6515804615384619E-2</v>
      </c>
      <c r="AD20" s="19">
        <f t="shared" si="18"/>
        <v>5.3400860461538462E-2</v>
      </c>
      <c r="AE20" s="20">
        <f t="shared" si="19"/>
        <v>2.0208782200000001E-2</v>
      </c>
      <c r="AF20" s="20">
        <f t="shared" si="20"/>
        <v>6.2482460099999998E-2</v>
      </c>
      <c r="AG20" s="20">
        <f t="shared" si="21"/>
        <v>0.22493853445000001</v>
      </c>
      <c r="AH20" s="20">
        <f t="shared" si="22"/>
        <v>7.1999542499999996E-3</v>
      </c>
      <c r="AI20" s="22">
        <f t="shared" si="23"/>
        <v>3.7868157636363635E-2</v>
      </c>
      <c r="AJ20" s="22">
        <f t="shared" si="24"/>
        <v>0.20448957677272728</v>
      </c>
      <c r="AK20" s="22">
        <f t="shared" si="25"/>
        <v>4.1336145409090912E-2</v>
      </c>
      <c r="AL20" s="22">
        <f t="shared" si="26"/>
        <v>4.3636086363636369E-3</v>
      </c>
      <c r="AP20" s="19">
        <f t="shared" si="0"/>
        <v>0.19230769230769232</v>
      </c>
      <c r="AQ20" s="19">
        <f t="shared" si="1"/>
        <v>0.34615384615384615</v>
      </c>
      <c r="AR20" s="19">
        <f t="shared" si="2"/>
        <v>0.30769230769230771</v>
      </c>
      <c r="AS20" s="19">
        <f t="shared" si="3"/>
        <v>0.15384615384615385</v>
      </c>
      <c r="AT20" s="20">
        <f t="shared" si="4"/>
        <v>0.2</v>
      </c>
      <c r="AU20" s="20">
        <f t="shared" si="5"/>
        <v>0.3</v>
      </c>
      <c r="AV20" s="20">
        <f t="shared" si="6"/>
        <v>0.35</v>
      </c>
      <c r="AW20" s="20">
        <f t="shared" si="7"/>
        <v>0.15</v>
      </c>
      <c r="AX20" s="22">
        <f t="shared" si="8"/>
        <v>0.18181818181818182</v>
      </c>
      <c r="AY20" s="22">
        <f t="shared" si="9"/>
        <v>0.31818181818181818</v>
      </c>
      <c r="AZ20" s="22">
        <f t="shared" si="10"/>
        <v>0.40909090909090912</v>
      </c>
      <c r="BA20" s="22">
        <f t="shared" si="11"/>
        <v>9.0909090909090912E-2</v>
      </c>
      <c r="BB20">
        <f t="shared" si="12"/>
        <v>26</v>
      </c>
      <c r="BC20">
        <f t="shared" si="13"/>
        <v>20</v>
      </c>
      <c r="BD20">
        <f t="shared" si="14"/>
        <v>22</v>
      </c>
    </row>
    <row r="21" spans="1:56" x14ac:dyDescent="0.2">
      <c r="H21" s="23"/>
      <c r="K21" s="21">
        <f t="shared" si="27"/>
        <v>19</v>
      </c>
      <c r="L21" s="19">
        <v>2</v>
      </c>
      <c r="M21" s="19">
        <v>9</v>
      </c>
      <c r="N21" s="19">
        <v>6</v>
      </c>
      <c r="O21" s="19">
        <v>3</v>
      </c>
      <c r="P21" s="20">
        <v>5</v>
      </c>
      <c r="Q21" s="20">
        <v>6</v>
      </c>
      <c r="R21" s="20">
        <v>9</v>
      </c>
      <c r="S21" s="20">
        <v>1</v>
      </c>
      <c r="T21" s="22">
        <v>3</v>
      </c>
      <c r="U21" s="22">
        <v>9</v>
      </c>
      <c r="V21" s="22">
        <v>9</v>
      </c>
      <c r="W21" s="22">
        <v>1</v>
      </c>
      <c r="AA21" s="19">
        <f t="shared" si="15"/>
        <v>5.2366855099999998E-2</v>
      </c>
      <c r="AB21" s="19">
        <f t="shared" si="16"/>
        <v>1.93722705E-2</v>
      </c>
      <c r="AC21" s="19">
        <f t="shared" si="17"/>
        <v>2.58529095E-2</v>
      </c>
      <c r="AD21" s="19">
        <f t="shared" si="18"/>
        <v>5.2065838949999999E-2</v>
      </c>
      <c r="AE21" s="20">
        <f t="shared" si="19"/>
        <v>2.4058074047619046E-2</v>
      </c>
      <c r="AF21" s="20">
        <f t="shared" si="20"/>
        <v>5.9507104857142855E-2</v>
      </c>
      <c r="AG21" s="20">
        <f t="shared" si="21"/>
        <v>0.27543494014285713</v>
      </c>
      <c r="AH21" s="20">
        <f t="shared" si="22"/>
        <v>2.2856997619047619E-3</v>
      </c>
      <c r="AI21" s="22">
        <f t="shared" si="23"/>
        <v>2.8401118227272724E-2</v>
      </c>
      <c r="AJ21" s="22">
        <f t="shared" si="24"/>
        <v>0.26291517013636367</v>
      </c>
      <c r="AK21" s="22">
        <f t="shared" si="25"/>
        <v>4.1336145409090912E-2</v>
      </c>
      <c r="AL21" s="22">
        <f t="shared" si="26"/>
        <v>2.1818043181818184E-3</v>
      </c>
      <c r="AP21" s="19">
        <f t="shared" si="0"/>
        <v>0.1</v>
      </c>
      <c r="AQ21" s="19">
        <f t="shared" si="1"/>
        <v>0.45</v>
      </c>
      <c r="AR21" s="19">
        <f t="shared" si="2"/>
        <v>0.3</v>
      </c>
      <c r="AS21" s="19">
        <f t="shared" si="3"/>
        <v>0.15</v>
      </c>
      <c r="AT21" s="20">
        <f t="shared" si="4"/>
        <v>0.23809523809523808</v>
      </c>
      <c r="AU21" s="20">
        <f t="shared" si="5"/>
        <v>0.2857142857142857</v>
      </c>
      <c r="AV21" s="20">
        <f t="shared" si="6"/>
        <v>0.42857142857142855</v>
      </c>
      <c r="AW21" s="20">
        <f t="shared" si="7"/>
        <v>4.7619047619047616E-2</v>
      </c>
      <c r="AX21" s="22">
        <f t="shared" si="8"/>
        <v>0.13636363636363635</v>
      </c>
      <c r="AY21" s="22">
        <f t="shared" si="9"/>
        <v>0.40909090909090912</v>
      </c>
      <c r="AZ21" s="22">
        <f t="shared" si="10"/>
        <v>0.40909090909090912</v>
      </c>
      <c r="BA21" s="22">
        <f t="shared" si="11"/>
        <v>4.5454545454545456E-2</v>
      </c>
      <c r="BB21">
        <f t="shared" si="12"/>
        <v>20</v>
      </c>
      <c r="BC21">
        <f t="shared" si="13"/>
        <v>21</v>
      </c>
      <c r="BD21">
        <f t="shared" si="14"/>
        <v>22</v>
      </c>
    </row>
    <row r="22" spans="1:56" x14ac:dyDescent="0.2">
      <c r="A22" t="s">
        <v>27</v>
      </c>
      <c r="C22">
        <f>C4/C20</f>
        <v>0.24282525912273087</v>
      </c>
      <c r="D22">
        <f t="shared" ref="D22:F22" si="32">D4/D20</f>
        <v>5.3654504272179077E-2</v>
      </c>
      <c r="E22">
        <f t="shared" si="32"/>
        <v>0.77657321219902675</v>
      </c>
      <c r="F22">
        <f t="shared" si="32"/>
        <v>0.21896188600453487</v>
      </c>
      <c r="H22" s="23"/>
      <c r="K22" s="21">
        <f t="shared" si="27"/>
        <v>20</v>
      </c>
      <c r="L22" s="19">
        <v>4</v>
      </c>
      <c r="M22" s="19">
        <v>9</v>
      </c>
      <c r="N22" s="19">
        <v>8</v>
      </c>
      <c r="O22" s="19">
        <v>4</v>
      </c>
      <c r="P22" s="20">
        <v>5</v>
      </c>
      <c r="Q22" s="20">
        <v>9</v>
      </c>
      <c r="R22" s="20">
        <v>7</v>
      </c>
      <c r="S22" s="20">
        <v>4</v>
      </c>
      <c r="T22" s="22">
        <v>1</v>
      </c>
      <c r="U22" s="22">
        <v>7</v>
      </c>
      <c r="V22" s="22">
        <v>6</v>
      </c>
      <c r="W22" s="22">
        <v>2</v>
      </c>
      <c r="AA22" s="19">
        <f t="shared" si="15"/>
        <v>8.3786968160000003E-2</v>
      </c>
      <c r="AB22" s="19">
        <f t="shared" si="16"/>
        <v>1.5497816400000001E-2</v>
      </c>
      <c r="AC22" s="19">
        <f t="shared" si="17"/>
        <v>2.7576436800000003E-2</v>
      </c>
      <c r="AD22" s="19">
        <f t="shared" si="18"/>
        <v>5.553689488E-2</v>
      </c>
      <c r="AE22" s="20">
        <f t="shared" si="19"/>
        <v>2.0208782200000001E-2</v>
      </c>
      <c r="AF22" s="20">
        <f t="shared" si="20"/>
        <v>7.4978952119999998E-2</v>
      </c>
      <c r="AG22" s="20">
        <f t="shared" si="21"/>
        <v>0.17995082756000003</v>
      </c>
      <c r="AH22" s="20">
        <f t="shared" si="22"/>
        <v>7.6799512000000009E-3</v>
      </c>
      <c r="AI22" s="22">
        <f t="shared" si="23"/>
        <v>1.30171791875E-2</v>
      </c>
      <c r="AJ22" s="22">
        <f t="shared" si="24"/>
        <v>0.28117316806250003</v>
      </c>
      <c r="AK22" s="22">
        <f t="shared" si="25"/>
        <v>3.7891466625000002E-2</v>
      </c>
      <c r="AL22" s="22">
        <f t="shared" si="26"/>
        <v>5.9999618750000002E-3</v>
      </c>
      <c r="AP22" s="19">
        <f t="shared" si="0"/>
        <v>0.16</v>
      </c>
      <c r="AQ22" s="19">
        <f t="shared" si="1"/>
        <v>0.36</v>
      </c>
      <c r="AR22" s="19">
        <f t="shared" si="2"/>
        <v>0.32</v>
      </c>
      <c r="AS22" s="19">
        <f t="shared" si="3"/>
        <v>0.16</v>
      </c>
      <c r="AT22" s="20">
        <f t="shared" si="4"/>
        <v>0.2</v>
      </c>
      <c r="AU22" s="20">
        <f t="shared" si="5"/>
        <v>0.36</v>
      </c>
      <c r="AV22" s="20">
        <f t="shared" si="6"/>
        <v>0.28000000000000003</v>
      </c>
      <c r="AW22" s="20">
        <f t="shared" si="7"/>
        <v>0.16</v>
      </c>
      <c r="AX22" s="22">
        <f t="shared" si="8"/>
        <v>6.25E-2</v>
      </c>
      <c r="AY22" s="22">
        <f t="shared" si="9"/>
        <v>0.4375</v>
      </c>
      <c r="AZ22" s="22">
        <f t="shared" si="10"/>
        <v>0.375</v>
      </c>
      <c r="BA22" s="22">
        <f t="shared" si="11"/>
        <v>0.125</v>
      </c>
      <c r="BB22">
        <f t="shared" si="12"/>
        <v>25</v>
      </c>
      <c r="BC22">
        <f t="shared" si="13"/>
        <v>25</v>
      </c>
      <c r="BD22">
        <f t="shared" si="14"/>
        <v>16</v>
      </c>
    </row>
    <row r="23" spans="1:56" x14ac:dyDescent="0.2">
      <c r="C23">
        <f>C5/C20</f>
        <v>0.42901989244298744</v>
      </c>
      <c r="D23">
        <f t="shared" ref="D23:F23" si="33">D5/D20</f>
        <v>1.9872038619325582E-3</v>
      </c>
      <c r="E23">
        <f t="shared" si="33"/>
        <v>0.5415433836813297</v>
      </c>
      <c r="F23">
        <f t="shared" si="33"/>
        <v>0.38685845583840089</v>
      </c>
      <c r="H23" s="23"/>
      <c r="K23" s="21">
        <f t="shared" si="27"/>
        <v>21</v>
      </c>
      <c r="L23" s="19">
        <v>3</v>
      </c>
      <c r="M23" s="19">
        <v>6</v>
      </c>
      <c r="N23" s="19">
        <v>7</v>
      </c>
      <c r="O23" s="19">
        <v>2</v>
      </c>
      <c r="P23" s="20">
        <v>3</v>
      </c>
      <c r="Q23" s="20">
        <v>7</v>
      </c>
      <c r="R23" s="20">
        <v>7</v>
      </c>
      <c r="S23" s="20">
        <v>4</v>
      </c>
      <c r="T23" s="22">
        <v>1</v>
      </c>
      <c r="U23" s="22">
        <v>7</v>
      </c>
      <c r="V23" s="22">
        <v>6</v>
      </c>
      <c r="W23" s="22">
        <v>2</v>
      </c>
      <c r="AA23" s="19">
        <f t="shared" si="15"/>
        <v>8.7278091833333321E-2</v>
      </c>
      <c r="AB23" s="19">
        <f t="shared" si="16"/>
        <v>1.4349830000000001E-2</v>
      </c>
      <c r="AC23" s="19">
        <f t="shared" si="17"/>
        <v>3.3513030833333339E-2</v>
      </c>
      <c r="AD23" s="19">
        <f t="shared" si="18"/>
        <v>3.8567288111111105E-2</v>
      </c>
      <c r="AE23" s="20">
        <f t="shared" si="19"/>
        <v>1.4434844428571427E-2</v>
      </c>
      <c r="AF23" s="20">
        <f t="shared" si="20"/>
        <v>6.9424955666666663E-2</v>
      </c>
      <c r="AG23" s="20">
        <f t="shared" si="21"/>
        <v>0.21422717566666666</v>
      </c>
      <c r="AH23" s="20">
        <f t="shared" si="22"/>
        <v>9.1427990476190477E-3</v>
      </c>
      <c r="AI23" s="22">
        <f t="shared" si="23"/>
        <v>1.30171791875E-2</v>
      </c>
      <c r="AJ23" s="22">
        <f t="shared" si="24"/>
        <v>0.28117316806250003</v>
      </c>
      <c r="AK23" s="22">
        <f t="shared" si="25"/>
        <v>3.7891466625000002E-2</v>
      </c>
      <c r="AL23" s="22">
        <f t="shared" si="26"/>
        <v>5.9999618750000002E-3</v>
      </c>
      <c r="AP23" s="19">
        <f t="shared" si="0"/>
        <v>0.16666666666666666</v>
      </c>
      <c r="AQ23" s="19">
        <f t="shared" si="1"/>
        <v>0.33333333333333331</v>
      </c>
      <c r="AR23" s="19">
        <f t="shared" si="2"/>
        <v>0.3888888888888889</v>
      </c>
      <c r="AS23" s="19">
        <f t="shared" si="3"/>
        <v>0.1111111111111111</v>
      </c>
      <c r="AT23" s="20">
        <f t="shared" si="4"/>
        <v>0.14285714285714285</v>
      </c>
      <c r="AU23" s="20">
        <f t="shared" si="5"/>
        <v>0.33333333333333331</v>
      </c>
      <c r="AV23" s="20">
        <f t="shared" si="6"/>
        <v>0.33333333333333331</v>
      </c>
      <c r="AW23" s="20">
        <f t="shared" si="7"/>
        <v>0.19047619047619047</v>
      </c>
      <c r="AX23" s="22">
        <f t="shared" si="8"/>
        <v>6.25E-2</v>
      </c>
      <c r="AY23" s="22">
        <f t="shared" si="9"/>
        <v>0.4375</v>
      </c>
      <c r="AZ23" s="22">
        <f t="shared" si="10"/>
        <v>0.375</v>
      </c>
      <c r="BA23" s="22">
        <f t="shared" si="11"/>
        <v>0.125</v>
      </c>
      <c r="BB23">
        <f t="shared" si="12"/>
        <v>18</v>
      </c>
      <c r="BC23">
        <f t="shared" si="13"/>
        <v>21</v>
      </c>
      <c r="BD23">
        <f t="shared" si="14"/>
        <v>16</v>
      </c>
    </row>
    <row r="24" spans="1:56" x14ac:dyDescent="0.2">
      <c r="C24">
        <f>C6/C20</f>
        <v>0.61521452576324398</v>
      </c>
      <c r="D24">
        <f t="shared" ref="D24:F24" si="34">D6/D20</f>
        <v>9.9360193096627913E-2</v>
      </c>
      <c r="E24">
        <f t="shared" si="34"/>
        <v>0.30651355516363255</v>
      </c>
      <c r="F24">
        <f t="shared" si="34"/>
        <v>0.55475502567226687</v>
      </c>
      <c r="H24" s="23"/>
      <c r="K24" s="21">
        <f t="shared" si="27"/>
        <v>22</v>
      </c>
      <c r="L24" s="19">
        <v>4</v>
      </c>
      <c r="M24" s="19">
        <v>6</v>
      </c>
      <c r="N24" s="19">
        <v>7</v>
      </c>
      <c r="O24" s="19">
        <v>4</v>
      </c>
      <c r="P24" s="20">
        <v>3</v>
      </c>
      <c r="Q24" s="20">
        <v>6</v>
      </c>
      <c r="R24" s="20">
        <v>8</v>
      </c>
      <c r="S24" s="20">
        <v>4</v>
      </c>
      <c r="T24" s="22">
        <v>3</v>
      </c>
      <c r="U24" s="22">
        <v>8</v>
      </c>
      <c r="V24" s="22">
        <v>9</v>
      </c>
      <c r="W24" s="22">
        <v>5</v>
      </c>
      <c r="AA24" s="19">
        <f t="shared" si="15"/>
        <v>9.9746390666666657E-2</v>
      </c>
      <c r="AB24" s="19">
        <f t="shared" si="16"/>
        <v>1.2299854285714286E-2</v>
      </c>
      <c r="AC24" s="19">
        <f t="shared" si="17"/>
        <v>2.8725455E-2</v>
      </c>
      <c r="AD24" s="19">
        <f t="shared" si="18"/>
        <v>6.6115351047619036E-2</v>
      </c>
      <c r="AE24" s="20">
        <f t="shared" si="19"/>
        <v>1.4434844428571427E-2</v>
      </c>
      <c r="AF24" s="20">
        <f t="shared" si="20"/>
        <v>5.9507104857142855E-2</v>
      </c>
      <c r="AG24" s="20">
        <f t="shared" si="21"/>
        <v>0.2448310579047619</v>
      </c>
      <c r="AH24" s="20">
        <f t="shared" si="22"/>
        <v>9.1427990476190477E-3</v>
      </c>
      <c r="AI24" s="22">
        <f t="shared" si="23"/>
        <v>2.4992984039999999E-2</v>
      </c>
      <c r="AJ24" s="22">
        <f t="shared" si="24"/>
        <v>0.20565808864000001</v>
      </c>
      <c r="AK24" s="22">
        <f t="shared" si="25"/>
        <v>3.6375807959999999E-2</v>
      </c>
      <c r="AL24" s="22">
        <f t="shared" si="26"/>
        <v>9.5999390000000018E-3</v>
      </c>
      <c r="AP24" s="19">
        <f t="shared" si="0"/>
        <v>0.19047619047619047</v>
      </c>
      <c r="AQ24" s="19">
        <f t="shared" si="1"/>
        <v>0.2857142857142857</v>
      </c>
      <c r="AR24" s="19">
        <f t="shared" si="2"/>
        <v>0.33333333333333331</v>
      </c>
      <c r="AS24" s="19">
        <f t="shared" si="3"/>
        <v>0.19047619047619047</v>
      </c>
      <c r="AT24" s="20">
        <f t="shared" si="4"/>
        <v>0.14285714285714285</v>
      </c>
      <c r="AU24" s="20">
        <f t="shared" si="5"/>
        <v>0.2857142857142857</v>
      </c>
      <c r="AV24" s="20">
        <f t="shared" si="6"/>
        <v>0.38095238095238093</v>
      </c>
      <c r="AW24" s="20">
        <f t="shared" si="7"/>
        <v>0.19047619047619047</v>
      </c>
      <c r="AX24" s="22">
        <f t="shared" si="8"/>
        <v>0.12</v>
      </c>
      <c r="AY24" s="22">
        <f t="shared" si="9"/>
        <v>0.32</v>
      </c>
      <c r="AZ24" s="22">
        <f t="shared" si="10"/>
        <v>0.36</v>
      </c>
      <c r="BA24" s="22">
        <f t="shared" si="11"/>
        <v>0.2</v>
      </c>
      <c r="BB24">
        <f t="shared" si="12"/>
        <v>21</v>
      </c>
      <c r="BC24">
        <f t="shared" si="13"/>
        <v>21</v>
      </c>
      <c r="BD24">
        <f t="shared" si="14"/>
        <v>25</v>
      </c>
    </row>
    <row r="25" spans="1:56" ht="19" x14ac:dyDescent="0.25">
      <c r="B25" s="14"/>
      <c r="C25">
        <f>C7/C20</f>
        <v>0.61521452576324398</v>
      </c>
      <c r="D25">
        <f t="shared" ref="D25:E25" si="35">D7/D20</f>
        <v>0.99360193096627913</v>
      </c>
      <c r="E25">
        <f t="shared" si="35"/>
        <v>9.8560895830001993E-2</v>
      </c>
      <c r="F25">
        <f>F7/F20</f>
        <v>0.70330867271421282</v>
      </c>
      <c r="H25" s="23"/>
      <c r="K25" s="21">
        <f t="shared" si="27"/>
        <v>23</v>
      </c>
      <c r="L25" s="19">
        <v>4</v>
      </c>
      <c r="M25" s="19">
        <v>6</v>
      </c>
      <c r="N25" s="19">
        <v>9</v>
      </c>
      <c r="O25" s="19">
        <v>3</v>
      </c>
      <c r="P25" s="20">
        <v>4</v>
      </c>
      <c r="Q25" s="20">
        <v>7</v>
      </c>
      <c r="R25" s="20">
        <v>7</v>
      </c>
      <c r="S25" s="20">
        <v>2</v>
      </c>
      <c r="T25" s="22">
        <v>5</v>
      </c>
      <c r="U25" s="22">
        <v>9</v>
      </c>
      <c r="V25" s="22">
        <v>8</v>
      </c>
      <c r="W25" s="22">
        <v>2</v>
      </c>
      <c r="AA25" s="19">
        <f t="shared" si="15"/>
        <v>9.5212463818181811E-2</v>
      </c>
      <c r="AB25" s="19">
        <f t="shared" si="16"/>
        <v>1.1740769999999999E-2</v>
      </c>
      <c r="AC25" s="19">
        <f t="shared" si="17"/>
        <v>3.5253967500000004E-2</v>
      </c>
      <c r="AD25" s="19">
        <f t="shared" si="18"/>
        <v>4.7332580863636356E-2</v>
      </c>
      <c r="AE25" s="20">
        <f t="shared" si="19"/>
        <v>2.0208782200000001E-2</v>
      </c>
      <c r="AF25" s="20">
        <f t="shared" si="20"/>
        <v>7.2896203450000002E-2</v>
      </c>
      <c r="AG25" s="20">
        <f t="shared" si="21"/>
        <v>0.22493853445000001</v>
      </c>
      <c r="AH25" s="20">
        <f t="shared" si="22"/>
        <v>4.7999695000000009E-3</v>
      </c>
      <c r="AI25" s="22">
        <f t="shared" si="23"/>
        <v>4.3390597291666666E-2</v>
      </c>
      <c r="AJ25" s="22">
        <f t="shared" si="24"/>
        <v>0.241005572625</v>
      </c>
      <c r="AK25" s="22">
        <f t="shared" si="25"/>
        <v>3.3681303666666662E-2</v>
      </c>
      <c r="AL25" s="22">
        <f t="shared" si="26"/>
        <v>3.9999745833333329E-3</v>
      </c>
      <c r="AP25" s="19">
        <f t="shared" si="0"/>
        <v>0.18181818181818182</v>
      </c>
      <c r="AQ25" s="19">
        <f t="shared" si="1"/>
        <v>0.27272727272727271</v>
      </c>
      <c r="AR25" s="19">
        <f t="shared" si="2"/>
        <v>0.40909090909090912</v>
      </c>
      <c r="AS25" s="19">
        <f t="shared" si="3"/>
        <v>0.13636363636363635</v>
      </c>
      <c r="AT25" s="20">
        <f t="shared" si="4"/>
        <v>0.2</v>
      </c>
      <c r="AU25" s="20">
        <f t="shared" si="5"/>
        <v>0.35</v>
      </c>
      <c r="AV25" s="20">
        <f t="shared" si="6"/>
        <v>0.35</v>
      </c>
      <c r="AW25" s="20">
        <f t="shared" si="7"/>
        <v>0.1</v>
      </c>
      <c r="AX25" s="22">
        <f t="shared" si="8"/>
        <v>0.20833333333333334</v>
      </c>
      <c r="AY25" s="22">
        <f t="shared" si="9"/>
        <v>0.375</v>
      </c>
      <c r="AZ25" s="22">
        <f t="shared" si="10"/>
        <v>0.33333333333333331</v>
      </c>
      <c r="BA25" s="22">
        <f t="shared" si="11"/>
        <v>8.3333333333333329E-2</v>
      </c>
      <c r="BB25">
        <f t="shared" si="12"/>
        <v>22</v>
      </c>
      <c r="BC25">
        <f t="shared" si="13"/>
        <v>20</v>
      </c>
      <c r="BD25">
        <f t="shared" si="14"/>
        <v>24</v>
      </c>
    </row>
    <row r="26" spans="1:56" x14ac:dyDescent="0.2">
      <c r="A26" s="23"/>
      <c r="B26" s="23"/>
      <c r="C26" s="23"/>
      <c r="D26" s="23"/>
      <c r="E26" s="23"/>
      <c r="F26" s="23"/>
      <c r="G26" s="23"/>
      <c r="H26" s="23"/>
      <c r="K26" s="21">
        <f t="shared" si="27"/>
        <v>24</v>
      </c>
      <c r="L26" s="19">
        <v>2</v>
      </c>
      <c r="M26" s="19">
        <v>7</v>
      </c>
      <c r="N26" s="19">
        <v>9</v>
      </c>
      <c r="O26" s="19">
        <v>5</v>
      </c>
      <c r="P26" s="20">
        <v>1</v>
      </c>
      <c r="Q26" s="20">
        <v>9</v>
      </c>
      <c r="R26" s="20">
        <v>7</v>
      </c>
      <c r="S26" s="20">
        <v>5</v>
      </c>
      <c r="T26" s="22">
        <v>3</v>
      </c>
      <c r="U26" s="22">
        <v>8</v>
      </c>
      <c r="V26" s="22">
        <v>7</v>
      </c>
      <c r="W26" s="22">
        <v>3</v>
      </c>
      <c r="AA26" s="19">
        <f t="shared" si="15"/>
        <v>4.5536395739130431E-2</v>
      </c>
      <c r="AB26" s="19">
        <f t="shared" si="16"/>
        <v>1.3102018695652175E-2</v>
      </c>
      <c r="AC26" s="19">
        <f t="shared" si="17"/>
        <v>3.3721186304347832E-2</v>
      </c>
      <c r="AD26" s="19">
        <f t="shared" si="18"/>
        <v>7.5457737608695646E-2</v>
      </c>
      <c r="AE26" s="20">
        <f t="shared" si="19"/>
        <v>4.5929050454545459E-3</v>
      </c>
      <c r="AF26" s="20">
        <f t="shared" si="20"/>
        <v>8.5203354681818194E-2</v>
      </c>
      <c r="AG26" s="20">
        <f t="shared" si="21"/>
        <v>0.20448957677272728</v>
      </c>
      <c r="AH26" s="20">
        <f t="shared" si="22"/>
        <v>1.090902159090909E-2</v>
      </c>
      <c r="AI26" s="22">
        <f t="shared" si="23"/>
        <v>2.9753552428571427E-2</v>
      </c>
      <c r="AJ26" s="22">
        <f t="shared" si="24"/>
        <v>0.2448310579047619</v>
      </c>
      <c r="AK26" s="22">
        <f t="shared" si="25"/>
        <v>3.3681303666666662E-2</v>
      </c>
      <c r="AL26" s="22">
        <f t="shared" si="26"/>
        <v>6.8570992857142857E-3</v>
      </c>
      <c r="AP26" s="19">
        <f t="shared" si="0"/>
        <v>8.6956521739130432E-2</v>
      </c>
      <c r="AQ26" s="19">
        <f t="shared" si="1"/>
        <v>0.30434782608695654</v>
      </c>
      <c r="AR26" s="19">
        <f t="shared" si="2"/>
        <v>0.39130434782608697</v>
      </c>
      <c r="AS26" s="19">
        <f t="shared" si="3"/>
        <v>0.21739130434782608</v>
      </c>
      <c r="AT26" s="20">
        <f t="shared" si="4"/>
        <v>4.5454545454545456E-2</v>
      </c>
      <c r="AU26" s="20">
        <f t="shared" si="5"/>
        <v>0.40909090909090912</v>
      </c>
      <c r="AV26" s="20">
        <f t="shared" si="6"/>
        <v>0.31818181818181818</v>
      </c>
      <c r="AW26" s="20">
        <f t="shared" si="7"/>
        <v>0.22727272727272727</v>
      </c>
      <c r="AX26" s="22">
        <f t="shared" si="8"/>
        <v>0.14285714285714285</v>
      </c>
      <c r="AY26" s="22">
        <f t="shared" si="9"/>
        <v>0.38095238095238093</v>
      </c>
      <c r="AZ26" s="22">
        <f t="shared" si="10"/>
        <v>0.33333333333333331</v>
      </c>
      <c r="BA26" s="22">
        <f t="shared" si="11"/>
        <v>0.14285714285714285</v>
      </c>
      <c r="BB26">
        <f t="shared" si="12"/>
        <v>23</v>
      </c>
      <c r="BC26">
        <f t="shared" si="13"/>
        <v>22</v>
      </c>
      <c r="BD26">
        <f t="shared" si="14"/>
        <v>21</v>
      </c>
    </row>
    <row r="27" spans="1:56" x14ac:dyDescent="0.2">
      <c r="K27" s="21">
        <f t="shared" si="27"/>
        <v>25</v>
      </c>
      <c r="L27" s="19">
        <v>5</v>
      </c>
      <c r="M27" s="19">
        <v>9</v>
      </c>
      <c r="N27" s="19">
        <v>8</v>
      </c>
      <c r="O27" s="19">
        <v>5</v>
      </c>
      <c r="P27" s="20">
        <v>4</v>
      </c>
      <c r="Q27" s="20">
        <v>9</v>
      </c>
      <c r="R27" s="20">
        <v>7</v>
      </c>
      <c r="S27" s="20">
        <v>1</v>
      </c>
      <c r="T27" s="22">
        <v>3</v>
      </c>
      <c r="U27" s="22">
        <v>9</v>
      </c>
      <c r="V27" s="22">
        <v>7</v>
      </c>
      <c r="W27" s="22">
        <v>1</v>
      </c>
      <c r="AA27" s="19">
        <f t="shared" si="15"/>
        <v>9.6975657592592579E-2</v>
      </c>
      <c r="AB27" s="19">
        <f t="shared" si="16"/>
        <v>1.4349830000000001E-2</v>
      </c>
      <c r="AC27" s="19">
        <f t="shared" si="17"/>
        <v>2.5533737777777777E-2</v>
      </c>
      <c r="AD27" s="19">
        <f t="shared" si="18"/>
        <v>6.427881351851851E-2</v>
      </c>
      <c r="AE27" s="20">
        <f t="shared" si="19"/>
        <v>1.9246459238095238E-2</v>
      </c>
      <c r="AF27" s="20">
        <f t="shared" si="20"/>
        <v>8.9260657285714279E-2</v>
      </c>
      <c r="AG27" s="20">
        <f t="shared" si="21"/>
        <v>0.21422717566666666</v>
      </c>
      <c r="AH27" s="20">
        <f t="shared" si="22"/>
        <v>2.2856997619047619E-3</v>
      </c>
      <c r="AI27" s="22">
        <f t="shared" si="23"/>
        <v>3.1241230049999999E-2</v>
      </c>
      <c r="AJ27" s="22">
        <f t="shared" si="24"/>
        <v>0.28920668715000003</v>
      </c>
      <c r="AK27" s="22">
        <f t="shared" si="25"/>
        <v>3.5365368849999995E-2</v>
      </c>
      <c r="AL27" s="22">
        <f t="shared" si="26"/>
        <v>2.3999847500000004E-3</v>
      </c>
      <c r="AP27" s="19">
        <f t="shared" si="0"/>
        <v>0.18518518518518517</v>
      </c>
      <c r="AQ27" s="19">
        <f t="shared" si="1"/>
        <v>0.33333333333333331</v>
      </c>
      <c r="AR27" s="19">
        <f t="shared" si="2"/>
        <v>0.29629629629629628</v>
      </c>
      <c r="AS27" s="19">
        <f t="shared" si="3"/>
        <v>0.18518518518518517</v>
      </c>
      <c r="AT27" s="20">
        <f t="shared" si="4"/>
        <v>0.19047619047619047</v>
      </c>
      <c r="AU27" s="20">
        <f t="shared" si="5"/>
        <v>0.42857142857142855</v>
      </c>
      <c r="AV27" s="20">
        <f t="shared" si="6"/>
        <v>0.33333333333333331</v>
      </c>
      <c r="AW27" s="20">
        <f t="shared" si="7"/>
        <v>4.7619047619047616E-2</v>
      </c>
      <c r="AX27" s="22">
        <f t="shared" si="8"/>
        <v>0.15</v>
      </c>
      <c r="AY27" s="22">
        <f t="shared" si="9"/>
        <v>0.45</v>
      </c>
      <c r="AZ27" s="22">
        <f t="shared" si="10"/>
        <v>0.35</v>
      </c>
      <c r="BA27" s="22">
        <f t="shared" si="11"/>
        <v>0.05</v>
      </c>
      <c r="BB27">
        <f t="shared" si="12"/>
        <v>27</v>
      </c>
      <c r="BC27">
        <f t="shared" si="13"/>
        <v>21</v>
      </c>
      <c r="BD27">
        <f t="shared" si="14"/>
        <v>20</v>
      </c>
    </row>
    <row r="28" spans="1:56" x14ac:dyDescent="0.2">
      <c r="A28" s="19" t="s">
        <v>28</v>
      </c>
      <c r="B28" t="s">
        <v>34</v>
      </c>
      <c r="C28" t="s">
        <v>35</v>
      </c>
      <c r="D28" t="s">
        <v>36</v>
      </c>
      <c r="E28" t="s">
        <v>37</v>
      </c>
      <c r="J28" s="19" t="s">
        <v>39</v>
      </c>
      <c r="K28" s="21">
        <f t="shared" si="27"/>
        <v>26</v>
      </c>
      <c r="L28" s="19">
        <v>3</v>
      </c>
      <c r="M28" s="19">
        <v>8</v>
      </c>
      <c r="N28" s="19">
        <v>7</v>
      </c>
      <c r="O28" s="19">
        <v>4</v>
      </c>
      <c r="P28" s="20">
        <v>3</v>
      </c>
      <c r="Q28" s="20">
        <v>9</v>
      </c>
      <c r="R28" s="20">
        <v>7</v>
      </c>
      <c r="S28" s="20">
        <v>2</v>
      </c>
      <c r="T28" s="22">
        <v>1</v>
      </c>
      <c r="U28" s="22">
        <v>6</v>
      </c>
      <c r="V28" s="22">
        <v>9</v>
      </c>
      <c r="W28" s="22">
        <v>1</v>
      </c>
      <c r="AA28" s="19">
        <f t="shared" si="15"/>
        <v>7.1409347863636355E-2</v>
      </c>
      <c r="AB28" s="19">
        <f t="shared" si="16"/>
        <v>1.5654360000000003E-2</v>
      </c>
      <c r="AC28" s="19">
        <f t="shared" si="17"/>
        <v>2.7419752500000002E-2</v>
      </c>
      <c r="AD28" s="19">
        <f t="shared" si="18"/>
        <v>6.3110107818181813E-2</v>
      </c>
      <c r="AE28" s="20">
        <f t="shared" si="19"/>
        <v>1.4434844428571427E-2</v>
      </c>
      <c r="AF28" s="20">
        <f t="shared" si="20"/>
        <v>8.9260657285714279E-2</v>
      </c>
      <c r="AG28" s="20">
        <f t="shared" si="21"/>
        <v>0.21422717566666666</v>
      </c>
      <c r="AH28" s="20">
        <f t="shared" si="22"/>
        <v>4.5713995238095238E-3</v>
      </c>
      <c r="AI28" s="22">
        <f t="shared" si="23"/>
        <v>1.2251462764705883E-2</v>
      </c>
      <c r="AJ28" s="22">
        <f t="shared" si="24"/>
        <v>0.22682877423529416</v>
      </c>
      <c r="AK28" s="22">
        <f t="shared" si="25"/>
        <v>5.3493835235294121E-2</v>
      </c>
      <c r="AL28" s="22">
        <f t="shared" si="26"/>
        <v>2.8235114705882354E-3</v>
      </c>
      <c r="AP28" s="19">
        <f t="shared" si="0"/>
        <v>0.13636363636363635</v>
      </c>
      <c r="AQ28" s="19">
        <f t="shared" si="1"/>
        <v>0.36363636363636365</v>
      </c>
      <c r="AR28" s="19">
        <f t="shared" si="2"/>
        <v>0.31818181818181818</v>
      </c>
      <c r="AS28" s="19">
        <f t="shared" si="3"/>
        <v>0.18181818181818182</v>
      </c>
      <c r="AT28" s="20">
        <f t="shared" si="4"/>
        <v>0.14285714285714285</v>
      </c>
      <c r="AU28" s="20">
        <f t="shared" si="5"/>
        <v>0.42857142857142855</v>
      </c>
      <c r="AV28" s="20">
        <f t="shared" si="6"/>
        <v>0.33333333333333331</v>
      </c>
      <c r="AW28" s="20">
        <f t="shared" si="7"/>
        <v>9.5238095238095233E-2</v>
      </c>
      <c r="AX28" s="22">
        <f t="shared" si="8"/>
        <v>5.8823529411764705E-2</v>
      </c>
      <c r="AY28" s="22">
        <f t="shared" si="9"/>
        <v>0.35294117647058826</v>
      </c>
      <c r="AZ28" s="22">
        <f t="shared" si="10"/>
        <v>0.52941176470588236</v>
      </c>
      <c r="BA28" s="22">
        <f t="shared" si="11"/>
        <v>5.8823529411764705E-2</v>
      </c>
      <c r="BB28">
        <f t="shared" si="12"/>
        <v>22</v>
      </c>
      <c r="BC28">
        <f t="shared" si="13"/>
        <v>21</v>
      </c>
      <c r="BD28">
        <f t="shared" si="14"/>
        <v>17</v>
      </c>
    </row>
    <row r="29" spans="1:56" x14ac:dyDescent="0.2">
      <c r="A29" t="s">
        <v>34</v>
      </c>
      <c r="B29">
        <v>1</v>
      </c>
      <c r="C29">
        <v>9</v>
      </c>
      <c r="D29">
        <v>7</v>
      </c>
      <c r="E29">
        <v>2</v>
      </c>
      <c r="F29">
        <f>B29/B33</f>
        <v>0.57013574660633481</v>
      </c>
      <c r="G29">
        <f t="shared" ref="G29:I29" si="36">C29/C33</f>
        <v>0.42857142857142855</v>
      </c>
      <c r="H29">
        <f t="shared" si="36"/>
        <v>0.48837209302325585</v>
      </c>
      <c r="I29">
        <f t="shared" si="36"/>
        <v>0.60759493670886078</v>
      </c>
      <c r="J29" s="19">
        <f>SUM(F29:I29)/4</f>
        <v>0.52366855122747002</v>
      </c>
      <c r="K29" s="21">
        <f t="shared" si="27"/>
        <v>27</v>
      </c>
      <c r="L29" s="19">
        <v>3</v>
      </c>
      <c r="M29" s="19">
        <v>9</v>
      </c>
      <c r="N29" s="19">
        <v>9</v>
      </c>
      <c r="O29" s="19">
        <v>5</v>
      </c>
      <c r="P29" s="20">
        <v>5</v>
      </c>
      <c r="Q29" s="20">
        <v>6</v>
      </c>
      <c r="R29" s="20">
        <v>6</v>
      </c>
      <c r="S29" s="20">
        <v>2</v>
      </c>
      <c r="T29" s="22">
        <v>5</v>
      </c>
      <c r="U29" s="22">
        <v>8</v>
      </c>
      <c r="V29" s="22">
        <v>9</v>
      </c>
      <c r="W29" s="22">
        <v>1</v>
      </c>
      <c r="AA29" s="19">
        <f t="shared" si="15"/>
        <v>6.0423294346153844E-2</v>
      </c>
      <c r="AB29" s="19">
        <f t="shared" si="16"/>
        <v>1.490174653846154E-2</v>
      </c>
      <c r="AC29" s="19">
        <f t="shared" si="17"/>
        <v>2.9830280192307695E-2</v>
      </c>
      <c r="AD29" s="19">
        <f t="shared" si="18"/>
        <v>6.6751075576923072E-2</v>
      </c>
      <c r="AE29" s="20">
        <f t="shared" si="19"/>
        <v>2.6590502894736842E-2</v>
      </c>
      <c r="AF29" s="20">
        <f t="shared" si="20"/>
        <v>6.5771010631578947E-2</v>
      </c>
      <c r="AG29" s="20">
        <f t="shared" si="21"/>
        <v>0.20295206115789474</v>
      </c>
      <c r="AH29" s="20">
        <f t="shared" si="22"/>
        <v>5.0525994736842104E-3</v>
      </c>
      <c r="AI29" s="22">
        <f t="shared" si="23"/>
        <v>4.5277144999999998E-2</v>
      </c>
      <c r="AJ29" s="22">
        <f t="shared" si="24"/>
        <v>0.22354140069565218</v>
      </c>
      <c r="AK29" s="22">
        <f t="shared" si="25"/>
        <v>3.9538921695652172E-2</v>
      </c>
      <c r="AL29" s="22">
        <f t="shared" si="26"/>
        <v>2.0869432608695651E-3</v>
      </c>
      <c r="AP29" s="19">
        <f t="shared" si="0"/>
        <v>0.11538461538461539</v>
      </c>
      <c r="AQ29" s="19">
        <f t="shared" si="1"/>
        <v>0.34615384615384615</v>
      </c>
      <c r="AR29" s="19">
        <f t="shared" si="2"/>
        <v>0.34615384615384615</v>
      </c>
      <c r="AS29" s="19">
        <f t="shared" si="3"/>
        <v>0.19230769230769232</v>
      </c>
      <c r="AT29" s="20">
        <f t="shared" si="4"/>
        <v>0.26315789473684209</v>
      </c>
      <c r="AU29" s="20">
        <f t="shared" si="5"/>
        <v>0.31578947368421051</v>
      </c>
      <c r="AV29" s="20">
        <f t="shared" si="6"/>
        <v>0.31578947368421051</v>
      </c>
      <c r="AW29" s="20">
        <f t="shared" si="7"/>
        <v>0.10526315789473684</v>
      </c>
      <c r="AX29" s="22">
        <f t="shared" si="8"/>
        <v>0.21739130434782608</v>
      </c>
      <c r="AY29" s="22">
        <f t="shared" si="9"/>
        <v>0.34782608695652173</v>
      </c>
      <c r="AZ29" s="22">
        <f t="shared" si="10"/>
        <v>0.39130434782608697</v>
      </c>
      <c r="BA29" s="22">
        <f t="shared" si="11"/>
        <v>4.3478260869565216E-2</v>
      </c>
      <c r="BB29">
        <f t="shared" si="12"/>
        <v>26</v>
      </c>
      <c r="BC29">
        <f t="shared" si="13"/>
        <v>19</v>
      </c>
      <c r="BD29">
        <f t="shared" si="14"/>
        <v>23</v>
      </c>
    </row>
    <row r="30" spans="1:56" x14ac:dyDescent="0.2">
      <c r="A30" t="s">
        <v>35</v>
      </c>
      <c r="B30">
        <f>1/9</f>
        <v>0.1111111111111111</v>
      </c>
      <c r="C30">
        <v>1</v>
      </c>
      <c r="D30">
        <f>1/3</f>
        <v>0.33333333333333331</v>
      </c>
      <c r="E30">
        <f>1/8</f>
        <v>0.125</v>
      </c>
      <c r="F30">
        <f>B30/B33</f>
        <v>6.3348416289592757E-2</v>
      </c>
      <c r="G30">
        <f t="shared" ref="G30:I30" si="37">C30/C33</f>
        <v>4.7619047619047616E-2</v>
      </c>
      <c r="H30">
        <f t="shared" si="37"/>
        <v>2.3255813953488372E-2</v>
      </c>
      <c r="I30">
        <f t="shared" si="37"/>
        <v>3.7974683544303799E-2</v>
      </c>
      <c r="J30" s="19">
        <f>SUM(F30:I30)/4</f>
        <v>4.3049490351608134E-2</v>
      </c>
      <c r="K30" s="21">
        <f t="shared" si="27"/>
        <v>28</v>
      </c>
      <c r="L30" s="19">
        <v>3</v>
      </c>
      <c r="M30" s="19">
        <v>7</v>
      </c>
      <c r="N30" s="19">
        <v>6</v>
      </c>
      <c r="O30" s="19">
        <v>2</v>
      </c>
      <c r="P30" s="20">
        <v>5</v>
      </c>
      <c r="Q30" s="20">
        <v>8</v>
      </c>
      <c r="R30" s="20">
        <v>9</v>
      </c>
      <c r="S30" s="20">
        <v>5</v>
      </c>
      <c r="T30" s="22">
        <v>3</v>
      </c>
      <c r="U30" s="22">
        <v>6</v>
      </c>
      <c r="V30" s="22">
        <v>8</v>
      </c>
      <c r="W30" s="22">
        <v>1</v>
      </c>
      <c r="AA30" s="19">
        <f t="shared" si="15"/>
        <v>8.7278091833333321E-2</v>
      </c>
      <c r="AB30" s="19">
        <f t="shared" si="16"/>
        <v>1.6741468333333336E-2</v>
      </c>
      <c r="AC30" s="19">
        <f t="shared" si="17"/>
        <v>2.8725455E-2</v>
      </c>
      <c r="AD30" s="19">
        <f t="shared" si="18"/>
        <v>3.8567288111111105E-2</v>
      </c>
      <c r="AE30" s="20">
        <f t="shared" si="19"/>
        <v>1.8711835370370369E-2</v>
      </c>
      <c r="AF30" s="20">
        <f t="shared" si="20"/>
        <v>6.1711071703703699E-2</v>
      </c>
      <c r="AG30" s="20">
        <f t="shared" si="21"/>
        <v>0.21422717566666666</v>
      </c>
      <c r="AH30" s="20">
        <f t="shared" si="22"/>
        <v>8.8888324074074074E-3</v>
      </c>
      <c r="AI30" s="22">
        <f t="shared" si="23"/>
        <v>3.4712477833333331E-2</v>
      </c>
      <c r="AJ30" s="22">
        <f t="shared" si="24"/>
        <v>0.21422717566666666</v>
      </c>
      <c r="AK30" s="22">
        <f t="shared" si="25"/>
        <v>4.4908404888888885E-2</v>
      </c>
      <c r="AL30" s="22">
        <f t="shared" si="26"/>
        <v>2.6666497222222222E-3</v>
      </c>
      <c r="AP30" s="19">
        <f t="shared" si="0"/>
        <v>0.16666666666666666</v>
      </c>
      <c r="AQ30" s="19">
        <f t="shared" si="1"/>
        <v>0.3888888888888889</v>
      </c>
      <c r="AR30" s="19">
        <f t="shared" si="2"/>
        <v>0.33333333333333331</v>
      </c>
      <c r="AS30" s="19">
        <f t="shared" si="3"/>
        <v>0.1111111111111111</v>
      </c>
      <c r="AT30" s="20">
        <f t="shared" si="4"/>
        <v>0.18518518518518517</v>
      </c>
      <c r="AU30" s="20">
        <f t="shared" si="5"/>
        <v>0.29629629629629628</v>
      </c>
      <c r="AV30" s="20">
        <f t="shared" si="6"/>
        <v>0.33333333333333331</v>
      </c>
      <c r="AW30" s="20">
        <f t="shared" si="7"/>
        <v>0.18518518518518517</v>
      </c>
      <c r="AX30" s="22">
        <f t="shared" si="8"/>
        <v>0.16666666666666666</v>
      </c>
      <c r="AY30" s="22">
        <f t="shared" si="9"/>
        <v>0.33333333333333331</v>
      </c>
      <c r="AZ30" s="22">
        <f t="shared" si="10"/>
        <v>0.44444444444444442</v>
      </c>
      <c r="BA30" s="22">
        <f t="shared" si="11"/>
        <v>5.5555555555555552E-2</v>
      </c>
      <c r="BB30">
        <f t="shared" si="12"/>
        <v>18</v>
      </c>
      <c r="BC30">
        <f t="shared" si="13"/>
        <v>27</v>
      </c>
      <c r="BD30">
        <f t="shared" si="14"/>
        <v>18</v>
      </c>
    </row>
    <row r="31" spans="1:56" x14ac:dyDescent="0.2">
      <c r="A31" t="s">
        <v>36</v>
      </c>
      <c r="B31">
        <f>1/7</f>
        <v>0.14285714285714285</v>
      </c>
      <c r="C31">
        <v>3</v>
      </c>
      <c r="D31">
        <v>1</v>
      </c>
      <c r="E31">
        <f>1/6</f>
        <v>0.16666666666666666</v>
      </c>
      <c r="F31">
        <f>B31/B33</f>
        <v>8.1447963800904979E-2</v>
      </c>
      <c r="G31">
        <f t="shared" ref="G31:I31" si="38">C31/C33</f>
        <v>0.14285714285714285</v>
      </c>
      <c r="H31">
        <f t="shared" si="38"/>
        <v>6.9767441860465115E-2</v>
      </c>
      <c r="I31">
        <f t="shared" si="38"/>
        <v>5.0632911392405063E-2</v>
      </c>
      <c r="J31" s="19">
        <f>SUM(F31:I31)/4</f>
        <v>8.61763649777295E-2</v>
      </c>
      <c r="K31" s="21">
        <f t="shared" si="27"/>
        <v>29</v>
      </c>
      <c r="L31" s="19">
        <v>3</v>
      </c>
      <c r="M31" s="19">
        <v>7</v>
      </c>
      <c r="N31" s="19">
        <v>9</v>
      </c>
      <c r="O31" s="19">
        <v>2</v>
      </c>
      <c r="P31" s="20">
        <v>4</v>
      </c>
      <c r="Q31" s="20">
        <v>8</v>
      </c>
      <c r="R31" s="20">
        <v>6</v>
      </c>
      <c r="S31" s="20">
        <v>5</v>
      </c>
      <c r="T31" s="22">
        <v>2</v>
      </c>
      <c r="U31" s="22">
        <v>9</v>
      </c>
      <c r="V31" s="22">
        <v>7</v>
      </c>
      <c r="W31" s="22">
        <v>3</v>
      </c>
      <c r="AA31" s="19">
        <f t="shared" si="15"/>
        <v>7.4809792999999999E-2</v>
      </c>
      <c r="AB31" s="19">
        <f t="shared" si="16"/>
        <v>1.4349830000000001E-2</v>
      </c>
      <c r="AC31" s="19">
        <f t="shared" si="17"/>
        <v>3.6932727857142855E-2</v>
      </c>
      <c r="AD31" s="19">
        <f t="shared" si="18"/>
        <v>3.3057675523809518E-2</v>
      </c>
      <c r="AE31" s="20">
        <f t="shared" si="19"/>
        <v>1.7572854086956521E-2</v>
      </c>
      <c r="AF31" s="20">
        <f t="shared" si="20"/>
        <v>7.2443432000000002E-2</v>
      </c>
      <c r="AG31" s="20">
        <f t="shared" si="21"/>
        <v>0.16765605052173913</v>
      </c>
      <c r="AH31" s="20">
        <f t="shared" si="22"/>
        <v>1.0434716304347827E-2</v>
      </c>
      <c r="AI31" s="22">
        <f t="shared" si="23"/>
        <v>1.9835701619047619E-2</v>
      </c>
      <c r="AJ31" s="22">
        <f t="shared" si="24"/>
        <v>0.27543494014285713</v>
      </c>
      <c r="AK31" s="22">
        <f t="shared" si="25"/>
        <v>3.3681303666666662E-2</v>
      </c>
      <c r="AL31" s="22">
        <f t="shared" si="26"/>
        <v>6.8570992857142857E-3</v>
      </c>
      <c r="AP31" s="19">
        <f t="shared" si="0"/>
        <v>0.14285714285714285</v>
      </c>
      <c r="AQ31" s="19">
        <f t="shared" si="1"/>
        <v>0.33333333333333331</v>
      </c>
      <c r="AR31" s="19">
        <f t="shared" si="2"/>
        <v>0.42857142857142855</v>
      </c>
      <c r="AS31" s="19">
        <f t="shared" si="3"/>
        <v>9.5238095238095233E-2</v>
      </c>
      <c r="AT31" s="20">
        <f t="shared" si="4"/>
        <v>0.17391304347826086</v>
      </c>
      <c r="AU31" s="20">
        <f t="shared" si="5"/>
        <v>0.34782608695652173</v>
      </c>
      <c r="AV31" s="20">
        <f t="shared" si="6"/>
        <v>0.2608695652173913</v>
      </c>
      <c r="AW31" s="20">
        <f t="shared" si="7"/>
        <v>0.21739130434782608</v>
      </c>
      <c r="AX31" s="22">
        <f t="shared" si="8"/>
        <v>9.5238095238095233E-2</v>
      </c>
      <c r="AY31" s="22">
        <f t="shared" si="9"/>
        <v>0.42857142857142855</v>
      </c>
      <c r="AZ31" s="22">
        <f t="shared" si="10"/>
        <v>0.33333333333333331</v>
      </c>
      <c r="BA31" s="22">
        <f t="shared" si="11"/>
        <v>0.14285714285714285</v>
      </c>
      <c r="BB31">
        <f t="shared" si="12"/>
        <v>21</v>
      </c>
      <c r="BC31">
        <f t="shared" si="13"/>
        <v>23</v>
      </c>
      <c r="BD31">
        <f t="shared" si="14"/>
        <v>21</v>
      </c>
    </row>
    <row r="32" spans="1:56" x14ac:dyDescent="0.2">
      <c r="A32" t="s">
        <v>37</v>
      </c>
      <c r="B32">
        <f>1/2</f>
        <v>0.5</v>
      </c>
      <c r="C32">
        <v>8</v>
      </c>
      <c r="D32">
        <v>6</v>
      </c>
      <c r="E32">
        <v>1</v>
      </c>
      <c r="F32">
        <f>B32/B33</f>
        <v>0.28506787330316741</v>
      </c>
      <c r="G32">
        <f t="shared" ref="G32:I32" si="39">C32/C33</f>
        <v>0.38095238095238093</v>
      </c>
      <c r="H32">
        <f t="shared" si="39"/>
        <v>0.41860465116279072</v>
      </c>
      <c r="I32">
        <f t="shared" si="39"/>
        <v>0.30379746835443039</v>
      </c>
      <c r="J32" s="19">
        <f>SUM(F32:I32)/4</f>
        <v>0.34710559344319236</v>
      </c>
      <c r="K32" s="21">
        <f t="shared" si="27"/>
        <v>30</v>
      </c>
      <c r="L32" s="19">
        <v>2</v>
      </c>
      <c r="M32" s="19">
        <v>9</v>
      </c>
      <c r="N32" s="19">
        <v>8</v>
      </c>
      <c r="O32" s="19">
        <v>1</v>
      </c>
      <c r="P32" s="20">
        <v>3</v>
      </c>
      <c r="Q32" s="20">
        <v>9</v>
      </c>
      <c r="R32" s="20">
        <v>8</v>
      </c>
      <c r="S32" s="20">
        <v>2</v>
      </c>
      <c r="T32" s="22">
        <v>3</v>
      </c>
      <c r="U32" s="22">
        <v>9</v>
      </c>
      <c r="V32" s="22">
        <v>9</v>
      </c>
      <c r="W32" s="22">
        <v>1</v>
      </c>
      <c r="AA32" s="19">
        <f t="shared" si="15"/>
        <v>5.2366855099999998E-2</v>
      </c>
      <c r="AB32" s="19">
        <f t="shared" si="16"/>
        <v>1.93722705E-2</v>
      </c>
      <c r="AC32" s="19">
        <f t="shared" si="17"/>
        <v>3.4470546000000005E-2</v>
      </c>
      <c r="AD32" s="19">
        <f t="shared" si="18"/>
        <v>1.735527965E-2</v>
      </c>
      <c r="AE32" s="20">
        <f t="shared" si="19"/>
        <v>1.3778715136363636E-2</v>
      </c>
      <c r="AF32" s="20">
        <f t="shared" si="20"/>
        <v>8.5203354681818194E-2</v>
      </c>
      <c r="AG32" s="20">
        <f t="shared" si="21"/>
        <v>0.23370237345454548</v>
      </c>
      <c r="AH32" s="20">
        <f t="shared" si="22"/>
        <v>4.3636086363636369E-3</v>
      </c>
      <c r="AI32" s="22">
        <f t="shared" si="23"/>
        <v>2.8401118227272724E-2</v>
      </c>
      <c r="AJ32" s="22">
        <f t="shared" si="24"/>
        <v>0.26291517013636367</v>
      </c>
      <c r="AK32" s="22">
        <f t="shared" si="25"/>
        <v>4.1336145409090912E-2</v>
      </c>
      <c r="AL32" s="22">
        <f t="shared" si="26"/>
        <v>2.1818043181818184E-3</v>
      </c>
      <c r="AP32" s="19">
        <f t="shared" si="0"/>
        <v>0.1</v>
      </c>
      <c r="AQ32" s="19">
        <f t="shared" si="1"/>
        <v>0.45</v>
      </c>
      <c r="AR32" s="19">
        <f t="shared" si="2"/>
        <v>0.4</v>
      </c>
      <c r="AS32" s="19">
        <f t="shared" si="3"/>
        <v>0.05</v>
      </c>
      <c r="AT32" s="20">
        <f t="shared" si="4"/>
        <v>0.13636363636363635</v>
      </c>
      <c r="AU32" s="20">
        <f t="shared" si="5"/>
        <v>0.40909090909090912</v>
      </c>
      <c r="AV32" s="20">
        <f t="shared" si="6"/>
        <v>0.36363636363636365</v>
      </c>
      <c r="AW32" s="20">
        <f t="shared" si="7"/>
        <v>9.0909090909090912E-2</v>
      </c>
      <c r="AX32" s="22">
        <f t="shared" si="8"/>
        <v>0.13636363636363635</v>
      </c>
      <c r="AY32" s="22">
        <f t="shared" si="9"/>
        <v>0.40909090909090912</v>
      </c>
      <c r="AZ32" s="22">
        <f t="shared" si="10"/>
        <v>0.40909090909090912</v>
      </c>
      <c r="BA32" s="22">
        <f t="shared" si="11"/>
        <v>4.5454545454545456E-2</v>
      </c>
      <c r="BB32">
        <f t="shared" si="12"/>
        <v>20</v>
      </c>
      <c r="BC32">
        <f t="shared" si="13"/>
        <v>22</v>
      </c>
      <c r="BD32">
        <f t="shared" si="14"/>
        <v>22</v>
      </c>
    </row>
    <row r="33" spans="1:56" x14ac:dyDescent="0.2">
      <c r="B33">
        <f>SUM(B29:B32)</f>
        <v>1.753968253968254</v>
      </c>
      <c r="C33">
        <f>SUM(C29:C32)</f>
        <v>21</v>
      </c>
      <c r="D33">
        <f t="shared" ref="D33:E33" si="40">SUM(D29:D32)</f>
        <v>14.333333333333332</v>
      </c>
      <c r="E33">
        <f t="shared" si="40"/>
        <v>3.2916666666666665</v>
      </c>
      <c r="K33" s="21">
        <f t="shared" si="27"/>
        <v>31</v>
      </c>
      <c r="L33" s="19">
        <v>5</v>
      </c>
      <c r="M33" s="19">
        <v>6</v>
      </c>
      <c r="N33" s="19">
        <v>6</v>
      </c>
      <c r="O33" s="19">
        <v>3</v>
      </c>
      <c r="P33" s="20">
        <v>3</v>
      </c>
      <c r="Q33" s="20">
        <v>8</v>
      </c>
      <c r="R33" s="20">
        <v>6</v>
      </c>
      <c r="S33" s="20">
        <v>1</v>
      </c>
      <c r="T33" s="22">
        <v>2</v>
      </c>
      <c r="U33" s="22">
        <v>7</v>
      </c>
      <c r="V33" s="22">
        <v>6</v>
      </c>
      <c r="W33" s="22">
        <v>3</v>
      </c>
      <c r="AA33" s="19">
        <f t="shared" si="15"/>
        <v>0.13091713775</v>
      </c>
      <c r="AB33" s="19">
        <f t="shared" si="16"/>
        <v>1.2914847E-2</v>
      </c>
      <c r="AC33" s="19">
        <f t="shared" si="17"/>
        <v>2.58529095E-2</v>
      </c>
      <c r="AD33" s="19">
        <f t="shared" si="18"/>
        <v>5.2065838949999999E-2</v>
      </c>
      <c r="AE33" s="20">
        <f t="shared" si="19"/>
        <v>1.6840651833333331E-2</v>
      </c>
      <c r="AF33" s="20">
        <f t="shared" si="20"/>
        <v>9.2566607555555555E-2</v>
      </c>
      <c r="AG33" s="20">
        <f t="shared" si="21"/>
        <v>0.21422717566666666</v>
      </c>
      <c r="AH33" s="20">
        <f t="shared" si="22"/>
        <v>2.6666497222222222E-3</v>
      </c>
      <c r="AI33" s="22">
        <f t="shared" si="23"/>
        <v>2.3141651888888889E-2</v>
      </c>
      <c r="AJ33" s="22">
        <f t="shared" si="24"/>
        <v>0.24993170494444447</v>
      </c>
      <c r="AK33" s="22">
        <f t="shared" si="25"/>
        <v>3.3681303666666662E-2</v>
      </c>
      <c r="AL33" s="22">
        <f t="shared" si="26"/>
        <v>7.9999491666666658E-3</v>
      </c>
      <c r="AP33" s="19">
        <f t="shared" si="0"/>
        <v>0.25</v>
      </c>
      <c r="AQ33" s="19">
        <f t="shared" si="1"/>
        <v>0.3</v>
      </c>
      <c r="AR33" s="19">
        <f t="shared" si="2"/>
        <v>0.3</v>
      </c>
      <c r="AS33" s="19">
        <f t="shared" si="3"/>
        <v>0.15</v>
      </c>
      <c r="AT33" s="20">
        <f t="shared" si="4"/>
        <v>0.16666666666666666</v>
      </c>
      <c r="AU33" s="20">
        <f t="shared" si="5"/>
        <v>0.44444444444444442</v>
      </c>
      <c r="AV33" s="20">
        <f t="shared" si="6"/>
        <v>0.33333333333333331</v>
      </c>
      <c r="AW33" s="20">
        <f t="shared" si="7"/>
        <v>5.5555555555555552E-2</v>
      </c>
      <c r="AX33" s="22">
        <f t="shared" si="8"/>
        <v>0.1111111111111111</v>
      </c>
      <c r="AY33" s="22">
        <f t="shared" si="9"/>
        <v>0.3888888888888889</v>
      </c>
      <c r="AZ33" s="22">
        <f t="shared" si="10"/>
        <v>0.33333333333333331</v>
      </c>
      <c r="BA33" s="22">
        <f t="shared" si="11"/>
        <v>0.16666666666666666</v>
      </c>
      <c r="BB33">
        <f t="shared" si="12"/>
        <v>20</v>
      </c>
      <c r="BC33">
        <f t="shared" si="13"/>
        <v>18</v>
      </c>
      <c r="BD33">
        <f t="shared" si="14"/>
        <v>18</v>
      </c>
    </row>
    <row r="34" spans="1:56" x14ac:dyDescent="0.2">
      <c r="A34" s="20" t="s">
        <v>29</v>
      </c>
      <c r="B34" t="s">
        <v>34</v>
      </c>
      <c r="C34" t="s">
        <v>35</v>
      </c>
      <c r="D34" t="s">
        <v>36</v>
      </c>
      <c r="E34" t="s">
        <v>37</v>
      </c>
      <c r="J34" s="20" t="s">
        <v>39</v>
      </c>
      <c r="K34" s="21">
        <f t="shared" si="27"/>
        <v>32</v>
      </c>
      <c r="L34" s="19">
        <v>5</v>
      </c>
      <c r="M34" s="19">
        <v>8</v>
      </c>
      <c r="N34" s="19">
        <v>6</v>
      </c>
      <c r="O34" s="19">
        <v>4</v>
      </c>
      <c r="P34" s="20">
        <v>2</v>
      </c>
      <c r="Q34" s="20">
        <v>9</v>
      </c>
      <c r="R34" s="20">
        <v>6</v>
      </c>
      <c r="S34" s="20">
        <v>3</v>
      </c>
      <c r="T34" s="22">
        <v>1</v>
      </c>
      <c r="U34" s="22">
        <v>7</v>
      </c>
      <c r="V34" s="22">
        <v>6</v>
      </c>
      <c r="W34" s="22">
        <v>4</v>
      </c>
      <c r="AA34" s="19">
        <f t="shared" si="15"/>
        <v>0.11384098934782608</v>
      </c>
      <c r="AB34" s="19">
        <f t="shared" si="16"/>
        <v>1.4973735652173914E-2</v>
      </c>
      <c r="AC34" s="19">
        <f t="shared" si="17"/>
        <v>2.2480790869565219E-2</v>
      </c>
      <c r="AD34" s="19">
        <f t="shared" si="18"/>
        <v>6.0366190086956519E-2</v>
      </c>
      <c r="AE34" s="20">
        <f t="shared" si="19"/>
        <v>1.01043911E-2</v>
      </c>
      <c r="AF34" s="20">
        <f t="shared" si="20"/>
        <v>9.3723690149999997E-2</v>
      </c>
      <c r="AG34" s="20">
        <f t="shared" si="21"/>
        <v>0.19280445809999999</v>
      </c>
      <c r="AH34" s="20">
        <f t="shared" si="22"/>
        <v>7.1999542499999996E-3</v>
      </c>
      <c r="AI34" s="22">
        <f t="shared" si="23"/>
        <v>1.1570825944444444E-2</v>
      </c>
      <c r="AJ34" s="22">
        <f t="shared" si="24"/>
        <v>0.24993170494444447</v>
      </c>
      <c r="AK34" s="22">
        <f t="shared" si="25"/>
        <v>3.3681303666666662E-2</v>
      </c>
      <c r="AL34" s="22">
        <f t="shared" si="26"/>
        <v>1.0666598888888889E-2</v>
      </c>
      <c r="AP34" s="19">
        <f t="shared" si="0"/>
        <v>0.21739130434782608</v>
      </c>
      <c r="AQ34" s="19">
        <f t="shared" si="1"/>
        <v>0.34782608695652173</v>
      </c>
      <c r="AR34" s="19">
        <f t="shared" si="2"/>
        <v>0.2608695652173913</v>
      </c>
      <c r="AS34" s="19">
        <f t="shared" si="3"/>
        <v>0.17391304347826086</v>
      </c>
      <c r="AT34" s="20">
        <f t="shared" si="4"/>
        <v>0.1</v>
      </c>
      <c r="AU34" s="20">
        <f t="shared" si="5"/>
        <v>0.45</v>
      </c>
      <c r="AV34" s="20">
        <f t="shared" si="6"/>
        <v>0.3</v>
      </c>
      <c r="AW34" s="20">
        <f t="shared" si="7"/>
        <v>0.15</v>
      </c>
      <c r="AX34" s="22">
        <f t="shared" si="8"/>
        <v>5.5555555555555552E-2</v>
      </c>
      <c r="AY34" s="22">
        <f t="shared" si="9"/>
        <v>0.3888888888888889</v>
      </c>
      <c r="AZ34" s="22">
        <f t="shared" si="10"/>
        <v>0.33333333333333331</v>
      </c>
      <c r="BA34" s="22">
        <f t="shared" si="11"/>
        <v>0.22222222222222221</v>
      </c>
      <c r="BB34">
        <f t="shared" si="12"/>
        <v>23</v>
      </c>
      <c r="BC34">
        <f t="shared" si="13"/>
        <v>20</v>
      </c>
      <c r="BD34">
        <f t="shared" si="14"/>
        <v>18</v>
      </c>
    </row>
    <row r="35" spans="1:56" x14ac:dyDescent="0.2">
      <c r="A35" t="s">
        <v>34</v>
      </c>
      <c r="B35">
        <v>1</v>
      </c>
      <c r="C35">
        <f>1/3</f>
        <v>0.33333333333333331</v>
      </c>
      <c r="D35">
        <f>1/7</f>
        <v>0.14285714285714285</v>
      </c>
      <c r="E35">
        <v>3</v>
      </c>
      <c r="F35">
        <f>B35/B39</f>
        <v>8.8235294117647051E-2</v>
      </c>
      <c r="G35">
        <f t="shared" ref="G35" si="41">C35/C39</f>
        <v>5.1020408163265307E-2</v>
      </c>
      <c r="H35">
        <f t="shared" ref="H35" si="42">D35/D39</f>
        <v>9.8253275109170285E-2</v>
      </c>
      <c r="I35">
        <f t="shared" ref="I35" si="43">E35/E39</f>
        <v>0.16666666666666666</v>
      </c>
      <c r="J35" s="20">
        <f>SUM(F35:I35)/4</f>
        <v>0.10104391101418733</v>
      </c>
      <c r="K35" s="21">
        <f t="shared" si="27"/>
        <v>33</v>
      </c>
      <c r="L35" s="19">
        <v>4</v>
      </c>
      <c r="M35" s="19">
        <v>9</v>
      </c>
      <c r="N35" s="19">
        <v>7</v>
      </c>
      <c r="O35" s="19">
        <v>4</v>
      </c>
      <c r="P35" s="20">
        <v>3</v>
      </c>
      <c r="Q35" s="20">
        <v>8</v>
      </c>
      <c r="R35" s="20">
        <v>6</v>
      </c>
      <c r="S35" s="20">
        <v>2</v>
      </c>
      <c r="T35" s="22">
        <v>4</v>
      </c>
      <c r="U35" s="22">
        <v>9</v>
      </c>
      <c r="V35" s="22">
        <v>6</v>
      </c>
      <c r="W35" s="22">
        <v>4</v>
      </c>
      <c r="AA35" s="19">
        <f t="shared" si="15"/>
        <v>8.7278091833333321E-2</v>
      </c>
      <c r="AB35" s="19">
        <f t="shared" si="16"/>
        <v>1.6143558750000002E-2</v>
      </c>
      <c r="AC35" s="19">
        <f t="shared" si="17"/>
        <v>2.5134773125000003E-2</v>
      </c>
      <c r="AD35" s="19">
        <f t="shared" si="18"/>
        <v>5.785093216666666E-2</v>
      </c>
      <c r="AE35" s="20">
        <f t="shared" si="19"/>
        <v>1.5954301736842105E-2</v>
      </c>
      <c r="AF35" s="20">
        <f t="shared" si="20"/>
        <v>8.7694680842105258E-2</v>
      </c>
      <c r="AG35" s="20">
        <f t="shared" si="21"/>
        <v>0.20295206115789474</v>
      </c>
      <c r="AH35" s="20">
        <f t="shared" si="22"/>
        <v>5.0525994736842104E-3</v>
      </c>
      <c r="AI35" s="22">
        <f t="shared" si="23"/>
        <v>3.6221716000000001E-2</v>
      </c>
      <c r="AJ35" s="22">
        <f t="shared" si="24"/>
        <v>0.25148407578260873</v>
      </c>
      <c r="AK35" s="22">
        <f t="shared" si="25"/>
        <v>2.6359281130434783E-2</v>
      </c>
      <c r="AL35" s="22">
        <f t="shared" si="26"/>
        <v>8.3477730434782602E-3</v>
      </c>
      <c r="AP35" s="19">
        <f t="shared" ref="AP35:AP66" si="44">L35/BB35</f>
        <v>0.16666666666666666</v>
      </c>
      <c r="AQ35" s="19">
        <f t="shared" ref="AQ35:AQ66" si="45">M35/BB35</f>
        <v>0.375</v>
      </c>
      <c r="AR35" s="19">
        <f t="shared" ref="AR35:AR66" si="46">N35/BB35</f>
        <v>0.29166666666666669</v>
      </c>
      <c r="AS35" s="19">
        <f t="shared" ref="AS35:AS66" si="47">O35/BB35</f>
        <v>0.16666666666666666</v>
      </c>
      <c r="AT35" s="20">
        <f t="shared" ref="AT35:AT66" si="48">P35/BC35</f>
        <v>0.15789473684210525</v>
      </c>
      <c r="AU35" s="20">
        <f t="shared" ref="AU35:AU66" si="49">Q35/BC35</f>
        <v>0.42105263157894735</v>
      </c>
      <c r="AV35" s="20">
        <f t="shared" ref="AV35:AV66" si="50">R35/BC35</f>
        <v>0.31578947368421051</v>
      </c>
      <c r="AW35" s="20">
        <f t="shared" ref="AW35:AW66" si="51">S35/BC35</f>
        <v>0.10526315789473684</v>
      </c>
      <c r="AX35" s="22">
        <f t="shared" ref="AX35:AX66" si="52">T35/BD35</f>
        <v>0.17391304347826086</v>
      </c>
      <c r="AY35" s="22">
        <f t="shared" ref="AY35:AY66" si="53">U35/BD35</f>
        <v>0.39130434782608697</v>
      </c>
      <c r="AZ35" s="22">
        <f t="shared" ref="AZ35:AZ66" si="54">V35/BD35</f>
        <v>0.2608695652173913</v>
      </c>
      <c r="BA35" s="22">
        <f t="shared" ref="BA35:BA66" si="55">W35/BD35</f>
        <v>0.17391304347826086</v>
      </c>
      <c r="BB35">
        <f t="shared" ref="BB35:BB66" si="56">SUM(L35:O35)</f>
        <v>24</v>
      </c>
      <c r="BC35">
        <f t="shared" ref="BC35:BC66" si="57">SUM(P35:S35)</f>
        <v>19</v>
      </c>
      <c r="BD35">
        <f t="shared" ref="BD35:BD66" si="58">SUM(T35:W35)</f>
        <v>23</v>
      </c>
    </row>
    <row r="36" spans="1:56" x14ac:dyDescent="0.2">
      <c r="A36" t="s">
        <v>35</v>
      </c>
      <c r="B36">
        <v>3</v>
      </c>
      <c r="C36">
        <v>1</v>
      </c>
      <c r="D36">
        <f>1/5</f>
        <v>0.2</v>
      </c>
      <c r="E36">
        <v>5</v>
      </c>
      <c r="F36">
        <f>B36/B39</f>
        <v>0.26470588235294118</v>
      </c>
      <c r="G36">
        <f t="shared" ref="G36" si="59">C36/C39</f>
        <v>0.15306122448979592</v>
      </c>
      <c r="H36">
        <f t="shared" ref="H36" si="60">D36/D39</f>
        <v>0.13755458515283842</v>
      </c>
      <c r="I36">
        <f t="shared" ref="I36" si="61">E36/E39</f>
        <v>0.27777777777777779</v>
      </c>
      <c r="J36" s="20">
        <f t="shared" ref="J36:J38" si="62">SUM(F36:I36)/4</f>
        <v>0.20827486744333831</v>
      </c>
      <c r="K36" s="21">
        <f t="shared" si="27"/>
        <v>34</v>
      </c>
      <c r="L36" s="19">
        <v>4</v>
      </c>
      <c r="M36" s="19">
        <v>8</v>
      </c>
      <c r="N36" s="19">
        <v>9</v>
      </c>
      <c r="O36" s="19">
        <v>2</v>
      </c>
      <c r="P36" s="20">
        <v>3</v>
      </c>
      <c r="Q36" s="20">
        <v>7</v>
      </c>
      <c r="R36" s="20">
        <v>7</v>
      </c>
      <c r="S36" s="20">
        <v>4</v>
      </c>
      <c r="T36" s="22">
        <v>4</v>
      </c>
      <c r="U36" s="22">
        <v>7</v>
      </c>
      <c r="V36" s="22">
        <v>6</v>
      </c>
      <c r="W36" s="22">
        <v>5</v>
      </c>
      <c r="AA36" s="19">
        <f t="shared" si="15"/>
        <v>9.1072791478260862E-2</v>
      </c>
      <c r="AB36" s="19">
        <f t="shared" si="16"/>
        <v>1.4973735652173914E-2</v>
      </c>
      <c r="AC36" s="19">
        <f t="shared" si="17"/>
        <v>3.3721186304347832E-2</v>
      </c>
      <c r="AD36" s="19">
        <f t="shared" si="18"/>
        <v>3.0183095043478259E-2</v>
      </c>
      <c r="AE36" s="20">
        <f t="shared" si="19"/>
        <v>1.4434844428571427E-2</v>
      </c>
      <c r="AF36" s="20">
        <f t="shared" si="20"/>
        <v>6.9424955666666663E-2</v>
      </c>
      <c r="AG36" s="20">
        <f t="shared" si="21"/>
        <v>0.21422717566666666</v>
      </c>
      <c r="AH36" s="20">
        <f t="shared" si="22"/>
        <v>9.1427990476190477E-3</v>
      </c>
      <c r="AI36" s="22">
        <f t="shared" si="23"/>
        <v>3.7868157636363635E-2</v>
      </c>
      <c r="AJ36" s="22">
        <f t="shared" si="24"/>
        <v>0.20448957677272728</v>
      </c>
      <c r="AK36" s="22">
        <f t="shared" si="25"/>
        <v>2.7557430272727272E-2</v>
      </c>
      <c r="AL36" s="22">
        <f t="shared" si="26"/>
        <v>1.090902159090909E-2</v>
      </c>
      <c r="AP36" s="19">
        <f t="shared" si="44"/>
        <v>0.17391304347826086</v>
      </c>
      <c r="AQ36" s="19">
        <f t="shared" si="45"/>
        <v>0.34782608695652173</v>
      </c>
      <c r="AR36" s="19">
        <f t="shared" si="46"/>
        <v>0.39130434782608697</v>
      </c>
      <c r="AS36" s="19">
        <f t="shared" si="47"/>
        <v>8.6956521739130432E-2</v>
      </c>
      <c r="AT36" s="20">
        <f t="shared" si="48"/>
        <v>0.14285714285714285</v>
      </c>
      <c r="AU36" s="20">
        <f t="shared" si="49"/>
        <v>0.33333333333333331</v>
      </c>
      <c r="AV36" s="20">
        <f t="shared" si="50"/>
        <v>0.33333333333333331</v>
      </c>
      <c r="AW36" s="20">
        <f t="shared" si="51"/>
        <v>0.19047619047619047</v>
      </c>
      <c r="AX36" s="22">
        <f t="shared" si="52"/>
        <v>0.18181818181818182</v>
      </c>
      <c r="AY36" s="22">
        <f t="shared" si="53"/>
        <v>0.31818181818181818</v>
      </c>
      <c r="AZ36" s="22">
        <f t="shared" si="54"/>
        <v>0.27272727272727271</v>
      </c>
      <c r="BA36" s="22">
        <f t="shared" si="55"/>
        <v>0.22727272727272727</v>
      </c>
      <c r="BB36">
        <f t="shared" si="56"/>
        <v>23</v>
      </c>
      <c r="BC36">
        <f t="shared" si="57"/>
        <v>21</v>
      </c>
      <c r="BD36">
        <f t="shared" si="58"/>
        <v>22</v>
      </c>
    </row>
    <row r="37" spans="1:56" x14ac:dyDescent="0.2">
      <c r="A37" t="s">
        <v>36</v>
      </c>
      <c r="B37">
        <v>7</v>
      </c>
      <c r="C37">
        <v>5</v>
      </c>
      <c r="D37">
        <v>1</v>
      </c>
      <c r="E37">
        <v>9</v>
      </c>
      <c r="F37">
        <f>B37/B39</f>
        <v>0.61764705882352933</v>
      </c>
      <c r="G37">
        <f t="shared" ref="G37" si="63">C37/C39</f>
        <v>0.76530612244897955</v>
      </c>
      <c r="H37">
        <f t="shared" ref="H37" si="64">D37/D39</f>
        <v>0.68777292576419202</v>
      </c>
      <c r="I37">
        <f t="shared" ref="I37" si="65">E37/E39</f>
        <v>0.5</v>
      </c>
      <c r="J37" s="20">
        <f t="shared" si="62"/>
        <v>0.64268152675917523</v>
      </c>
      <c r="K37" s="21">
        <f t="shared" si="27"/>
        <v>35</v>
      </c>
      <c r="L37" s="19">
        <v>5</v>
      </c>
      <c r="M37" s="19">
        <v>8</v>
      </c>
      <c r="N37" s="19">
        <v>7</v>
      </c>
      <c r="O37" s="19">
        <v>2</v>
      </c>
      <c r="P37" s="20">
        <v>2</v>
      </c>
      <c r="Q37" s="20">
        <v>7</v>
      </c>
      <c r="R37" s="20">
        <v>8</v>
      </c>
      <c r="S37" s="20">
        <v>1</v>
      </c>
      <c r="T37" s="22">
        <v>4</v>
      </c>
      <c r="U37" s="22">
        <v>8</v>
      </c>
      <c r="V37" s="22">
        <v>8</v>
      </c>
      <c r="W37" s="22">
        <v>5</v>
      </c>
      <c r="AA37" s="19">
        <f t="shared" si="15"/>
        <v>0.11901557977272727</v>
      </c>
      <c r="AB37" s="19">
        <f t="shared" si="16"/>
        <v>1.5654360000000003E-2</v>
      </c>
      <c r="AC37" s="19">
        <f t="shared" si="17"/>
        <v>2.7419752500000002E-2</v>
      </c>
      <c r="AD37" s="19">
        <f t="shared" si="18"/>
        <v>3.1555053909090906E-2</v>
      </c>
      <c r="AE37" s="20">
        <f t="shared" si="19"/>
        <v>1.1227101222222221E-2</v>
      </c>
      <c r="AF37" s="20">
        <f t="shared" si="20"/>
        <v>8.0995781611111109E-2</v>
      </c>
      <c r="AG37" s="20">
        <f t="shared" si="21"/>
        <v>0.28563623422222223</v>
      </c>
      <c r="AH37" s="20">
        <f t="shared" si="22"/>
        <v>2.6666497222222222E-3</v>
      </c>
      <c r="AI37" s="22">
        <f t="shared" si="23"/>
        <v>3.3323978720000001E-2</v>
      </c>
      <c r="AJ37" s="22">
        <f t="shared" si="24"/>
        <v>0.20565808864000001</v>
      </c>
      <c r="AK37" s="22">
        <f t="shared" si="25"/>
        <v>3.2334051520000004E-2</v>
      </c>
      <c r="AL37" s="22">
        <f t="shared" si="26"/>
        <v>9.5999390000000018E-3</v>
      </c>
      <c r="AP37" s="19">
        <f t="shared" si="44"/>
        <v>0.22727272727272727</v>
      </c>
      <c r="AQ37" s="19">
        <f t="shared" si="45"/>
        <v>0.36363636363636365</v>
      </c>
      <c r="AR37" s="19">
        <f t="shared" si="46"/>
        <v>0.31818181818181818</v>
      </c>
      <c r="AS37" s="19">
        <f t="shared" si="47"/>
        <v>9.0909090909090912E-2</v>
      </c>
      <c r="AT37" s="20">
        <f t="shared" si="48"/>
        <v>0.1111111111111111</v>
      </c>
      <c r="AU37" s="20">
        <f t="shared" si="49"/>
        <v>0.3888888888888889</v>
      </c>
      <c r="AV37" s="20">
        <f t="shared" si="50"/>
        <v>0.44444444444444442</v>
      </c>
      <c r="AW37" s="20">
        <f t="shared" si="51"/>
        <v>5.5555555555555552E-2</v>
      </c>
      <c r="AX37" s="22">
        <f t="shared" si="52"/>
        <v>0.16</v>
      </c>
      <c r="AY37" s="22">
        <f t="shared" si="53"/>
        <v>0.32</v>
      </c>
      <c r="AZ37" s="22">
        <f t="shared" si="54"/>
        <v>0.32</v>
      </c>
      <c r="BA37" s="22">
        <f t="shared" si="55"/>
        <v>0.2</v>
      </c>
      <c r="BB37">
        <f t="shared" si="56"/>
        <v>22</v>
      </c>
      <c r="BC37">
        <f t="shared" si="57"/>
        <v>18</v>
      </c>
      <c r="BD37">
        <f t="shared" si="58"/>
        <v>25</v>
      </c>
    </row>
    <row r="38" spans="1:56" x14ac:dyDescent="0.2">
      <c r="A38" t="s">
        <v>37</v>
      </c>
      <c r="B38">
        <f>1/3</f>
        <v>0.33333333333333331</v>
      </c>
      <c r="C38">
        <f>1/5</f>
        <v>0.2</v>
      </c>
      <c r="D38">
        <f>1/9</f>
        <v>0.1111111111111111</v>
      </c>
      <c r="E38">
        <v>1</v>
      </c>
      <c r="F38">
        <f>B38/B39</f>
        <v>2.9411764705882349E-2</v>
      </c>
      <c r="G38">
        <f t="shared" ref="G38" si="66">C38/C39</f>
        <v>3.0612244897959186E-2</v>
      </c>
      <c r="H38">
        <f t="shared" ref="H38" si="67">D38/D39</f>
        <v>7.6419213973799111E-2</v>
      </c>
      <c r="I38">
        <f t="shared" ref="I38" si="68">E38/E39</f>
        <v>5.5555555555555552E-2</v>
      </c>
      <c r="J38" s="20">
        <f t="shared" si="62"/>
        <v>4.7999694783299053E-2</v>
      </c>
      <c r="K38" s="21">
        <f t="shared" si="27"/>
        <v>36</v>
      </c>
      <c r="L38" s="19">
        <v>2</v>
      </c>
      <c r="M38" s="19">
        <v>6</v>
      </c>
      <c r="N38" s="19">
        <v>9</v>
      </c>
      <c r="O38" s="19">
        <v>3</v>
      </c>
      <c r="P38" s="20">
        <v>4</v>
      </c>
      <c r="Q38" s="20">
        <v>9</v>
      </c>
      <c r="R38" s="20">
        <v>9</v>
      </c>
      <c r="S38" s="20">
        <v>5</v>
      </c>
      <c r="T38" s="22">
        <v>1</v>
      </c>
      <c r="U38" s="22">
        <v>9</v>
      </c>
      <c r="V38" s="22">
        <v>6</v>
      </c>
      <c r="W38" s="22">
        <v>3</v>
      </c>
      <c r="AA38" s="19">
        <f t="shared" si="15"/>
        <v>5.2366855099999998E-2</v>
      </c>
      <c r="AB38" s="19">
        <f t="shared" si="16"/>
        <v>1.2914847E-2</v>
      </c>
      <c r="AC38" s="19">
        <f t="shared" si="17"/>
        <v>3.8779364250000004E-2</v>
      </c>
      <c r="AD38" s="19">
        <f t="shared" si="18"/>
        <v>5.2065838949999999E-2</v>
      </c>
      <c r="AE38" s="20">
        <f t="shared" si="19"/>
        <v>1.4969468296296296E-2</v>
      </c>
      <c r="AF38" s="20">
        <f t="shared" si="20"/>
        <v>6.9424955666666663E-2</v>
      </c>
      <c r="AG38" s="20">
        <f t="shared" si="21"/>
        <v>0.21422717566666666</v>
      </c>
      <c r="AH38" s="20">
        <f t="shared" si="22"/>
        <v>8.8888324074074074E-3</v>
      </c>
      <c r="AI38" s="22">
        <f t="shared" si="23"/>
        <v>1.0961835105263157E-2</v>
      </c>
      <c r="AJ38" s="22">
        <f t="shared" si="24"/>
        <v>0.3044280917368421</v>
      </c>
      <c r="AK38" s="22">
        <f t="shared" si="25"/>
        <v>3.1908603473684211E-2</v>
      </c>
      <c r="AL38" s="22">
        <f t="shared" si="26"/>
        <v>7.5788992105263161E-3</v>
      </c>
      <c r="AP38" s="19">
        <f t="shared" si="44"/>
        <v>0.1</v>
      </c>
      <c r="AQ38" s="19">
        <f t="shared" si="45"/>
        <v>0.3</v>
      </c>
      <c r="AR38" s="19">
        <f t="shared" si="46"/>
        <v>0.45</v>
      </c>
      <c r="AS38" s="19">
        <f t="shared" si="47"/>
        <v>0.15</v>
      </c>
      <c r="AT38" s="20">
        <f t="shared" si="48"/>
        <v>0.14814814814814814</v>
      </c>
      <c r="AU38" s="20">
        <f t="shared" si="49"/>
        <v>0.33333333333333331</v>
      </c>
      <c r="AV38" s="20">
        <f t="shared" si="50"/>
        <v>0.33333333333333331</v>
      </c>
      <c r="AW38" s="20">
        <f t="shared" si="51"/>
        <v>0.18518518518518517</v>
      </c>
      <c r="AX38" s="22">
        <f t="shared" si="52"/>
        <v>5.2631578947368418E-2</v>
      </c>
      <c r="AY38" s="22">
        <f t="shared" si="53"/>
        <v>0.47368421052631576</v>
      </c>
      <c r="AZ38" s="22">
        <f t="shared" si="54"/>
        <v>0.31578947368421051</v>
      </c>
      <c r="BA38" s="22">
        <f t="shared" si="55"/>
        <v>0.15789473684210525</v>
      </c>
      <c r="BB38">
        <f t="shared" si="56"/>
        <v>20</v>
      </c>
      <c r="BC38">
        <f t="shared" si="57"/>
        <v>27</v>
      </c>
      <c r="BD38">
        <f t="shared" si="58"/>
        <v>19</v>
      </c>
    </row>
    <row r="39" spans="1:56" x14ac:dyDescent="0.2">
      <c r="B39">
        <f>SUM(B35:B38)</f>
        <v>11.333333333333334</v>
      </c>
      <c r="C39">
        <f>SUM(C35:C38)</f>
        <v>6.5333333333333332</v>
      </c>
      <c r="D39">
        <f t="shared" ref="D39" si="69">SUM(D35:D38)</f>
        <v>1.4539682539682541</v>
      </c>
      <c r="E39">
        <f t="shared" ref="E39" si="70">SUM(E35:E38)</f>
        <v>18</v>
      </c>
      <c r="K39" s="21">
        <f t="shared" si="27"/>
        <v>37</v>
      </c>
      <c r="L39" s="19">
        <v>5</v>
      </c>
      <c r="M39" s="19">
        <v>9</v>
      </c>
      <c r="N39" s="19">
        <v>7</v>
      </c>
      <c r="O39" s="19">
        <v>2</v>
      </c>
      <c r="P39" s="20">
        <v>1</v>
      </c>
      <c r="Q39" s="20">
        <v>8</v>
      </c>
      <c r="R39" s="20">
        <v>8</v>
      </c>
      <c r="S39" s="20">
        <v>5</v>
      </c>
      <c r="T39" s="22">
        <v>5</v>
      </c>
      <c r="U39" s="22">
        <v>7</v>
      </c>
      <c r="V39" s="22">
        <v>6</v>
      </c>
      <c r="W39" s="22">
        <v>3</v>
      </c>
      <c r="AA39" s="19">
        <f t="shared" si="15"/>
        <v>0.11384098934782608</v>
      </c>
      <c r="AB39" s="19">
        <f t="shared" si="16"/>
        <v>1.6845452608695653E-2</v>
      </c>
      <c r="AC39" s="19">
        <f t="shared" si="17"/>
        <v>2.622758934782609E-2</v>
      </c>
      <c r="AD39" s="19">
        <f t="shared" si="18"/>
        <v>3.0183095043478259E-2</v>
      </c>
      <c r="AE39" s="20">
        <f t="shared" si="19"/>
        <v>4.5929050454545459E-3</v>
      </c>
      <c r="AF39" s="20">
        <f t="shared" si="20"/>
        <v>7.573631527272727E-2</v>
      </c>
      <c r="AG39" s="20">
        <f t="shared" si="21"/>
        <v>0.23370237345454548</v>
      </c>
      <c r="AH39" s="20">
        <f t="shared" si="22"/>
        <v>1.090902159090909E-2</v>
      </c>
      <c r="AI39" s="22">
        <f t="shared" si="23"/>
        <v>4.9589254047619047E-2</v>
      </c>
      <c r="AJ39" s="22">
        <f t="shared" si="24"/>
        <v>0.21422717566666666</v>
      </c>
      <c r="AK39" s="22">
        <f t="shared" si="25"/>
        <v>2.8869688857142854E-2</v>
      </c>
      <c r="AL39" s="22">
        <f t="shared" si="26"/>
        <v>6.8570992857142857E-3</v>
      </c>
      <c r="AP39" s="19">
        <f t="shared" si="44"/>
        <v>0.21739130434782608</v>
      </c>
      <c r="AQ39" s="19">
        <f t="shared" si="45"/>
        <v>0.39130434782608697</v>
      </c>
      <c r="AR39" s="19">
        <f t="shared" si="46"/>
        <v>0.30434782608695654</v>
      </c>
      <c r="AS39" s="19">
        <f t="shared" si="47"/>
        <v>8.6956521739130432E-2</v>
      </c>
      <c r="AT39" s="20">
        <f t="shared" si="48"/>
        <v>4.5454545454545456E-2</v>
      </c>
      <c r="AU39" s="20">
        <f t="shared" si="49"/>
        <v>0.36363636363636365</v>
      </c>
      <c r="AV39" s="20">
        <f t="shared" si="50"/>
        <v>0.36363636363636365</v>
      </c>
      <c r="AW39" s="20">
        <f t="shared" si="51"/>
        <v>0.22727272727272727</v>
      </c>
      <c r="AX39" s="22">
        <f t="shared" si="52"/>
        <v>0.23809523809523808</v>
      </c>
      <c r="AY39" s="22">
        <f t="shared" si="53"/>
        <v>0.33333333333333331</v>
      </c>
      <c r="AZ39" s="22">
        <f t="shared" si="54"/>
        <v>0.2857142857142857</v>
      </c>
      <c r="BA39" s="22">
        <f t="shared" si="55"/>
        <v>0.14285714285714285</v>
      </c>
      <c r="BB39">
        <f t="shared" si="56"/>
        <v>23</v>
      </c>
      <c r="BC39">
        <f t="shared" si="57"/>
        <v>22</v>
      </c>
      <c r="BD39">
        <f t="shared" si="58"/>
        <v>21</v>
      </c>
    </row>
    <row r="40" spans="1:56" x14ac:dyDescent="0.2">
      <c r="A40" s="22" t="s">
        <v>30</v>
      </c>
      <c r="B40" t="s">
        <v>34</v>
      </c>
      <c r="C40" t="s">
        <v>35</v>
      </c>
      <c r="D40" t="s">
        <v>36</v>
      </c>
      <c r="E40" t="s">
        <v>37</v>
      </c>
      <c r="J40" s="22" t="s">
        <v>39</v>
      </c>
      <c r="K40" s="21">
        <f t="shared" si="27"/>
        <v>38</v>
      </c>
      <c r="L40" s="19">
        <v>3</v>
      </c>
      <c r="M40" s="19">
        <v>9</v>
      </c>
      <c r="N40" s="19">
        <v>9</v>
      </c>
      <c r="O40" s="19">
        <v>2</v>
      </c>
      <c r="P40" s="20">
        <v>3</v>
      </c>
      <c r="Q40" s="20">
        <v>9</v>
      </c>
      <c r="R40" s="20">
        <v>7</v>
      </c>
      <c r="S40" s="20">
        <v>1</v>
      </c>
      <c r="T40" s="22">
        <v>2</v>
      </c>
      <c r="U40" s="22">
        <v>8</v>
      </c>
      <c r="V40" s="22">
        <v>7</v>
      </c>
      <c r="W40" s="22">
        <v>5</v>
      </c>
      <c r="AA40" s="19">
        <f t="shared" si="15"/>
        <v>6.8304593608695646E-2</v>
      </c>
      <c r="AB40" s="19">
        <f t="shared" si="16"/>
        <v>1.6845452608695653E-2</v>
      </c>
      <c r="AC40" s="19">
        <f t="shared" si="17"/>
        <v>3.3721186304347832E-2</v>
      </c>
      <c r="AD40" s="19">
        <f t="shared" si="18"/>
        <v>3.0183095043478259E-2</v>
      </c>
      <c r="AE40" s="20">
        <f t="shared" si="19"/>
        <v>1.515658665E-2</v>
      </c>
      <c r="AF40" s="20">
        <f t="shared" si="20"/>
        <v>9.3723690149999997E-2</v>
      </c>
      <c r="AG40" s="20">
        <f t="shared" si="21"/>
        <v>0.22493853445000001</v>
      </c>
      <c r="AH40" s="20">
        <f t="shared" si="22"/>
        <v>2.3999847500000004E-3</v>
      </c>
      <c r="AI40" s="22">
        <f t="shared" si="23"/>
        <v>1.8934078818181817E-2</v>
      </c>
      <c r="AJ40" s="22">
        <f t="shared" si="24"/>
        <v>0.23370237345454548</v>
      </c>
      <c r="AK40" s="22">
        <f t="shared" si="25"/>
        <v>3.2150335318181816E-2</v>
      </c>
      <c r="AL40" s="22">
        <f t="shared" si="26"/>
        <v>1.090902159090909E-2</v>
      </c>
      <c r="AP40" s="19">
        <f t="shared" si="44"/>
        <v>0.13043478260869565</v>
      </c>
      <c r="AQ40" s="19">
        <f t="shared" si="45"/>
        <v>0.39130434782608697</v>
      </c>
      <c r="AR40" s="19">
        <f t="shared" si="46"/>
        <v>0.39130434782608697</v>
      </c>
      <c r="AS40" s="19">
        <f t="shared" si="47"/>
        <v>8.6956521739130432E-2</v>
      </c>
      <c r="AT40" s="20">
        <f t="shared" si="48"/>
        <v>0.15</v>
      </c>
      <c r="AU40" s="20">
        <f t="shared" si="49"/>
        <v>0.45</v>
      </c>
      <c r="AV40" s="20">
        <f t="shared" si="50"/>
        <v>0.35</v>
      </c>
      <c r="AW40" s="20">
        <f t="shared" si="51"/>
        <v>0.05</v>
      </c>
      <c r="AX40" s="22">
        <f t="shared" si="52"/>
        <v>9.0909090909090912E-2</v>
      </c>
      <c r="AY40" s="22">
        <f t="shared" si="53"/>
        <v>0.36363636363636365</v>
      </c>
      <c r="AZ40" s="22">
        <f t="shared" si="54"/>
        <v>0.31818181818181818</v>
      </c>
      <c r="BA40" s="22">
        <f t="shared" si="55"/>
        <v>0.22727272727272727</v>
      </c>
      <c r="BB40">
        <f t="shared" si="56"/>
        <v>23</v>
      </c>
      <c r="BC40">
        <f t="shared" si="57"/>
        <v>20</v>
      </c>
      <c r="BD40">
        <f t="shared" si="58"/>
        <v>22</v>
      </c>
    </row>
    <row r="41" spans="1:56" x14ac:dyDescent="0.2">
      <c r="A41" t="s">
        <v>34</v>
      </c>
      <c r="B41">
        <v>1</v>
      </c>
      <c r="C41">
        <f>1/5</f>
        <v>0.2</v>
      </c>
      <c r="D41">
        <v>3</v>
      </c>
      <c r="E41">
        <v>5</v>
      </c>
      <c r="F41">
        <f>B41/B45</f>
        <v>0.15306122448979592</v>
      </c>
      <c r="G41">
        <f t="shared" ref="G41" si="71">C41/C45</f>
        <v>0.13755458515283844</v>
      </c>
      <c r="H41">
        <f t="shared" ref="H41" si="72">D41/D45</f>
        <v>0.26470588235294118</v>
      </c>
      <c r="I41">
        <f t="shared" ref="I41" si="73">E41/E45</f>
        <v>0.27777777777777779</v>
      </c>
      <c r="J41" s="22">
        <f>SUM(F41:I41)/4</f>
        <v>0.20827486744333831</v>
      </c>
      <c r="K41" s="21">
        <f t="shared" si="27"/>
        <v>39</v>
      </c>
      <c r="L41" s="19">
        <v>4</v>
      </c>
      <c r="M41" s="19">
        <v>8</v>
      </c>
      <c r="N41" s="19">
        <v>8</v>
      </c>
      <c r="O41" s="19">
        <v>4</v>
      </c>
      <c r="P41" s="20">
        <v>3</v>
      </c>
      <c r="Q41" s="20">
        <v>8</v>
      </c>
      <c r="R41" s="20">
        <v>6</v>
      </c>
      <c r="S41" s="20">
        <v>4</v>
      </c>
      <c r="T41" s="22">
        <v>5</v>
      </c>
      <c r="U41" s="22">
        <v>6</v>
      </c>
      <c r="V41" s="22">
        <v>6</v>
      </c>
      <c r="W41" s="22">
        <v>2</v>
      </c>
      <c r="AA41" s="19">
        <f t="shared" si="15"/>
        <v>8.7278091833333321E-2</v>
      </c>
      <c r="AB41" s="19">
        <f t="shared" si="16"/>
        <v>1.4349830000000001E-2</v>
      </c>
      <c r="AC41" s="19">
        <f t="shared" si="17"/>
        <v>2.8725455E-2</v>
      </c>
      <c r="AD41" s="19">
        <f t="shared" si="18"/>
        <v>5.785093216666666E-2</v>
      </c>
      <c r="AE41" s="20">
        <f t="shared" si="19"/>
        <v>1.4434844428571427E-2</v>
      </c>
      <c r="AF41" s="20">
        <f t="shared" si="20"/>
        <v>7.9342806476190478E-2</v>
      </c>
      <c r="AG41" s="20">
        <f t="shared" si="21"/>
        <v>0.18362329342857142</v>
      </c>
      <c r="AH41" s="20">
        <f t="shared" si="22"/>
        <v>9.1427990476190477E-3</v>
      </c>
      <c r="AI41" s="22">
        <f t="shared" si="23"/>
        <v>5.4809175526315784E-2</v>
      </c>
      <c r="AJ41" s="22">
        <f t="shared" si="24"/>
        <v>0.20295206115789474</v>
      </c>
      <c r="AK41" s="22">
        <f t="shared" si="25"/>
        <v>3.1908603473684211E-2</v>
      </c>
      <c r="AL41" s="22">
        <f t="shared" si="26"/>
        <v>5.0525994736842104E-3</v>
      </c>
      <c r="AP41" s="19">
        <f t="shared" si="44"/>
        <v>0.16666666666666666</v>
      </c>
      <c r="AQ41" s="19">
        <f t="shared" si="45"/>
        <v>0.33333333333333331</v>
      </c>
      <c r="AR41" s="19">
        <f t="shared" si="46"/>
        <v>0.33333333333333331</v>
      </c>
      <c r="AS41" s="19">
        <f t="shared" si="47"/>
        <v>0.16666666666666666</v>
      </c>
      <c r="AT41" s="20">
        <f t="shared" si="48"/>
        <v>0.14285714285714285</v>
      </c>
      <c r="AU41" s="20">
        <f t="shared" si="49"/>
        <v>0.38095238095238093</v>
      </c>
      <c r="AV41" s="20">
        <f t="shared" si="50"/>
        <v>0.2857142857142857</v>
      </c>
      <c r="AW41" s="20">
        <f t="shared" si="51"/>
        <v>0.19047619047619047</v>
      </c>
      <c r="AX41" s="22">
        <f t="shared" si="52"/>
        <v>0.26315789473684209</v>
      </c>
      <c r="AY41" s="22">
        <f t="shared" si="53"/>
        <v>0.31578947368421051</v>
      </c>
      <c r="AZ41" s="22">
        <f t="shared" si="54"/>
        <v>0.31578947368421051</v>
      </c>
      <c r="BA41" s="22">
        <f t="shared" si="55"/>
        <v>0.10526315789473684</v>
      </c>
      <c r="BB41">
        <f t="shared" si="56"/>
        <v>24</v>
      </c>
      <c r="BC41">
        <f t="shared" si="57"/>
        <v>21</v>
      </c>
      <c r="BD41">
        <f t="shared" si="58"/>
        <v>19</v>
      </c>
    </row>
    <row r="42" spans="1:56" x14ac:dyDescent="0.2">
      <c r="A42" t="s">
        <v>35</v>
      </c>
      <c r="B42">
        <v>5</v>
      </c>
      <c r="C42">
        <v>1</v>
      </c>
      <c r="D42">
        <v>7</v>
      </c>
      <c r="E42">
        <v>9</v>
      </c>
      <c r="F42">
        <f>B42/B45</f>
        <v>0.76530612244897955</v>
      </c>
      <c r="G42">
        <f t="shared" ref="G42" si="74">C42/C45</f>
        <v>0.68777292576419213</v>
      </c>
      <c r="H42">
        <f t="shared" ref="H42" si="75">D42/D45</f>
        <v>0.61764705882352933</v>
      </c>
      <c r="I42">
        <f t="shared" ref="I42" si="76">E42/E45</f>
        <v>0.5</v>
      </c>
      <c r="J42" s="22">
        <f t="shared" ref="J42:J44" si="77">SUM(F42:I42)/4</f>
        <v>0.64268152675917523</v>
      </c>
      <c r="K42" s="21">
        <f t="shared" si="27"/>
        <v>40</v>
      </c>
      <c r="L42" s="19">
        <v>3</v>
      </c>
      <c r="M42" s="19">
        <v>6</v>
      </c>
      <c r="N42" s="19">
        <v>7</v>
      </c>
      <c r="O42" s="19">
        <v>4</v>
      </c>
      <c r="P42" s="20">
        <v>4</v>
      </c>
      <c r="Q42" s="20">
        <v>6</v>
      </c>
      <c r="R42" s="20">
        <v>7</v>
      </c>
      <c r="S42" s="20">
        <v>1</v>
      </c>
      <c r="T42" s="22">
        <v>3</v>
      </c>
      <c r="U42" s="22">
        <v>6</v>
      </c>
      <c r="V42" s="22">
        <v>6</v>
      </c>
      <c r="W42" s="22">
        <v>1</v>
      </c>
      <c r="AA42" s="19">
        <f t="shared" si="15"/>
        <v>7.8550282649999997E-2</v>
      </c>
      <c r="AB42" s="19">
        <f t="shared" si="16"/>
        <v>1.2914847E-2</v>
      </c>
      <c r="AC42" s="19">
        <f t="shared" si="17"/>
        <v>3.0161727749999999E-2</v>
      </c>
      <c r="AD42" s="19">
        <f t="shared" si="18"/>
        <v>6.9421118599999998E-2</v>
      </c>
      <c r="AE42" s="20">
        <f t="shared" si="19"/>
        <v>2.2454202444444443E-2</v>
      </c>
      <c r="AF42" s="20">
        <f t="shared" si="20"/>
        <v>6.9424955666666663E-2</v>
      </c>
      <c r="AG42" s="20">
        <f t="shared" si="21"/>
        <v>0.24993170494444447</v>
      </c>
      <c r="AH42" s="20">
        <f t="shared" si="22"/>
        <v>2.6666497222222222E-3</v>
      </c>
      <c r="AI42" s="22">
        <f t="shared" si="23"/>
        <v>3.9051537562500002E-2</v>
      </c>
      <c r="AJ42" s="22">
        <f t="shared" si="24"/>
        <v>0.241005572625</v>
      </c>
      <c r="AK42" s="22">
        <f t="shared" si="25"/>
        <v>3.7891466625000002E-2</v>
      </c>
      <c r="AL42" s="22">
        <f t="shared" si="26"/>
        <v>2.9999809375000001E-3</v>
      </c>
      <c r="AP42" s="19">
        <f t="shared" si="44"/>
        <v>0.15</v>
      </c>
      <c r="AQ42" s="19">
        <f t="shared" si="45"/>
        <v>0.3</v>
      </c>
      <c r="AR42" s="19">
        <f t="shared" si="46"/>
        <v>0.35</v>
      </c>
      <c r="AS42" s="19">
        <f t="shared" si="47"/>
        <v>0.2</v>
      </c>
      <c r="AT42" s="20">
        <f t="shared" si="48"/>
        <v>0.22222222222222221</v>
      </c>
      <c r="AU42" s="20">
        <f t="shared" si="49"/>
        <v>0.33333333333333331</v>
      </c>
      <c r="AV42" s="20">
        <f t="shared" si="50"/>
        <v>0.3888888888888889</v>
      </c>
      <c r="AW42" s="20">
        <f t="shared" si="51"/>
        <v>5.5555555555555552E-2</v>
      </c>
      <c r="AX42" s="22">
        <f t="shared" si="52"/>
        <v>0.1875</v>
      </c>
      <c r="AY42" s="22">
        <f t="shared" si="53"/>
        <v>0.375</v>
      </c>
      <c r="AZ42" s="22">
        <f t="shared" si="54"/>
        <v>0.375</v>
      </c>
      <c r="BA42" s="22">
        <f t="shared" si="55"/>
        <v>6.25E-2</v>
      </c>
      <c r="BB42">
        <f t="shared" si="56"/>
        <v>20</v>
      </c>
      <c r="BC42">
        <f t="shared" si="57"/>
        <v>18</v>
      </c>
      <c r="BD42">
        <f t="shared" si="58"/>
        <v>16</v>
      </c>
    </row>
    <row r="43" spans="1:56" x14ac:dyDescent="0.2">
      <c r="A43" t="s">
        <v>36</v>
      </c>
      <c r="B43">
        <f>1/3</f>
        <v>0.33333333333333331</v>
      </c>
      <c r="C43">
        <f>1/7</f>
        <v>0.14285714285714285</v>
      </c>
      <c r="D43">
        <v>1</v>
      </c>
      <c r="E43">
        <v>3</v>
      </c>
      <c r="F43">
        <f>B43/B45</f>
        <v>5.1020408163265307E-2</v>
      </c>
      <c r="G43">
        <f t="shared" ref="G43" si="78">C43/C45</f>
        <v>9.8253275109170299E-2</v>
      </c>
      <c r="H43">
        <f t="shared" ref="H43" si="79">D43/D45</f>
        <v>8.8235294117647051E-2</v>
      </c>
      <c r="I43">
        <f t="shared" ref="I43" si="80">E43/E45</f>
        <v>0.16666666666666666</v>
      </c>
      <c r="J43" s="22">
        <f t="shared" si="77"/>
        <v>0.10104391101418733</v>
      </c>
      <c r="K43" s="21">
        <f t="shared" si="27"/>
        <v>41</v>
      </c>
      <c r="L43" s="19">
        <v>5</v>
      </c>
      <c r="M43" s="19">
        <v>7</v>
      </c>
      <c r="N43" s="19">
        <v>9</v>
      </c>
      <c r="O43" s="19">
        <v>1</v>
      </c>
      <c r="P43" s="20">
        <v>5</v>
      </c>
      <c r="Q43" s="20">
        <v>9</v>
      </c>
      <c r="R43" s="20">
        <v>9</v>
      </c>
      <c r="S43" s="20">
        <v>2</v>
      </c>
      <c r="T43" s="22">
        <v>1</v>
      </c>
      <c r="U43" s="22">
        <v>6</v>
      </c>
      <c r="V43" s="22">
        <v>8</v>
      </c>
      <c r="W43" s="22">
        <v>5</v>
      </c>
      <c r="AA43" s="19">
        <f t="shared" si="15"/>
        <v>0.11901557977272727</v>
      </c>
      <c r="AB43" s="19">
        <f t="shared" si="16"/>
        <v>1.3697565E-2</v>
      </c>
      <c r="AC43" s="19">
        <f t="shared" si="17"/>
        <v>3.5253967500000004E-2</v>
      </c>
      <c r="AD43" s="19">
        <f t="shared" si="18"/>
        <v>1.5777526954545453E-2</v>
      </c>
      <c r="AE43" s="20">
        <f t="shared" si="19"/>
        <v>2.0208782200000001E-2</v>
      </c>
      <c r="AF43" s="20">
        <f t="shared" si="20"/>
        <v>7.4978952119999998E-2</v>
      </c>
      <c r="AG43" s="20">
        <f t="shared" si="21"/>
        <v>0.23136534972</v>
      </c>
      <c r="AH43" s="20">
        <f t="shared" si="22"/>
        <v>3.8399756000000005E-3</v>
      </c>
      <c r="AI43" s="22">
        <f t="shared" si="23"/>
        <v>1.0413743350000001E-2</v>
      </c>
      <c r="AJ43" s="22">
        <f t="shared" si="24"/>
        <v>0.19280445809999999</v>
      </c>
      <c r="AK43" s="22">
        <f t="shared" si="25"/>
        <v>4.0417564400000001E-2</v>
      </c>
      <c r="AL43" s="22">
        <f t="shared" si="26"/>
        <v>1.199992375E-2</v>
      </c>
      <c r="AP43" s="19">
        <f t="shared" si="44"/>
        <v>0.22727272727272727</v>
      </c>
      <c r="AQ43" s="19">
        <f t="shared" si="45"/>
        <v>0.31818181818181818</v>
      </c>
      <c r="AR43" s="19">
        <f t="shared" si="46"/>
        <v>0.40909090909090912</v>
      </c>
      <c r="AS43" s="19">
        <f t="shared" si="47"/>
        <v>4.5454545454545456E-2</v>
      </c>
      <c r="AT43" s="20">
        <f t="shared" si="48"/>
        <v>0.2</v>
      </c>
      <c r="AU43" s="20">
        <f t="shared" si="49"/>
        <v>0.36</v>
      </c>
      <c r="AV43" s="20">
        <f t="shared" si="50"/>
        <v>0.36</v>
      </c>
      <c r="AW43" s="20">
        <f t="shared" si="51"/>
        <v>0.08</v>
      </c>
      <c r="AX43" s="22">
        <f t="shared" si="52"/>
        <v>0.05</v>
      </c>
      <c r="AY43" s="22">
        <f t="shared" si="53"/>
        <v>0.3</v>
      </c>
      <c r="AZ43" s="22">
        <f t="shared" si="54"/>
        <v>0.4</v>
      </c>
      <c r="BA43" s="22">
        <f t="shared" si="55"/>
        <v>0.25</v>
      </c>
      <c r="BB43">
        <f t="shared" si="56"/>
        <v>22</v>
      </c>
      <c r="BC43">
        <f t="shared" si="57"/>
        <v>25</v>
      </c>
      <c r="BD43">
        <f t="shared" si="58"/>
        <v>20</v>
      </c>
    </row>
    <row r="44" spans="1:56" x14ac:dyDescent="0.2">
      <c r="A44" t="s">
        <v>37</v>
      </c>
      <c r="B44">
        <f>1/5</f>
        <v>0.2</v>
      </c>
      <c r="C44">
        <f>1/9</f>
        <v>0.1111111111111111</v>
      </c>
      <c r="D44">
        <f>1/3</f>
        <v>0.33333333333333331</v>
      </c>
      <c r="E44">
        <v>1</v>
      </c>
      <c r="F44">
        <f>B44/B45</f>
        <v>3.0612244897959186E-2</v>
      </c>
      <c r="G44">
        <f t="shared" ref="G44" si="81">C44/C45</f>
        <v>7.6419213973799124E-2</v>
      </c>
      <c r="H44">
        <f t="shared" ref="H44" si="82">D44/D45</f>
        <v>2.9411764705882349E-2</v>
      </c>
      <c r="I44">
        <f t="shared" ref="I44" si="83">E44/E45</f>
        <v>5.5555555555555552E-2</v>
      </c>
      <c r="J44" s="22">
        <f t="shared" si="77"/>
        <v>4.7999694783299053E-2</v>
      </c>
      <c r="K44" s="21">
        <f t="shared" si="27"/>
        <v>42</v>
      </c>
      <c r="L44" s="19">
        <v>4</v>
      </c>
      <c r="M44" s="19">
        <v>6</v>
      </c>
      <c r="N44" s="19">
        <v>9</v>
      </c>
      <c r="O44" s="19">
        <v>2</v>
      </c>
      <c r="P44" s="20">
        <v>2</v>
      </c>
      <c r="Q44" s="20">
        <v>8</v>
      </c>
      <c r="R44" s="20">
        <v>7</v>
      </c>
      <c r="S44" s="20">
        <v>5</v>
      </c>
      <c r="T44" s="22">
        <v>4</v>
      </c>
      <c r="U44" s="22">
        <v>9</v>
      </c>
      <c r="V44" s="22">
        <v>8</v>
      </c>
      <c r="W44" s="22">
        <v>1</v>
      </c>
      <c r="AA44" s="19">
        <f t="shared" si="15"/>
        <v>9.9746390666666657E-2</v>
      </c>
      <c r="AB44" s="19">
        <f t="shared" si="16"/>
        <v>1.2299854285714286E-2</v>
      </c>
      <c r="AC44" s="19">
        <f t="shared" si="17"/>
        <v>3.6932727857142855E-2</v>
      </c>
      <c r="AD44" s="19">
        <f t="shared" si="18"/>
        <v>3.3057675523809518E-2</v>
      </c>
      <c r="AE44" s="20">
        <f t="shared" si="19"/>
        <v>9.1858100909090919E-3</v>
      </c>
      <c r="AF44" s="20">
        <f t="shared" si="20"/>
        <v>7.573631527272727E-2</v>
      </c>
      <c r="AG44" s="20">
        <f t="shared" si="21"/>
        <v>0.20448957677272728</v>
      </c>
      <c r="AH44" s="20">
        <f t="shared" si="22"/>
        <v>1.090902159090909E-2</v>
      </c>
      <c r="AI44" s="22">
        <f t="shared" si="23"/>
        <v>3.7868157636363635E-2</v>
      </c>
      <c r="AJ44" s="22">
        <f t="shared" si="24"/>
        <v>0.26291517013636367</v>
      </c>
      <c r="AK44" s="22">
        <f t="shared" si="25"/>
        <v>3.6743240363636367E-2</v>
      </c>
      <c r="AL44" s="22">
        <f t="shared" si="26"/>
        <v>2.1818043181818184E-3</v>
      </c>
      <c r="AP44" s="19">
        <f t="shared" si="44"/>
        <v>0.19047619047619047</v>
      </c>
      <c r="AQ44" s="19">
        <f t="shared" si="45"/>
        <v>0.2857142857142857</v>
      </c>
      <c r="AR44" s="19">
        <f t="shared" si="46"/>
        <v>0.42857142857142855</v>
      </c>
      <c r="AS44" s="19">
        <f t="shared" si="47"/>
        <v>9.5238095238095233E-2</v>
      </c>
      <c r="AT44" s="20">
        <f t="shared" si="48"/>
        <v>9.0909090909090912E-2</v>
      </c>
      <c r="AU44" s="20">
        <f t="shared" si="49"/>
        <v>0.36363636363636365</v>
      </c>
      <c r="AV44" s="20">
        <f t="shared" si="50"/>
        <v>0.31818181818181818</v>
      </c>
      <c r="AW44" s="20">
        <f t="shared" si="51"/>
        <v>0.22727272727272727</v>
      </c>
      <c r="AX44" s="22">
        <f t="shared" si="52"/>
        <v>0.18181818181818182</v>
      </c>
      <c r="AY44" s="22">
        <f t="shared" si="53"/>
        <v>0.40909090909090912</v>
      </c>
      <c r="AZ44" s="22">
        <f t="shared" si="54"/>
        <v>0.36363636363636365</v>
      </c>
      <c r="BA44" s="22">
        <f t="shared" si="55"/>
        <v>4.5454545454545456E-2</v>
      </c>
      <c r="BB44">
        <f t="shared" si="56"/>
        <v>21</v>
      </c>
      <c r="BC44">
        <f t="shared" si="57"/>
        <v>22</v>
      </c>
      <c r="BD44">
        <f t="shared" si="58"/>
        <v>22</v>
      </c>
    </row>
    <row r="45" spans="1:56" x14ac:dyDescent="0.2">
      <c r="B45">
        <f>SUM(B41:B44)</f>
        <v>6.5333333333333332</v>
      </c>
      <c r="C45">
        <f>SUM(C41:C44)</f>
        <v>1.4539682539682539</v>
      </c>
      <c r="D45">
        <f t="shared" ref="D45" si="84">SUM(D41:D44)</f>
        <v>11.333333333333334</v>
      </c>
      <c r="E45">
        <f t="shared" ref="E45" si="85">SUM(E41:E44)</f>
        <v>18</v>
      </c>
      <c r="K45" s="21">
        <f t="shared" si="27"/>
        <v>43</v>
      </c>
      <c r="L45" s="19">
        <v>2</v>
      </c>
      <c r="M45" s="19">
        <v>8</v>
      </c>
      <c r="N45" s="19">
        <v>6</v>
      </c>
      <c r="O45" s="19">
        <v>3</v>
      </c>
      <c r="P45" s="20">
        <v>5</v>
      </c>
      <c r="Q45" s="20">
        <v>9</v>
      </c>
      <c r="R45" s="20">
        <v>7</v>
      </c>
      <c r="S45" s="20">
        <v>3</v>
      </c>
      <c r="T45" s="22">
        <v>1</v>
      </c>
      <c r="U45" s="22">
        <v>8</v>
      </c>
      <c r="V45" s="22">
        <v>7</v>
      </c>
      <c r="W45" s="22">
        <v>1</v>
      </c>
      <c r="AA45" s="19">
        <f t="shared" si="15"/>
        <v>5.5123005368421046E-2</v>
      </c>
      <c r="AB45" s="19">
        <f t="shared" si="16"/>
        <v>1.8126101052631578E-2</v>
      </c>
      <c r="AC45" s="19">
        <f t="shared" si="17"/>
        <v>2.721358894736842E-2</v>
      </c>
      <c r="AD45" s="19">
        <f t="shared" si="18"/>
        <v>5.4806146263157891E-2</v>
      </c>
      <c r="AE45" s="20">
        <f t="shared" si="19"/>
        <v>2.1050814791666667E-2</v>
      </c>
      <c r="AF45" s="20">
        <f t="shared" si="20"/>
        <v>7.8103075125000004E-2</v>
      </c>
      <c r="AG45" s="20">
        <f t="shared" si="21"/>
        <v>0.18744877870833335</v>
      </c>
      <c r="AH45" s="20">
        <f t="shared" si="22"/>
        <v>5.9999618750000002E-3</v>
      </c>
      <c r="AI45" s="22">
        <f t="shared" si="23"/>
        <v>1.2251462764705883E-2</v>
      </c>
      <c r="AJ45" s="22">
        <f t="shared" si="24"/>
        <v>0.30243836564705884</v>
      </c>
      <c r="AK45" s="22">
        <f t="shared" si="25"/>
        <v>4.1606316294117644E-2</v>
      </c>
      <c r="AL45" s="22">
        <f t="shared" si="26"/>
        <v>2.8235114705882354E-3</v>
      </c>
      <c r="AP45" s="19">
        <f t="shared" si="44"/>
        <v>0.10526315789473684</v>
      </c>
      <c r="AQ45" s="19">
        <f t="shared" si="45"/>
        <v>0.42105263157894735</v>
      </c>
      <c r="AR45" s="19">
        <f t="shared" si="46"/>
        <v>0.31578947368421051</v>
      </c>
      <c r="AS45" s="19">
        <f t="shared" si="47"/>
        <v>0.15789473684210525</v>
      </c>
      <c r="AT45" s="20">
        <f t="shared" si="48"/>
        <v>0.20833333333333334</v>
      </c>
      <c r="AU45" s="20">
        <f t="shared" si="49"/>
        <v>0.375</v>
      </c>
      <c r="AV45" s="20">
        <f t="shared" si="50"/>
        <v>0.29166666666666669</v>
      </c>
      <c r="AW45" s="20">
        <f t="shared" si="51"/>
        <v>0.125</v>
      </c>
      <c r="AX45" s="22">
        <f t="shared" si="52"/>
        <v>5.8823529411764705E-2</v>
      </c>
      <c r="AY45" s="22">
        <f t="shared" si="53"/>
        <v>0.47058823529411764</v>
      </c>
      <c r="AZ45" s="22">
        <f t="shared" si="54"/>
        <v>0.41176470588235292</v>
      </c>
      <c r="BA45" s="22">
        <f t="shared" si="55"/>
        <v>5.8823529411764705E-2</v>
      </c>
      <c r="BB45">
        <f t="shared" si="56"/>
        <v>19</v>
      </c>
      <c r="BC45">
        <f t="shared" si="57"/>
        <v>24</v>
      </c>
      <c r="BD45">
        <f t="shared" si="58"/>
        <v>17</v>
      </c>
    </row>
    <row r="46" spans="1:56" x14ac:dyDescent="0.2">
      <c r="K46" s="21">
        <f t="shared" si="27"/>
        <v>44</v>
      </c>
      <c r="L46" s="19">
        <v>5</v>
      </c>
      <c r="M46" s="19">
        <v>8</v>
      </c>
      <c r="N46" s="19">
        <v>8</v>
      </c>
      <c r="O46" s="19">
        <v>3</v>
      </c>
      <c r="P46" s="20">
        <v>4</v>
      </c>
      <c r="Q46" s="20">
        <v>9</v>
      </c>
      <c r="R46" s="20">
        <v>7</v>
      </c>
      <c r="S46" s="20">
        <v>2</v>
      </c>
      <c r="T46" s="22">
        <v>1</v>
      </c>
      <c r="U46" s="22">
        <v>9</v>
      </c>
      <c r="V46" s="22">
        <v>7</v>
      </c>
      <c r="W46" s="22">
        <v>2</v>
      </c>
      <c r="AA46" s="19">
        <f t="shared" si="15"/>
        <v>0.10909761479166667</v>
      </c>
      <c r="AB46" s="19">
        <f t="shared" si="16"/>
        <v>1.4349830000000001E-2</v>
      </c>
      <c r="AC46" s="19">
        <f t="shared" si="17"/>
        <v>2.8725455E-2</v>
      </c>
      <c r="AD46" s="19">
        <f t="shared" si="18"/>
        <v>4.3388199124999999E-2</v>
      </c>
      <c r="AE46" s="20">
        <f t="shared" si="19"/>
        <v>1.8371620181818184E-2</v>
      </c>
      <c r="AF46" s="20">
        <f t="shared" si="20"/>
        <v>8.5203354681818194E-2</v>
      </c>
      <c r="AG46" s="20">
        <f t="shared" si="21"/>
        <v>0.20448957677272728</v>
      </c>
      <c r="AH46" s="20">
        <f t="shared" si="22"/>
        <v>4.3636086363636369E-3</v>
      </c>
      <c r="AI46" s="22">
        <f t="shared" si="23"/>
        <v>1.0961835105263157E-2</v>
      </c>
      <c r="AJ46" s="22">
        <f t="shared" si="24"/>
        <v>0.3044280917368421</v>
      </c>
      <c r="AK46" s="22">
        <f t="shared" si="25"/>
        <v>3.7226704052631579E-2</v>
      </c>
      <c r="AL46" s="22">
        <f t="shared" si="26"/>
        <v>5.0525994736842104E-3</v>
      </c>
      <c r="AP46" s="19">
        <f t="shared" si="44"/>
        <v>0.20833333333333334</v>
      </c>
      <c r="AQ46" s="19">
        <f t="shared" si="45"/>
        <v>0.33333333333333331</v>
      </c>
      <c r="AR46" s="19">
        <f t="shared" si="46"/>
        <v>0.33333333333333331</v>
      </c>
      <c r="AS46" s="19">
        <f t="shared" si="47"/>
        <v>0.125</v>
      </c>
      <c r="AT46" s="20">
        <f t="shared" si="48"/>
        <v>0.18181818181818182</v>
      </c>
      <c r="AU46" s="20">
        <f t="shared" si="49"/>
        <v>0.40909090909090912</v>
      </c>
      <c r="AV46" s="20">
        <f t="shared" si="50"/>
        <v>0.31818181818181818</v>
      </c>
      <c r="AW46" s="20">
        <f t="shared" si="51"/>
        <v>9.0909090909090912E-2</v>
      </c>
      <c r="AX46" s="22">
        <f t="shared" si="52"/>
        <v>5.2631578947368418E-2</v>
      </c>
      <c r="AY46" s="22">
        <f t="shared" si="53"/>
        <v>0.47368421052631576</v>
      </c>
      <c r="AZ46" s="22">
        <f t="shared" si="54"/>
        <v>0.36842105263157893</v>
      </c>
      <c r="BA46" s="22">
        <f t="shared" si="55"/>
        <v>0.10526315789473684</v>
      </c>
      <c r="BB46">
        <f t="shared" si="56"/>
        <v>24</v>
      </c>
      <c r="BC46">
        <f t="shared" si="57"/>
        <v>22</v>
      </c>
      <c r="BD46">
        <f t="shared" si="58"/>
        <v>19</v>
      </c>
    </row>
    <row r="47" spans="1:56" x14ac:dyDescent="0.2">
      <c r="A47" s="19" t="s">
        <v>28</v>
      </c>
      <c r="B47" t="s">
        <v>34</v>
      </c>
      <c r="C47" t="s">
        <v>35</v>
      </c>
      <c r="D47" t="s">
        <v>36</v>
      </c>
      <c r="E47" t="s">
        <v>37</v>
      </c>
      <c r="F47" t="s">
        <v>38</v>
      </c>
      <c r="H47" t="s">
        <v>40</v>
      </c>
      <c r="I47" t="s">
        <v>41</v>
      </c>
      <c r="J47" t="s">
        <v>42</v>
      </c>
      <c r="K47" s="21">
        <f t="shared" si="27"/>
        <v>45</v>
      </c>
      <c r="L47" s="19">
        <v>5</v>
      </c>
      <c r="M47" s="19">
        <v>9</v>
      </c>
      <c r="N47" s="19">
        <v>8</v>
      </c>
      <c r="O47" s="19">
        <v>2</v>
      </c>
      <c r="P47" s="20">
        <v>5</v>
      </c>
      <c r="Q47" s="20">
        <v>6</v>
      </c>
      <c r="R47" s="20">
        <v>9</v>
      </c>
      <c r="S47" s="20">
        <v>4</v>
      </c>
      <c r="T47" s="22">
        <v>4</v>
      </c>
      <c r="U47" s="22">
        <v>8</v>
      </c>
      <c r="V47" s="22">
        <v>8</v>
      </c>
      <c r="W47" s="22">
        <v>5</v>
      </c>
      <c r="AA47" s="19">
        <f t="shared" si="15"/>
        <v>0.10909761479166667</v>
      </c>
      <c r="AB47" s="19">
        <f t="shared" si="16"/>
        <v>1.6143558750000002E-2</v>
      </c>
      <c r="AC47" s="19">
        <f t="shared" si="17"/>
        <v>2.8725455E-2</v>
      </c>
      <c r="AD47" s="19">
        <f t="shared" si="18"/>
        <v>2.892546608333333E-2</v>
      </c>
      <c r="AE47" s="20">
        <f t="shared" si="19"/>
        <v>2.1050814791666667E-2</v>
      </c>
      <c r="AF47" s="20">
        <f t="shared" si="20"/>
        <v>5.2068716750000001E-2</v>
      </c>
      <c r="AG47" s="20">
        <f t="shared" si="21"/>
        <v>0.241005572625</v>
      </c>
      <c r="AH47" s="20">
        <f t="shared" si="22"/>
        <v>7.9999491666666658E-3</v>
      </c>
      <c r="AI47" s="22">
        <f t="shared" si="23"/>
        <v>3.3323978720000001E-2</v>
      </c>
      <c r="AJ47" s="22">
        <f t="shared" si="24"/>
        <v>0.20565808864000001</v>
      </c>
      <c r="AK47" s="22">
        <f t="shared" si="25"/>
        <v>3.2334051520000004E-2</v>
      </c>
      <c r="AL47" s="22">
        <f t="shared" si="26"/>
        <v>9.5999390000000018E-3</v>
      </c>
      <c r="AP47" s="19">
        <f t="shared" si="44"/>
        <v>0.20833333333333334</v>
      </c>
      <c r="AQ47" s="19">
        <f t="shared" si="45"/>
        <v>0.375</v>
      </c>
      <c r="AR47" s="19">
        <f t="shared" si="46"/>
        <v>0.33333333333333331</v>
      </c>
      <c r="AS47" s="19">
        <f t="shared" si="47"/>
        <v>8.3333333333333329E-2</v>
      </c>
      <c r="AT47" s="20">
        <f t="shared" si="48"/>
        <v>0.20833333333333334</v>
      </c>
      <c r="AU47" s="20">
        <f t="shared" si="49"/>
        <v>0.25</v>
      </c>
      <c r="AV47" s="20">
        <f t="shared" si="50"/>
        <v>0.375</v>
      </c>
      <c r="AW47" s="20">
        <f t="shared" si="51"/>
        <v>0.16666666666666666</v>
      </c>
      <c r="AX47" s="22">
        <f t="shared" si="52"/>
        <v>0.16</v>
      </c>
      <c r="AY47" s="22">
        <f t="shared" si="53"/>
        <v>0.32</v>
      </c>
      <c r="AZ47" s="22">
        <f t="shared" si="54"/>
        <v>0.32</v>
      </c>
      <c r="BA47" s="22">
        <f t="shared" si="55"/>
        <v>0.2</v>
      </c>
      <c r="BB47">
        <f t="shared" si="56"/>
        <v>24</v>
      </c>
      <c r="BC47">
        <f t="shared" si="57"/>
        <v>24</v>
      </c>
      <c r="BD47">
        <f t="shared" si="58"/>
        <v>25</v>
      </c>
    </row>
    <row r="48" spans="1:56" x14ac:dyDescent="0.2">
      <c r="A48" t="s">
        <v>34</v>
      </c>
      <c r="B48">
        <f>B29*J29</f>
        <v>0.52366855122747002</v>
      </c>
      <c r="C48">
        <f>C29*J30</f>
        <v>0.38744541316447323</v>
      </c>
      <c r="D48">
        <f>D29*J31</f>
        <v>0.60323455484410649</v>
      </c>
      <c r="E48">
        <f>E29*J32</f>
        <v>0.69421118688638472</v>
      </c>
      <c r="F48">
        <f>SUM(B48:E48)</f>
        <v>2.2085597061224345</v>
      </c>
      <c r="G48">
        <f>F48/J29</f>
        <v>4.2174763043257206</v>
      </c>
      <c r="H48">
        <f>SUM(G48:G51)/4</f>
        <v>4.1296058437633762</v>
      </c>
      <c r="I48">
        <f>(H48-4)/(4-1)</f>
        <v>4.3201947921125416E-2</v>
      </c>
      <c r="J48">
        <f>I48/0.9</f>
        <v>4.8002164356806015E-2</v>
      </c>
      <c r="K48" s="21">
        <f t="shared" si="27"/>
        <v>46</v>
      </c>
      <c r="L48" s="19">
        <v>4</v>
      </c>
      <c r="M48" s="19">
        <v>6</v>
      </c>
      <c r="N48" s="19">
        <v>7</v>
      </c>
      <c r="O48" s="19">
        <v>5</v>
      </c>
      <c r="P48" s="20">
        <v>1</v>
      </c>
      <c r="Q48" s="20">
        <v>8</v>
      </c>
      <c r="R48" s="20">
        <v>9</v>
      </c>
      <c r="S48" s="20">
        <v>4</v>
      </c>
      <c r="T48" s="22">
        <v>5</v>
      </c>
      <c r="U48" s="22">
        <v>6</v>
      </c>
      <c r="V48" s="22">
        <v>6</v>
      </c>
      <c r="W48" s="22">
        <v>2</v>
      </c>
      <c r="AA48" s="19">
        <f t="shared" si="15"/>
        <v>9.5212463818181811E-2</v>
      </c>
      <c r="AB48" s="19">
        <f t="shared" si="16"/>
        <v>1.1740769999999999E-2</v>
      </c>
      <c r="AC48" s="19">
        <f t="shared" si="17"/>
        <v>2.7419752500000002E-2</v>
      </c>
      <c r="AD48" s="19">
        <f t="shared" si="18"/>
        <v>7.8887634772727269E-2</v>
      </c>
      <c r="AE48" s="20">
        <f t="shared" si="19"/>
        <v>4.5929050454545459E-3</v>
      </c>
      <c r="AF48" s="20">
        <f t="shared" si="20"/>
        <v>7.573631527272727E-2</v>
      </c>
      <c r="AG48" s="20">
        <f t="shared" si="21"/>
        <v>0.26291517013636367</v>
      </c>
      <c r="AH48" s="20">
        <f t="shared" si="22"/>
        <v>8.7272172727272737E-3</v>
      </c>
      <c r="AI48" s="22">
        <f t="shared" si="23"/>
        <v>5.4809175526315784E-2</v>
      </c>
      <c r="AJ48" s="22">
        <f t="shared" si="24"/>
        <v>0.20295206115789474</v>
      </c>
      <c r="AK48" s="22">
        <f t="shared" si="25"/>
        <v>3.1908603473684211E-2</v>
      </c>
      <c r="AL48" s="22">
        <f t="shared" si="26"/>
        <v>5.0525994736842104E-3</v>
      </c>
      <c r="AP48" s="19">
        <f t="shared" si="44"/>
        <v>0.18181818181818182</v>
      </c>
      <c r="AQ48" s="19">
        <f t="shared" si="45"/>
        <v>0.27272727272727271</v>
      </c>
      <c r="AR48" s="19">
        <f t="shared" si="46"/>
        <v>0.31818181818181818</v>
      </c>
      <c r="AS48" s="19">
        <f t="shared" si="47"/>
        <v>0.22727272727272727</v>
      </c>
      <c r="AT48" s="20">
        <f t="shared" si="48"/>
        <v>4.5454545454545456E-2</v>
      </c>
      <c r="AU48" s="20">
        <f t="shared" si="49"/>
        <v>0.36363636363636365</v>
      </c>
      <c r="AV48" s="20">
        <f t="shared" si="50"/>
        <v>0.40909090909090912</v>
      </c>
      <c r="AW48" s="20">
        <f t="shared" si="51"/>
        <v>0.18181818181818182</v>
      </c>
      <c r="AX48" s="22">
        <f t="shared" si="52"/>
        <v>0.26315789473684209</v>
      </c>
      <c r="AY48" s="22">
        <f t="shared" si="53"/>
        <v>0.31578947368421051</v>
      </c>
      <c r="AZ48" s="22">
        <f t="shared" si="54"/>
        <v>0.31578947368421051</v>
      </c>
      <c r="BA48" s="22">
        <f t="shared" si="55"/>
        <v>0.10526315789473684</v>
      </c>
      <c r="BB48">
        <f t="shared" si="56"/>
        <v>22</v>
      </c>
      <c r="BC48">
        <f t="shared" si="57"/>
        <v>22</v>
      </c>
      <c r="BD48">
        <f t="shared" si="58"/>
        <v>19</v>
      </c>
    </row>
    <row r="49" spans="1:56" x14ac:dyDescent="0.2">
      <c r="A49" t="s">
        <v>35</v>
      </c>
      <c r="B49">
        <f>B30*J29</f>
        <v>5.8185394580829997E-2</v>
      </c>
      <c r="C49">
        <f>C30*J30</f>
        <v>4.3049490351608134E-2</v>
      </c>
      <c r="D49">
        <f>D30*J31</f>
        <v>2.8725454992576498E-2</v>
      </c>
      <c r="E49">
        <f>E30*J32</f>
        <v>4.3388199180399045E-2</v>
      </c>
      <c r="F49">
        <f t="shared" ref="F49:F51" si="86">SUM(B49:E49)</f>
        <v>0.17334853910541367</v>
      </c>
      <c r="G49">
        <f>F49/J30</f>
        <v>4.026726859936872</v>
      </c>
      <c r="K49" s="21">
        <f t="shared" si="27"/>
        <v>47</v>
      </c>
      <c r="L49" s="19">
        <v>2</v>
      </c>
      <c r="M49" s="19">
        <v>6</v>
      </c>
      <c r="N49" s="19">
        <v>8</v>
      </c>
      <c r="O49" s="19">
        <v>2</v>
      </c>
      <c r="P49" s="20">
        <v>2</v>
      </c>
      <c r="Q49" s="20">
        <v>8</v>
      </c>
      <c r="R49" s="20">
        <v>9</v>
      </c>
      <c r="S49" s="20">
        <v>5</v>
      </c>
      <c r="T49" s="22">
        <v>4</v>
      </c>
      <c r="U49" s="22">
        <v>8</v>
      </c>
      <c r="V49" s="22">
        <v>7</v>
      </c>
      <c r="W49" s="22">
        <v>5</v>
      </c>
      <c r="AA49" s="19">
        <f t="shared" si="15"/>
        <v>5.8185394555555547E-2</v>
      </c>
      <c r="AB49" s="19">
        <f t="shared" si="16"/>
        <v>1.4349830000000001E-2</v>
      </c>
      <c r="AC49" s="19">
        <f t="shared" si="17"/>
        <v>3.8300606666666667E-2</v>
      </c>
      <c r="AD49" s="19">
        <f t="shared" si="18"/>
        <v>3.8567288111111105E-2</v>
      </c>
      <c r="AE49" s="20">
        <f t="shared" si="19"/>
        <v>8.4203259166666655E-3</v>
      </c>
      <c r="AF49" s="20">
        <f t="shared" si="20"/>
        <v>6.9424955666666663E-2</v>
      </c>
      <c r="AG49" s="20">
        <f t="shared" si="21"/>
        <v>0.241005572625</v>
      </c>
      <c r="AH49" s="20">
        <f t="shared" si="22"/>
        <v>9.999936458333334E-3</v>
      </c>
      <c r="AI49" s="22">
        <f t="shared" si="23"/>
        <v>3.4712477833333331E-2</v>
      </c>
      <c r="AJ49" s="22">
        <f t="shared" si="24"/>
        <v>0.21422717566666666</v>
      </c>
      <c r="AK49" s="22">
        <f t="shared" si="25"/>
        <v>2.9471140708333336E-2</v>
      </c>
      <c r="AL49" s="22">
        <f t="shared" si="26"/>
        <v>9.999936458333334E-3</v>
      </c>
      <c r="AP49" s="19">
        <f t="shared" si="44"/>
        <v>0.1111111111111111</v>
      </c>
      <c r="AQ49" s="19">
        <f t="shared" si="45"/>
        <v>0.33333333333333331</v>
      </c>
      <c r="AR49" s="19">
        <f t="shared" si="46"/>
        <v>0.44444444444444442</v>
      </c>
      <c r="AS49" s="19">
        <f t="shared" si="47"/>
        <v>0.1111111111111111</v>
      </c>
      <c r="AT49" s="20">
        <f t="shared" si="48"/>
        <v>8.3333333333333329E-2</v>
      </c>
      <c r="AU49" s="20">
        <f t="shared" si="49"/>
        <v>0.33333333333333331</v>
      </c>
      <c r="AV49" s="20">
        <f t="shared" si="50"/>
        <v>0.375</v>
      </c>
      <c r="AW49" s="20">
        <f t="shared" si="51"/>
        <v>0.20833333333333334</v>
      </c>
      <c r="AX49" s="22">
        <f t="shared" si="52"/>
        <v>0.16666666666666666</v>
      </c>
      <c r="AY49" s="22">
        <f t="shared" si="53"/>
        <v>0.33333333333333331</v>
      </c>
      <c r="AZ49" s="22">
        <f t="shared" si="54"/>
        <v>0.29166666666666669</v>
      </c>
      <c r="BA49" s="22">
        <f t="shared" si="55"/>
        <v>0.20833333333333334</v>
      </c>
      <c r="BB49">
        <f t="shared" si="56"/>
        <v>18</v>
      </c>
      <c r="BC49">
        <f t="shared" si="57"/>
        <v>24</v>
      </c>
      <c r="BD49">
        <f t="shared" si="58"/>
        <v>24</v>
      </c>
    </row>
    <row r="50" spans="1:56" x14ac:dyDescent="0.2">
      <c r="A50" t="s">
        <v>36</v>
      </c>
      <c r="B50">
        <f>B31*J29</f>
        <v>7.4809793032495714E-2</v>
      </c>
      <c r="C50">
        <f>C31*J30</f>
        <v>0.12914847105482441</v>
      </c>
      <c r="D50">
        <f>D31*J31</f>
        <v>8.61763649777295E-2</v>
      </c>
      <c r="E50">
        <f>E31*J32</f>
        <v>5.785093224053206E-2</v>
      </c>
      <c r="F50">
        <f t="shared" si="86"/>
        <v>0.34798556130558167</v>
      </c>
      <c r="G50">
        <f>F50/J31</f>
        <v>4.0380626566868001</v>
      </c>
      <c r="K50" s="21">
        <f t="shared" si="27"/>
        <v>48</v>
      </c>
      <c r="L50" s="19">
        <v>3</v>
      </c>
      <c r="M50" s="19">
        <v>6</v>
      </c>
      <c r="N50" s="19">
        <v>7</v>
      </c>
      <c r="O50" s="19">
        <v>4</v>
      </c>
      <c r="P50" s="20">
        <v>1</v>
      </c>
      <c r="Q50" s="20">
        <v>8</v>
      </c>
      <c r="R50" s="20">
        <v>8</v>
      </c>
      <c r="S50" s="20">
        <v>2</v>
      </c>
      <c r="T50" s="22">
        <v>3</v>
      </c>
      <c r="U50" s="22">
        <v>7</v>
      </c>
      <c r="V50" s="22">
        <v>8</v>
      </c>
      <c r="W50" s="22">
        <v>4</v>
      </c>
      <c r="AA50" s="19">
        <f t="shared" si="15"/>
        <v>7.8550282649999997E-2</v>
      </c>
      <c r="AB50" s="19">
        <f t="shared" si="16"/>
        <v>1.2914847E-2</v>
      </c>
      <c r="AC50" s="19">
        <f t="shared" si="17"/>
        <v>3.0161727749999999E-2</v>
      </c>
      <c r="AD50" s="19">
        <f t="shared" si="18"/>
        <v>6.9421118599999998E-2</v>
      </c>
      <c r="AE50" s="20">
        <f t="shared" si="19"/>
        <v>5.3181005789473684E-3</v>
      </c>
      <c r="AF50" s="20">
        <f t="shared" si="20"/>
        <v>8.7694680842105258E-2</v>
      </c>
      <c r="AG50" s="20">
        <f t="shared" si="21"/>
        <v>0.27060274821052632</v>
      </c>
      <c r="AH50" s="20">
        <f t="shared" si="22"/>
        <v>5.0525994736842104E-3</v>
      </c>
      <c r="AI50" s="22">
        <f t="shared" si="23"/>
        <v>2.8401118227272724E-2</v>
      </c>
      <c r="AJ50" s="22">
        <f t="shared" si="24"/>
        <v>0.20448957677272728</v>
      </c>
      <c r="AK50" s="22">
        <f t="shared" si="25"/>
        <v>3.6743240363636367E-2</v>
      </c>
      <c r="AL50" s="22">
        <f t="shared" si="26"/>
        <v>8.7272172727272737E-3</v>
      </c>
      <c r="AP50" s="19">
        <f t="shared" si="44"/>
        <v>0.15</v>
      </c>
      <c r="AQ50" s="19">
        <f t="shared" si="45"/>
        <v>0.3</v>
      </c>
      <c r="AR50" s="19">
        <f t="shared" si="46"/>
        <v>0.35</v>
      </c>
      <c r="AS50" s="19">
        <f t="shared" si="47"/>
        <v>0.2</v>
      </c>
      <c r="AT50" s="20">
        <f t="shared" si="48"/>
        <v>5.2631578947368418E-2</v>
      </c>
      <c r="AU50" s="20">
        <f t="shared" si="49"/>
        <v>0.42105263157894735</v>
      </c>
      <c r="AV50" s="20">
        <f t="shared" si="50"/>
        <v>0.42105263157894735</v>
      </c>
      <c r="AW50" s="20">
        <f t="shared" si="51"/>
        <v>0.10526315789473684</v>
      </c>
      <c r="AX50" s="22">
        <f t="shared" si="52"/>
        <v>0.13636363636363635</v>
      </c>
      <c r="AY50" s="22">
        <f t="shared" si="53"/>
        <v>0.31818181818181818</v>
      </c>
      <c r="AZ50" s="22">
        <f t="shared" si="54"/>
        <v>0.36363636363636365</v>
      </c>
      <c r="BA50" s="22">
        <f t="shared" si="55"/>
        <v>0.18181818181818182</v>
      </c>
      <c r="BB50">
        <f t="shared" si="56"/>
        <v>20</v>
      </c>
      <c r="BC50">
        <f t="shared" si="57"/>
        <v>19</v>
      </c>
      <c r="BD50">
        <f t="shared" si="58"/>
        <v>22</v>
      </c>
    </row>
    <row r="51" spans="1:56" x14ac:dyDescent="0.2">
      <c r="A51" t="s">
        <v>37</v>
      </c>
      <c r="B51">
        <f>B32*J29</f>
        <v>0.26183427561373501</v>
      </c>
      <c r="C51">
        <f>C32*J30</f>
        <v>0.34439592281286507</v>
      </c>
      <c r="D51">
        <f>D32*J31</f>
        <v>0.51705818986637697</v>
      </c>
      <c r="E51">
        <f>E32*J32</f>
        <v>0.34710559344319236</v>
      </c>
      <c r="F51">
        <f t="shared" si="86"/>
        <v>1.4703939817361693</v>
      </c>
      <c r="G51">
        <f>F51/J32</f>
        <v>4.2361575541041097</v>
      </c>
      <c r="K51" s="21">
        <f t="shared" si="27"/>
        <v>49</v>
      </c>
      <c r="L51" s="19">
        <v>1</v>
      </c>
      <c r="M51" s="19">
        <v>9</v>
      </c>
      <c r="N51" s="19">
        <v>8</v>
      </c>
      <c r="O51" s="19">
        <v>1</v>
      </c>
      <c r="P51" s="20">
        <v>5</v>
      </c>
      <c r="Q51" s="20">
        <v>6</v>
      </c>
      <c r="R51" s="20">
        <v>8</v>
      </c>
      <c r="S51" s="20">
        <v>5</v>
      </c>
      <c r="T51" s="22">
        <v>4</v>
      </c>
      <c r="U51" s="22">
        <v>9</v>
      </c>
      <c r="V51" s="22">
        <v>7</v>
      </c>
      <c r="W51" s="22">
        <v>1</v>
      </c>
      <c r="AA51" s="19">
        <f t="shared" si="15"/>
        <v>2.7561502684210523E-2</v>
      </c>
      <c r="AB51" s="19">
        <f t="shared" si="16"/>
        <v>2.0391863684210528E-2</v>
      </c>
      <c r="AC51" s="19">
        <f t="shared" si="17"/>
        <v>3.6284785263157891E-2</v>
      </c>
      <c r="AD51" s="19">
        <f t="shared" si="18"/>
        <v>1.8268715421052632E-2</v>
      </c>
      <c r="AE51" s="20">
        <f t="shared" si="19"/>
        <v>2.1050814791666667E-2</v>
      </c>
      <c r="AF51" s="20">
        <f t="shared" si="20"/>
        <v>5.2068716750000001E-2</v>
      </c>
      <c r="AG51" s="20">
        <f t="shared" si="21"/>
        <v>0.21422717566666666</v>
      </c>
      <c r="AH51" s="20">
        <f t="shared" si="22"/>
        <v>9.999936458333334E-3</v>
      </c>
      <c r="AI51" s="22">
        <f t="shared" si="23"/>
        <v>3.9671403238095239E-2</v>
      </c>
      <c r="AJ51" s="22">
        <f t="shared" si="24"/>
        <v>0.27543494014285713</v>
      </c>
      <c r="AK51" s="22">
        <f t="shared" si="25"/>
        <v>3.3681303666666662E-2</v>
      </c>
      <c r="AL51" s="22">
        <f t="shared" si="26"/>
        <v>2.2856997619047619E-3</v>
      </c>
      <c r="AP51" s="19">
        <f t="shared" si="44"/>
        <v>5.2631578947368418E-2</v>
      </c>
      <c r="AQ51" s="19">
        <f t="shared" si="45"/>
        <v>0.47368421052631576</v>
      </c>
      <c r="AR51" s="19">
        <f t="shared" si="46"/>
        <v>0.42105263157894735</v>
      </c>
      <c r="AS51" s="19">
        <f t="shared" si="47"/>
        <v>5.2631578947368418E-2</v>
      </c>
      <c r="AT51" s="20">
        <f t="shared" si="48"/>
        <v>0.20833333333333334</v>
      </c>
      <c r="AU51" s="20">
        <f t="shared" si="49"/>
        <v>0.25</v>
      </c>
      <c r="AV51" s="20">
        <f t="shared" si="50"/>
        <v>0.33333333333333331</v>
      </c>
      <c r="AW51" s="20">
        <f t="shared" si="51"/>
        <v>0.20833333333333334</v>
      </c>
      <c r="AX51" s="22">
        <f t="shared" si="52"/>
        <v>0.19047619047619047</v>
      </c>
      <c r="AY51" s="22">
        <f t="shared" si="53"/>
        <v>0.42857142857142855</v>
      </c>
      <c r="AZ51" s="22">
        <f t="shared" si="54"/>
        <v>0.33333333333333331</v>
      </c>
      <c r="BA51" s="22">
        <f t="shared" si="55"/>
        <v>4.7619047619047616E-2</v>
      </c>
      <c r="BB51">
        <f t="shared" si="56"/>
        <v>19</v>
      </c>
      <c r="BC51">
        <f t="shared" si="57"/>
        <v>24</v>
      </c>
      <c r="BD51">
        <f t="shared" si="58"/>
        <v>21</v>
      </c>
    </row>
    <row r="52" spans="1:56" x14ac:dyDescent="0.2">
      <c r="K52" s="21">
        <f t="shared" si="27"/>
        <v>50</v>
      </c>
      <c r="L52" s="19">
        <v>2</v>
      </c>
      <c r="M52" s="19">
        <v>8</v>
      </c>
      <c r="N52" s="19">
        <v>7</v>
      </c>
      <c r="O52" s="19">
        <v>4</v>
      </c>
      <c r="P52" s="20">
        <v>4</v>
      </c>
      <c r="Q52" s="20">
        <v>9</v>
      </c>
      <c r="R52" s="20">
        <v>8</v>
      </c>
      <c r="S52" s="20">
        <v>3</v>
      </c>
      <c r="T52" s="22">
        <v>5</v>
      </c>
      <c r="U52" s="22">
        <v>6</v>
      </c>
      <c r="V52" s="22">
        <v>6</v>
      </c>
      <c r="W52" s="22">
        <v>5</v>
      </c>
      <c r="AA52" s="19">
        <f t="shared" si="15"/>
        <v>4.9873195333333328E-2</v>
      </c>
      <c r="AB52" s="19">
        <f t="shared" si="16"/>
        <v>1.6399805714285714E-2</v>
      </c>
      <c r="AC52" s="19">
        <f t="shared" si="17"/>
        <v>2.8725455E-2</v>
      </c>
      <c r="AD52" s="19">
        <f t="shared" si="18"/>
        <v>6.6115351047619036E-2</v>
      </c>
      <c r="AE52" s="20">
        <f t="shared" si="19"/>
        <v>1.6840651833333331E-2</v>
      </c>
      <c r="AF52" s="20">
        <f t="shared" si="20"/>
        <v>7.8103075125000004E-2</v>
      </c>
      <c r="AG52" s="20">
        <f t="shared" si="21"/>
        <v>0.21422717566666666</v>
      </c>
      <c r="AH52" s="20">
        <f t="shared" si="22"/>
        <v>5.9999618750000002E-3</v>
      </c>
      <c r="AI52" s="22">
        <f t="shared" si="23"/>
        <v>4.7335197045454545E-2</v>
      </c>
      <c r="AJ52" s="22">
        <f t="shared" si="24"/>
        <v>0.17527678009090908</v>
      </c>
      <c r="AK52" s="22">
        <f t="shared" si="25"/>
        <v>2.7557430272727272E-2</v>
      </c>
      <c r="AL52" s="22">
        <f t="shared" si="26"/>
        <v>1.090902159090909E-2</v>
      </c>
      <c r="AP52" s="19">
        <f t="shared" si="44"/>
        <v>9.5238095238095233E-2</v>
      </c>
      <c r="AQ52" s="19">
        <f t="shared" si="45"/>
        <v>0.38095238095238093</v>
      </c>
      <c r="AR52" s="19">
        <f t="shared" si="46"/>
        <v>0.33333333333333331</v>
      </c>
      <c r="AS52" s="19">
        <f t="shared" si="47"/>
        <v>0.19047619047619047</v>
      </c>
      <c r="AT52" s="20">
        <f t="shared" si="48"/>
        <v>0.16666666666666666</v>
      </c>
      <c r="AU52" s="20">
        <f t="shared" si="49"/>
        <v>0.375</v>
      </c>
      <c r="AV52" s="20">
        <f t="shared" si="50"/>
        <v>0.33333333333333331</v>
      </c>
      <c r="AW52" s="20">
        <f t="shared" si="51"/>
        <v>0.125</v>
      </c>
      <c r="AX52" s="22">
        <f t="shared" si="52"/>
        <v>0.22727272727272727</v>
      </c>
      <c r="AY52" s="22">
        <f t="shared" si="53"/>
        <v>0.27272727272727271</v>
      </c>
      <c r="AZ52" s="22">
        <f t="shared" si="54"/>
        <v>0.27272727272727271</v>
      </c>
      <c r="BA52" s="22">
        <f t="shared" si="55"/>
        <v>0.22727272727272727</v>
      </c>
      <c r="BB52">
        <f t="shared" si="56"/>
        <v>21</v>
      </c>
      <c r="BC52">
        <f t="shared" si="57"/>
        <v>24</v>
      </c>
      <c r="BD52">
        <f t="shared" si="58"/>
        <v>22</v>
      </c>
    </row>
    <row r="53" spans="1:56" x14ac:dyDescent="0.2">
      <c r="A53" s="20" t="s">
        <v>29</v>
      </c>
      <c r="B53" t="s">
        <v>34</v>
      </c>
      <c r="C53" t="s">
        <v>35</v>
      </c>
      <c r="D53" t="s">
        <v>36</v>
      </c>
      <c r="E53" t="s">
        <v>37</v>
      </c>
      <c r="H53" t="s">
        <v>40</v>
      </c>
      <c r="I53" t="s">
        <v>41</v>
      </c>
      <c r="J53" t="s">
        <v>42</v>
      </c>
      <c r="K53" s="21">
        <f t="shared" si="27"/>
        <v>51</v>
      </c>
      <c r="L53" s="19">
        <v>2</v>
      </c>
      <c r="M53" s="19">
        <v>8</v>
      </c>
      <c r="N53" s="19">
        <v>8</v>
      </c>
      <c r="O53" s="19">
        <v>1</v>
      </c>
      <c r="P53" s="20">
        <v>2</v>
      </c>
      <c r="Q53" s="20">
        <v>7</v>
      </c>
      <c r="R53" s="20">
        <v>8</v>
      </c>
      <c r="S53" s="20">
        <v>5</v>
      </c>
      <c r="T53" s="22">
        <v>5</v>
      </c>
      <c r="U53" s="22">
        <v>6</v>
      </c>
      <c r="V53" s="22">
        <v>6</v>
      </c>
      <c r="W53" s="22">
        <v>3</v>
      </c>
      <c r="AA53" s="19">
        <f t="shared" si="15"/>
        <v>5.5123005368421046E-2</v>
      </c>
      <c r="AB53" s="19">
        <f t="shared" si="16"/>
        <v>1.8126101052631578E-2</v>
      </c>
      <c r="AC53" s="19">
        <f t="shared" si="17"/>
        <v>3.6284785263157891E-2</v>
      </c>
      <c r="AD53" s="19">
        <f t="shared" si="18"/>
        <v>1.8268715421052632E-2</v>
      </c>
      <c r="AE53" s="20">
        <f t="shared" si="19"/>
        <v>9.1858100909090919E-3</v>
      </c>
      <c r="AF53" s="20">
        <f t="shared" si="20"/>
        <v>6.6269275863636359E-2</v>
      </c>
      <c r="AG53" s="20">
        <f t="shared" si="21"/>
        <v>0.23370237345454548</v>
      </c>
      <c r="AH53" s="20">
        <f t="shared" si="22"/>
        <v>1.090902159090909E-2</v>
      </c>
      <c r="AI53" s="22">
        <f t="shared" si="23"/>
        <v>5.2068716750000001E-2</v>
      </c>
      <c r="AJ53" s="22">
        <f t="shared" si="24"/>
        <v>0.19280445809999999</v>
      </c>
      <c r="AK53" s="22">
        <f t="shared" si="25"/>
        <v>3.0313173299999999E-2</v>
      </c>
      <c r="AL53" s="22">
        <f t="shared" si="26"/>
        <v>7.1999542499999996E-3</v>
      </c>
      <c r="AP53" s="19">
        <f t="shared" si="44"/>
        <v>0.10526315789473684</v>
      </c>
      <c r="AQ53" s="19">
        <f t="shared" si="45"/>
        <v>0.42105263157894735</v>
      </c>
      <c r="AR53" s="19">
        <f t="shared" si="46"/>
        <v>0.42105263157894735</v>
      </c>
      <c r="AS53" s="19">
        <f t="shared" si="47"/>
        <v>5.2631578947368418E-2</v>
      </c>
      <c r="AT53" s="20">
        <f t="shared" si="48"/>
        <v>9.0909090909090912E-2</v>
      </c>
      <c r="AU53" s="20">
        <f t="shared" si="49"/>
        <v>0.31818181818181818</v>
      </c>
      <c r="AV53" s="20">
        <f t="shared" si="50"/>
        <v>0.36363636363636365</v>
      </c>
      <c r="AW53" s="20">
        <f t="shared" si="51"/>
        <v>0.22727272727272727</v>
      </c>
      <c r="AX53" s="22">
        <f t="shared" si="52"/>
        <v>0.25</v>
      </c>
      <c r="AY53" s="22">
        <f t="shared" si="53"/>
        <v>0.3</v>
      </c>
      <c r="AZ53" s="22">
        <f t="shared" si="54"/>
        <v>0.3</v>
      </c>
      <c r="BA53" s="22">
        <f t="shared" si="55"/>
        <v>0.15</v>
      </c>
      <c r="BB53">
        <f t="shared" si="56"/>
        <v>19</v>
      </c>
      <c r="BC53">
        <f t="shared" si="57"/>
        <v>22</v>
      </c>
      <c r="BD53">
        <f t="shared" si="58"/>
        <v>20</v>
      </c>
    </row>
    <row r="54" spans="1:56" x14ac:dyDescent="0.2">
      <c r="A54" t="s">
        <v>34</v>
      </c>
      <c r="B54">
        <f>B35*J35</f>
        <v>0.10104391101418733</v>
      </c>
      <c r="C54">
        <f>C35*J36</f>
        <v>6.9424955814446104E-2</v>
      </c>
      <c r="D54">
        <f>D35*J37</f>
        <v>9.1811646679882175E-2</v>
      </c>
      <c r="E54">
        <f>E35*J38</f>
        <v>0.14399908434989717</v>
      </c>
      <c r="F54">
        <f>SUM(B54:E54)</f>
        <v>0.40627959785841278</v>
      </c>
      <c r="G54">
        <f>F54/J35</f>
        <v>4.0208221730586819</v>
      </c>
      <c r="H54">
        <f>SUM(G54:G57)/4</f>
        <v>4.174008650175991</v>
      </c>
      <c r="I54">
        <f>(H54-4)/(4-1)</f>
        <v>5.8002883391996995E-2</v>
      </c>
      <c r="J54">
        <f>I54/0.9</f>
        <v>6.4447648213329989E-2</v>
      </c>
      <c r="K54" s="21">
        <f t="shared" si="27"/>
        <v>52</v>
      </c>
      <c r="L54" s="19">
        <v>1</v>
      </c>
      <c r="M54" s="19">
        <v>9</v>
      </c>
      <c r="N54" s="19">
        <v>7</v>
      </c>
      <c r="O54" s="19">
        <v>2</v>
      </c>
      <c r="P54" s="20">
        <v>1</v>
      </c>
      <c r="Q54" s="20">
        <v>7</v>
      </c>
      <c r="R54" s="20">
        <v>6</v>
      </c>
      <c r="S54" s="20">
        <v>2</v>
      </c>
      <c r="T54" s="22">
        <v>1</v>
      </c>
      <c r="U54" s="22">
        <v>8</v>
      </c>
      <c r="V54" s="22">
        <v>9</v>
      </c>
      <c r="W54" s="22">
        <v>3</v>
      </c>
      <c r="AA54" s="19">
        <f t="shared" si="15"/>
        <v>2.7561502684210523E-2</v>
      </c>
      <c r="AB54" s="19">
        <f t="shared" si="16"/>
        <v>2.0391863684210528E-2</v>
      </c>
      <c r="AC54" s="19">
        <f t="shared" si="17"/>
        <v>3.1749187105263157E-2</v>
      </c>
      <c r="AD54" s="19">
        <f t="shared" si="18"/>
        <v>3.6537430842105263E-2</v>
      </c>
      <c r="AE54" s="20">
        <f t="shared" si="19"/>
        <v>6.3152444375E-3</v>
      </c>
      <c r="AF54" s="20">
        <f t="shared" si="20"/>
        <v>9.1120254312499996E-2</v>
      </c>
      <c r="AG54" s="20">
        <f t="shared" si="21"/>
        <v>0.241005572625</v>
      </c>
      <c r="AH54" s="20">
        <f t="shared" si="22"/>
        <v>5.9999618750000002E-3</v>
      </c>
      <c r="AI54" s="22">
        <f t="shared" si="23"/>
        <v>9.9178508095238097E-3</v>
      </c>
      <c r="AJ54" s="22">
        <f t="shared" si="24"/>
        <v>0.2448310579047619</v>
      </c>
      <c r="AK54" s="22">
        <f t="shared" si="25"/>
        <v>4.3304533285714285E-2</v>
      </c>
      <c r="AL54" s="22">
        <f t="shared" si="26"/>
        <v>6.8570992857142857E-3</v>
      </c>
      <c r="AP54" s="19">
        <f t="shared" si="44"/>
        <v>5.2631578947368418E-2</v>
      </c>
      <c r="AQ54" s="19">
        <f t="shared" si="45"/>
        <v>0.47368421052631576</v>
      </c>
      <c r="AR54" s="19">
        <f t="shared" si="46"/>
        <v>0.36842105263157893</v>
      </c>
      <c r="AS54" s="19">
        <f t="shared" si="47"/>
        <v>0.10526315789473684</v>
      </c>
      <c r="AT54" s="20">
        <f t="shared" si="48"/>
        <v>6.25E-2</v>
      </c>
      <c r="AU54" s="20">
        <f t="shared" si="49"/>
        <v>0.4375</v>
      </c>
      <c r="AV54" s="20">
        <f t="shared" si="50"/>
        <v>0.375</v>
      </c>
      <c r="AW54" s="20">
        <f t="shared" si="51"/>
        <v>0.125</v>
      </c>
      <c r="AX54" s="22">
        <f t="shared" si="52"/>
        <v>4.7619047619047616E-2</v>
      </c>
      <c r="AY54" s="22">
        <f t="shared" si="53"/>
        <v>0.38095238095238093</v>
      </c>
      <c r="AZ54" s="22">
        <f t="shared" si="54"/>
        <v>0.42857142857142855</v>
      </c>
      <c r="BA54" s="22">
        <f t="shared" si="55"/>
        <v>0.14285714285714285</v>
      </c>
      <c r="BB54">
        <f t="shared" si="56"/>
        <v>19</v>
      </c>
      <c r="BC54">
        <f t="shared" si="57"/>
        <v>16</v>
      </c>
      <c r="BD54">
        <f t="shared" si="58"/>
        <v>21</v>
      </c>
    </row>
    <row r="55" spans="1:56" x14ac:dyDescent="0.2">
      <c r="A55" t="s">
        <v>35</v>
      </c>
      <c r="B55">
        <f>B36*J35</f>
        <v>0.30313173304256202</v>
      </c>
      <c r="C55">
        <f>C36*J36</f>
        <v>0.20827486744333831</v>
      </c>
      <c r="D55">
        <f>D36*J37</f>
        <v>0.12853630535183505</v>
      </c>
      <c r="E55">
        <f>E36*J38</f>
        <v>0.23999847391649526</v>
      </c>
      <c r="F55">
        <f t="shared" ref="F55:F57" si="87">SUM(B55:E55)</f>
        <v>0.87994137975423059</v>
      </c>
      <c r="G55">
        <f t="shared" ref="G55:G57" si="88">F55/J36</f>
        <v>4.2249042842080824</v>
      </c>
      <c r="K55" s="21">
        <f t="shared" si="27"/>
        <v>53</v>
      </c>
      <c r="L55" s="19">
        <v>3</v>
      </c>
      <c r="M55" s="19">
        <v>9</v>
      </c>
      <c r="N55" s="19">
        <v>6</v>
      </c>
      <c r="O55" s="19">
        <v>5</v>
      </c>
      <c r="P55" s="20">
        <v>2</v>
      </c>
      <c r="Q55" s="20">
        <v>8</v>
      </c>
      <c r="R55" s="20">
        <v>7</v>
      </c>
      <c r="S55" s="20">
        <v>4</v>
      </c>
      <c r="T55" s="22">
        <v>4</v>
      </c>
      <c r="U55" s="22">
        <v>7</v>
      </c>
      <c r="V55" s="22">
        <v>6</v>
      </c>
      <c r="W55" s="22">
        <v>2</v>
      </c>
      <c r="AA55" s="19">
        <f t="shared" si="15"/>
        <v>6.8304593608695646E-2</v>
      </c>
      <c r="AB55" s="19">
        <f t="shared" si="16"/>
        <v>1.6845452608695653E-2</v>
      </c>
      <c r="AC55" s="19">
        <f t="shared" si="17"/>
        <v>2.2480790869565219E-2</v>
      </c>
      <c r="AD55" s="19">
        <f t="shared" si="18"/>
        <v>7.5457737608695646E-2</v>
      </c>
      <c r="AE55" s="20">
        <f t="shared" si="19"/>
        <v>9.6232296190476192E-3</v>
      </c>
      <c r="AF55" s="20">
        <f t="shared" si="20"/>
        <v>7.9342806476190478E-2</v>
      </c>
      <c r="AG55" s="20">
        <f t="shared" si="21"/>
        <v>0.21422717566666666</v>
      </c>
      <c r="AH55" s="20">
        <f t="shared" si="22"/>
        <v>9.1427990476190477E-3</v>
      </c>
      <c r="AI55" s="22">
        <f t="shared" si="23"/>
        <v>4.3847340421052629E-2</v>
      </c>
      <c r="AJ55" s="22">
        <f t="shared" si="24"/>
        <v>0.23677740468421052</v>
      </c>
      <c r="AK55" s="22">
        <f t="shared" si="25"/>
        <v>3.1908603473684211E-2</v>
      </c>
      <c r="AL55" s="22">
        <f t="shared" si="26"/>
        <v>5.0525994736842104E-3</v>
      </c>
      <c r="AP55" s="19">
        <f t="shared" si="44"/>
        <v>0.13043478260869565</v>
      </c>
      <c r="AQ55" s="19">
        <f t="shared" si="45"/>
        <v>0.39130434782608697</v>
      </c>
      <c r="AR55" s="19">
        <f t="shared" si="46"/>
        <v>0.2608695652173913</v>
      </c>
      <c r="AS55" s="19">
        <f t="shared" si="47"/>
        <v>0.21739130434782608</v>
      </c>
      <c r="AT55" s="20">
        <f t="shared" si="48"/>
        <v>9.5238095238095233E-2</v>
      </c>
      <c r="AU55" s="20">
        <f t="shared" si="49"/>
        <v>0.38095238095238093</v>
      </c>
      <c r="AV55" s="20">
        <f t="shared" si="50"/>
        <v>0.33333333333333331</v>
      </c>
      <c r="AW55" s="20">
        <f t="shared" si="51"/>
        <v>0.19047619047619047</v>
      </c>
      <c r="AX55" s="22">
        <f t="shared" si="52"/>
        <v>0.21052631578947367</v>
      </c>
      <c r="AY55" s="22">
        <f t="shared" si="53"/>
        <v>0.36842105263157893</v>
      </c>
      <c r="AZ55" s="22">
        <f t="shared" si="54"/>
        <v>0.31578947368421051</v>
      </c>
      <c r="BA55" s="22">
        <f t="shared" si="55"/>
        <v>0.10526315789473684</v>
      </c>
      <c r="BB55">
        <f t="shared" si="56"/>
        <v>23</v>
      </c>
      <c r="BC55">
        <f t="shared" si="57"/>
        <v>21</v>
      </c>
      <c r="BD55">
        <f t="shared" si="58"/>
        <v>19</v>
      </c>
    </row>
    <row r="56" spans="1:56" x14ac:dyDescent="0.2">
      <c r="A56" t="s">
        <v>36</v>
      </c>
      <c r="B56">
        <f>B37*J35</f>
        <v>0.70730737709931135</v>
      </c>
      <c r="C56">
        <f>C37*J36</f>
        <v>1.0413743372166915</v>
      </c>
      <c r="D56">
        <f>D37*J37</f>
        <v>0.64268152675917523</v>
      </c>
      <c r="E56">
        <f>E37*J38</f>
        <v>0.4319972530496915</v>
      </c>
      <c r="F56">
        <f t="shared" si="87"/>
        <v>2.8233604941248691</v>
      </c>
      <c r="G56">
        <f t="shared" si="88"/>
        <v>4.3930942100702932</v>
      </c>
      <c r="K56" s="21">
        <f t="shared" si="27"/>
        <v>54</v>
      </c>
      <c r="L56" s="19">
        <v>3</v>
      </c>
      <c r="M56" s="19">
        <v>7</v>
      </c>
      <c r="N56" s="19">
        <v>8</v>
      </c>
      <c r="O56" s="19">
        <v>3</v>
      </c>
      <c r="P56" s="20">
        <v>1</v>
      </c>
      <c r="Q56" s="20">
        <v>8</v>
      </c>
      <c r="R56" s="20">
        <v>7</v>
      </c>
      <c r="S56" s="20">
        <v>1</v>
      </c>
      <c r="T56" s="22">
        <v>5</v>
      </c>
      <c r="U56" s="22">
        <v>8</v>
      </c>
      <c r="V56" s="22">
        <v>6</v>
      </c>
      <c r="W56" s="22">
        <v>4</v>
      </c>
      <c r="AA56" s="19">
        <f t="shared" si="15"/>
        <v>7.4809792999999999E-2</v>
      </c>
      <c r="AB56" s="19">
        <f t="shared" si="16"/>
        <v>1.4349830000000001E-2</v>
      </c>
      <c r="AC56" s="19">
        <f t="shared" si="17"/>
        <v>3.2829091428571426E-2</v>
      </c>
      <c r="AD56" s="19">
        <f t="shared" si="18"/>
        <v>4.9586513285714284E-2</v>
      </c>
      <c r="AE56" s="20">
        <f t="shared" si="19"/>
        <v>5.9437594705882349E-3</v>
      </c>
      <c r="AF56" s="20">
        <f t="shared" si="20"/>
        <v>9.8011702117647065E-2</v>
      </c>
      <c r="AG56" s="20">
        <f t="shared" si="21"/>
        <v>0.26463356994117648</v>
      </c>
      <c r="AH56" s="20">
        <f t="shared" si="22"/>
        <v>2.8235114705882354E-3</v>
      </c>
      <c r="AI56" s="22">
        <f t="shared" si="23"/>
        <v>4.5277144999999998E-2</v>
      </c>
      <c r="AJ56" s="22">
        <f t="shared" si="24"/>
        <v>0.22354140069565218</v>
      </c>
      <c r="AK56" s="22">
        <f t="shared" si="25"/>
        <v>2.6359281130434783E-2</v>
      </c>
      <c r="AL56" s="22">
        <f t="shared" si="26"/>
        <v>8.3477730434782602E-3</v>
      </c>
      <c r="AP56" s="19">
        <f t="shared" si="44"/>
        <v>0.14285714285714285</v>
      </c>
      <c r="AQ56" s="19">
        <f t="shared" si="45"/>
        <v>0.33333333333333331</v>
      </c>
      <c r="AR56" s="19">
        <f t="shared" si="46"/>
        <v>0.38095238095238093</v>
      </c>
      <c r="AS56" s="19">
        <f t="shared" si="47"/>
        <v>0.14285714285714285</v>
      </c>
      <c r="AT56" s="20">
        <f t="shared" si="48"/>
        <v>5.8823529411764705E-2</v>
      </c>
      <c r="AU56" s="20">
        <f t="shared" si="49"/>
        <v>0.47058823529411764</v>
      </c>
      <c r="AV56" s="20">
        <f t="shared" si="50"/>
        <v>0.41176470588235292</v>
      </c>
      <c r="AW56" s="20">
        <f t="shared" si="51"/>
        <v>5.8823529411764705E-2</v>
      </c>
      <c r="AX56" s="22">
        <f t="shared" si="52"/>
        <v>0.21739130434782608</v>
      </c>
      <c r="AY56" s="22">
        <f t="shared" si="53"/>
        <v>0.34782608695652173</v>
      </c>
      <c r="AZ56" s="22">
        <f t="shared" si="54"/>
        <v>0.2608695652173913</v>
      </c>
      <c r="BA56" s="22">
        <f t="shared" si="55"/>
        <v>0.17391304347826086</v>
      </c>
      <c r="BB56">
        <f t="shared" si="56"/>
        <v>21</v>
      </c>
      <c r="BC56">
        <f t="shared" si="57"/>
        <v>17</v>
      </c>
      <c r="BD56">
        <f t="shared" si="58"/>
        <v>23</v>
      </c>
    </row>
    <row r="57" spans="1:56" x14ac:dyDescent="0.2">
      <c r="A57" t="s">
        <v>37</v>
      </c>
      <c r="B57">
        <f>B38*J35</f>
        <v>3.3681303671395775E-2</v>
      </c>
      <c r="C57">
        <f>C38*J36</f>
        <v>4.1654973488667667E-2</v>
      </c>
      <c r="D57">
        <f>D38*J37</f>
        <v>7.140905852879724E-2</v>
      </c>
      <c r="E57">
        <f>E38*J38</f>
        <v>4.7999694783299053E-2</v>
      </c>
      <c r="F57">
        <f t="shared" si="87"/>
        <v>0.19474503047215971</v>
      </c>
      <c r="G57">
        <f t="shared" si="88"/>
        <v>4.0572139333669064</v>
      </c>
      <c r="K57" s="21">
        <f t="shared" si="27"/>
        <v>55</v>
      </c>
      <c r="L57" s="19">
        <v>1</v>
      </c>
      <c r="M57" s="19">
        <v>9</v>
      </c>
      <c r="N57" s="19">
        <v>7</v>
      </c>
      <c r="O57" s="19">
        <v>2</v>
      </c>
      <c r="P57" s="20">
        <v>5</v>
      </c>
      <c r="Q57" s="20">
        <v>8</v>
      </c>
      <c r="R57" s="20">
        <v>9</v>
      </c>
      <c r="S57" s="20">
        <v>4</v>
      </c>
      <c r="T57" s="22">
        <v>4</v>
      </c>
      <c r="U57" s="22">
        <v>6</v>
      </c>
      <c r="V57" s="22">
        <v>9</v>
      </c>
      <c r="W57" s="22">
        <v>1</v>
      </c>
      <c r="AA57" s="19">
        <f t="shared" si="15"/>
        <v>2.7561502684210523E-2</v>
      </c>
      <c r="AB57" s="19">
        <f t="shared" si="16"/>
        <v>2.0391863684210528E-2</v>
      </c>
      <c r="AC57" s="19">
        <f t="shared" si="17"/>
        <v>3.1749187105263157E-2</v>
      </c>
      <c r="AD57" s="19">
        <f t="shared" si="18"/>
        <v>3.6537430842105263E-2</v>
      </c>
      <c r="AE57" s="20">
        <f t="shared" si="19"/>
        <v>1.9431521346153849E-2</v>
      </c>
      <c r="AF57" s="20">
        <f t="shared" si="20"/>
        <v>6.4084574461538465E-2</v>
      </c>
      <c r="AG57" s="20">
        <f t="shared" si="21"/>
        <v>0.22246668242307693</v>
      </c>
      <c r="AH57" s="20">
        <f t="shared" si="22"/>
        <v>7.3845684615384622E-3</v>
      </c>
      <c r="AI57" s="22">
        <f t="shared" si="23"/>
        <v>4.1654973400000003E-2</v>
      </c>
      <c r="AJ57" s="22">
        <f t="shared" si="24"/>
        <v>0.19280445809999999</v>
      </c>
      <c r="AK57" s="22">
        <f t="shared" si="25"/>
        <v>4.5469759950000001E-2</v>
      </c>
      <c r="AL57" s="22">
        <f t="shared" si="26"/>
        <v>2.3999847500000004E-3</v>
      </c>
      <c r="AP57" s="19">
        <f t="shared" si="44"/>
        <v>5.2631578947368418E-2</v>
      </c>
      <c r="AQ57" s="19">
        <f t="shared" si="45"/>
        <v>0.47368421052631576</v>
      </c>
      <c r="AR57" s="19">
        <f t="shared" si="46"/>
        <v>0.36842105263157893</v>
      </c>
      <c r="AS57" s="19">
        <f t="shared" si="47"/>
        <v>0.10526315789473684</v>
      </c>
      <c r="AT57" s="20">
        <f t="shared" si="48"/>
        <v>0.19230769230769232</v>
      </c>
      <c r="AU57" s="20">
        <f t="shared" si="49"/>
        <v>0.30769230769230771</v>
      </c>
      <c r="AV57" s="20">
        <f t="shared" si="50"/>
        <v>0.34615384615384615</v>
      </c>
      <c r="AW57" s="20">
        <f t="shared" si="51"/>
        <v>0.15384615384615385</v>
      </c>
      <c r="AX57" s="22">
        <f t="shared" si="52"/>
        <v>0.2</v>
      </c>
      <c r="AY57" s="22">
        <f t="shared" si="53"/>
        <v>0.3</v>
      </c>
      <c r="AZ57" s="22">
        <f t="shared" si="54"/>
        <v>0.45</v>
      </c>
      <c r="BA57" s="22">
        <f t="shared" si="55"/>
        <v>0.05</v>
      </c>
      <c r="BB57">
        <f t="shared" si="56"/>
        <v>19</v>
      </c>
      <c r="BC57">
        <f t="shared" si="57"/>
        <v>26</v>
      </c>
      <c r="BD57">
        <f t="shared" si="58"/>
        <v>20</v>
      </c>
    </row>
    <row r="58" spans="1:56" x14ac:dyDescent="0.2">
      <c r="K58" s="21">
        <f t="shared" si="27"/>
        <v>56</v>
      </c>
      <c r="L58" s="19">
        <v>3</v>
      </c>
      <c r="M58" s="19">
        <v>7</v>
      </c>
      <c r="N58" s="19">
        <v>8</v>
      </c>
      <c r="O58" s="19">
        <v>4</v>
      </c>
      <c r="P58" s="20">
        <v>3</v>
      </c>
      <c r="Q58" s="20">
        <v>6</v>
      </c>
      <c r="R58" s="20">
        <v>6</v>
      </c>
      <c r="S58" s="20">
        <v>5</v>
      </c>
      <c r="T58" s="22">
        <v>4</v>
      </c>
      <c r="U58" s="22">
        <v>7</v>
      </c>
      <c r="V58" s="22">
        <v>7</v>
      </c>
      <c r="W58" s="22">
        <v>2</v>
      </c>
      <c r="AA58" s="19">
        <f t="shared" si="15"/>
        <v>7.1409347863636355E-2</v>
      </c>
      <c r="AB58" s="19">
        <f t="shared" si="16"/>
        <v>1.3697565E-2</v>
      </c>
      <c r="AC58" s="19">
        <f t="shared" si="17"/>
        <v>3.1336860000000001E-2</v>
      </c>
      <c r="AD58" s="19">
        <f t="shared" si="18"/>
        <v>6.3110107818181813E-2</v>
      </c>
      <c r="AE58" s="20">
        <f t="shared" si="19"/>
        <v>1.515658665E-2</v>
      </c>
      <c r="AF58" s="20">
        <f t="shared" si="20"/>
        <v>6.2482460099999998E-2</v>
      </c>
      <c r="AG58" s="20">
        <f t="shared" si="21"/>
        <v>0.19280445809999999</v>
      </c>
      <c r="AH58" s="20">
        <f t="shared" si="22"/>
        <v>1.199992375E-2</v>
      </c>
      <c r="AI58" s="22">
        <f t="shared" si="23"/>
        <v>4.1654973400000003E-2</v>
      </c>
      <c r="AJ58" s="22">
        <f t="shared" si="24"/>
        <v>0.22493853445000001</v>
      </c>
      <c r="AK58" s="22">
        <f t="shared" si="25"/>
        <v>3.5365368849999995E-2</v>
      </c>
      <c r="AL58" s="22">
        <f t="shared" si="26"/>
        <v>4.7999695000000009E-3</v>
      </c>
      <c r="AP58" s="19">
        <f t="shared" si="44"/>
        <v>0.13636363636363635</v>
      </c>
      <c r="AQ58" s="19">
        <f t="shared" si="45"/>
        <v>0.31818181818181818</v>
      </c>
      <c r="AR58" s="19">
        <f t="shared" si="46"/>
        <v>0.36363636363636365</v>
      </c>
      <c r="AS58" s="19">
        <f t="shared" si="47"/>
        <v>0.18181818181818182</v>
      </c>
      <c r="AT58" s="20">
        <f t="shared" si="48"/>
        <v>0.15</v>
      </c>
      <c r="AU58" s="20">
        <f t="shared" si="49"/>
        <v>0.3</v>
      </c>
      <c r="AV58" s="20">
        <f t="shared" si="50"/>
        <v>0.3</v>
      </c>
      <c r="AW58" s="20">
        <f t="shared" si="51"/>
        <v>0.25</v>
      </c>
      <c r="AX58" s="22">
        <f t="shared" si="52"/>
        <v>0.2</v>
      </c>
      <c r="AY58" s="22">
        <f t="shared" si="53"/>
        <v>0.35</v>
      </c>
      <c r="AZ58" s="22">
        <f t="shared" si="54"/>
        <v>0.35</v>
      </c>
      <c r="BA58" s="22">
        <f t="shared" si="55"/>
        <v>0.1</v>
      </c>
      <c r="BB58">
        <f t="shared" si="56"/>
        <v>22</v>
      </c>
      <c r="BC58">
        <f t="shared" si="57"/>
        <v>20</v>
      </c>
      <c r="BD58">
        <f t="shared" si="58"/>
        <v>20</v>
      </c>
    </row>
    <row r="59" spans="1:56" x14ac:dyDescent="0.2">
      <c r="A59" s="22" t="s">
        <v>30</v>
      </c>
      <c r="B59" t="s">
        <v>34</v>
      </c>
      <c r="C59" t="s">
        <v>35</v>
      </c>
      <c r="D59" t="s">
        <v>36</v>
      </c>
      <c r="E59" t="s">
        <v>37</v>
      </c>
      <c r="F59" t="s">
        <v>38</v>
      </c>
      <c r="H59" t="s">
        <v>40</v>
      </c>
      <c r="I59" t="s">
        <v>41</v>
      </c>
      <c r="J59" t="s">
        <v>42</v>
      </c>
      <c r="K59" s="21">
        <f t="shared" si="27"/>
        <v>57</v>
      </c>
      <c r="L59" s="19">
        <v>3</v>
      </c>
      <c r="M59" s="19">
        <v>6</v>
      </c>
      <c r="N59" s="19">
        <v>7</v>
      </c>
      <c r="O59" s="19">
        <v>3</v>
      </c>
      <c r="P59" s="20">
        <v>5</v>
      </c>
      <c r="Q59" s="20">
        <v>9</v>
      </c>
      <c r="R59" s="20">
        <v>6</v>
      </c>
      <c r="S59" s="20">
        <v>2</v>
      </c>
      <c r="T59" s="22">
        <v>4</v>
      </c>
      <c r="U59" s="22">
        <v>7</v>
      </c>
      <c r="V59" s="22">
        <v>7</v>
      </c>
      <c r="W59" s="22">
        <v>2</v>
      </c>
      <c r="AA59" s="19">
        <f t="shared" si="15"/>
        <v>8.268450805263157E-2</v>
      </c>
      <c r="AB59" s="19">
        <f t="shared" si="16"/>
        <v>1.3594575789473684E-2</v>
      </c>
      <c r="AC59" s="19">
        <f t="shared" si="17"/>
        <v>3.1749187105263157E-2</v>
      </c>
      <c r="AD59" s="19">
        <f t="shared" si="18"/>
        <v>5.4806146263157891E-2</v>
      </c>
      <c r="AE59" s="20">
        <f t="shared" si="19"/>
        <v>2.2964525227272728E-2</v>
      </c>
      <c r="AF59" s="20">
        <f t="shared" si="20"/>
        <v>8.5203354681818194E-2</v>
      </c>
      <c r="AG59" s="20">
        <f t="shared" si="21"/>
        <v>0.17527678009090908</v>
      </c>
      <c r="AH59" s="20">
        <f t="shared" si="22"/>
        <v>4.3636086363636369E-3</v>
      </c>
      <c r="AI59" s="22">
        <f t="shared" si="23"/>
        <v>4.1654973400000003E-2</v>
      </c>
      <c r="AJ59" s="22">
        <f t="shared" si="24"/>
        <v>0.22493853445000001</v>
      </c>
      <c r="AK59" s="22">
        <f t="shared" si="25"/>
        <v>3.5365368849999995E-2</v>
      </c>
      <c r="AL59" s="22">
        <f t="shared" si="26"/>
        <v>4.7999695000000009E-3</v>
      </c>
      <c r="AP59" s="19">
        <f t="shared" si="44"/>
        <v>0.15789473684210525</v>
      </c>
      <c r="AQ59" s="19">
        <f t="shared" si="45"/>
        <v>0.31578947368421051</v>
      </c>
      <c r="AR59" s="19">
        <f t="shared" si="46"/>
        <v>0.36842105263157893</v>
      </c>
      <c r="AS59" s="19">
        <f t="shared" si="47"/>
        <v>0.15789473684210525</v>
      </c>
      <c r="AT59" s="20">
        <f t="shared" si="48"/>
        <v>0.22727272727272727</v>
      </c>
      <c r="AU59" s="20">
        <f t="shared" si="49"/>
        <v>0.40909090909090912</v>
      </c>
      <c r="AV59" s="20">
        <f t="shared" si="50"/>
        <v>0.27272727272727271</v>
      </c>
      <c r="AW59" s="20">
        <f t="shared" si="51"/>
        <v>9.0909090909090912E-2</v>
      </c>
      <c r="AX59" s="22">
        <f t="shared" si="52"/>
        <v>0.2</v>
      </c>
      <c r="AY59" s="22">
        <f t="shared" si="53"/>
        <v>0.35</v>
      </c>
      <c r="AZ59" s="22">
        <f t="shared" si="54"/>
        <v>0.35</v>
      </c>
      <c r="BA59" s="22">
        <f t="shared" si="55"/>
        <v>0.1</v>
      </c>
      <c r="BB59">
        <f t="shared" si="56"/>
        <v>19</v>
      </c>
      <c r="BC59">
        <f t="shared" si="57"/>
        <v>22</v>
      </c>
      <c r="BD59">
        <f t="shared" si="58"/>
        <v>20</v>
      </c>
    </row>
    <row r="60" spans="1:56" x14ac:dyDescent="0.2">
      <c r="A60" t="s">
        <v>34</v>
      </c>
      <c r="B60">
        <f>B41*J41</f>
        <v>0.20827486744333831</v>
      </c>
      <c r="C60">
        <f>C41*J42</f>
        <v>0.12853630535183505</v>
      </c>
      <c r="D60">
        <f>D41*J43</f>
        <v>0.30313173304256202</v>
      </c>
      <c r="E60">
        <f>E41*J44</f>
        <v>0.23999847391649526</v>
      </c>
      <c r="F60">
        <f>SUM(B60:E60)</f>
        <v>0.87994137975423059</v>
      </c>
      <c r="G60">
        <f>F60/J41</f>
        <v>4.2249042842080824</v>
      </c>
      <c r="H60">
        <f>SUM(G60:G63)/4</f>
        <v>4.174008650175991</v>
      </c>
      <c r="I60">
        <f>(H60-4)/(4-1)</f>
        <v>5.8002883391996995E-2</v>
      </c>
      <c r="J60">
        <f>I60/0.9</f>
        <v>6.4447648213329989E-2</v>
      </c>
      <c r="K60" s="21">
        <f t="shared" si="27"/>
        <v>58</v>
      </c>
      <c r="L60" s="19">
        <v>2</v>
      </c>
      <c r="M60" s="19">
        <v>7</v>
      </c>
      <c r="N60" s="19">
        <v>7</v>
      </c>
      <c r="O60" s="19">
        <v>1</v>
      </c>
      <c r="P60" s="20">
        <v>5</v>
      </c>
      <c r="Q60" s="20">
        <v>7</v>
      </c>
      <c r="R60" s="20">
        <v>7</v>
      </c>
      <c r="S60" s="20">
        <v>5</v>
      </c>
      <c r="T60" s="22">
        <v>5</v>
      </c>
      <c r="U60" s="22">
        <v>8</v>
      </c>
      <c r="V60" s="22">
        <v>9</v>
      </c>
      <c r="W60" s="22">
        <v>1</v>
      </c>
      <c r="AA60" s="19">
        <f t="shared" si="15"/>
        <v>6.1608064823529408E-2</v>
      </c>
      <c r="AB60" s="19">
        <f t="shared" si="16"/>
        <v>1.7726260588235294E-2</v>
      </c>
      <c r="AC60" s="19">
        <f t="shared" si="17"/>
        <v>3.5484385588235294E-2</v>
      </c>
      <c r="AD60" s="19">
        <f t="shared" si="18"/>
        <v>2.041797605882353E-2</v>
      </c>
      <c r="AE60" s="20">
        <f t="shared" si="19"/>
        <v>2.1050814791666667E-2</v>
      </c>
      <c r="AF60" s="20">
        <f t="shared" si="20"/>
        <v>6.0746836208333335E-2</v>
      </c>
      <c r="AG60" s="20">
        <f t="shared" si="21"/>
        <v>0.18744877870833335</v>
      </c>
      <c r="AH60" s="20">
        <f t="shared" si="22"/>
        <v>9.999936458333334E-3</v>
      </c>
      <c r="AI60" s="22">
        <f t="shared" si="23"/>
        <v>4.5277144999999998E-2</v>
      </c>
      <c r="AJ60" s="22">
        <f t="shared" si="24"/>
        <v>0.22354140069565218</v>
      </c>
      <c r="AK60" s="22">
        <f t="shared" si="25"/>
        <v>3.9538921695652172E-2</v>
      </c>
      <c r="AL60" s="22">
        <f t="shared" si="26"/>
        <v>2.0869432608695651E-3</v>
      </c>
      <c r="AP60" s="19">
        <f t="shared" si="44"/>
        <v>0.11764705882352941</v>
      </c>
      <c r="AQ60" s="19">
        <f t="shared" si="45"/>
        <v>0.41176470588235292</v>
      </c>
      <c r="AR60" s="19">
        <f t="shared" si="46"/>
        <v>0.41176470588235292</v>
      </c>
      <c r="AS60" s="19">
        <f t="shared" si="47"/>
        <v>5.8823529411764705E-2</v>
      </c>
      <c r="AT60" s="20">
        <f t="shared" si="48"/>
        <v>0.20833333333333334</v>
      </c>
      <c r="AU60" s="20">
        <f t="shared" si="49"/>
        <v>0.29166666666666669</v>
      </c>
      <c r="AV60" s="20">
        <f t="shared" si="50"/>
        <v>0.29166666666666669</v>
      </c>
      <c r="AW60" s="20">
        <f t="shared" si="51"/>
        <v>0.20833333333333334</v>
      </c>
      <c r="AX60" s="22">
        <f t="shared" si="52"/>
        <v>0.21739130434782608</v>
      </c>
      <c r="AY60" s="22">
        <f t="shared" si="53"/>
        <v>0.34782608695652173</v>
      </c>
      <c r="AZ60" s="22">
        <f t="shared" si="54"/>
        <v>0.39130434782608697</v>
      </c>
      <c r="BA60" s="22">
        <f t="shared" si="55"/>
        <v>4.3478260869565216E-2</v>
      </c>
      <c r="BB60">
        <f t="shared" si="56"/>
        <v>17</v>
      </c>
      <c r="BC60">
        <f t="shared" si="57"/>
        <v>24</v>
      </c>
      <c r="BD60">
        <f t="shared" si="58"/>
        <v>23</v>
      </c>
    </row>
    <row r="61" spans="1:56" x14ac:dyDescent="0.2">
      <c r="A61" t="s">
        <v>35</v>
      </c>
      <c r="B61">
        <f>B42*J41</f>
        <v>1.0413743372166915</v>
      </c>
      <c r="C61">
        <f>C42*J42</f>
        <v>0.64268152675917523</v>
      </c>
      <c r="D61">
        <f>D42*J43</f>
        <v>0.70730737709931135</v>
      </c>
      <c r="E61">
        <f>E42*J44</f>
        <v>0.4319972530496915</v>
      </c>
      <c r="F61">
        <f t="shared" ref="F61:F63" si="89">SUM(B61:E61)</f>
        <v>2.8233604941248696</v>
      </c>
      <c r="G61">
        <f t="shared" ref="G61:G63" si="90">F61/J42</f>
        <v>4.3930942100702941</v>
      </c>
      <c r="K61" s="21">
        <f t="shared" si="27"/>
        <v>59</v>
      </c>
      <c r="L61" s="19">
        <v>2</v>
      </c>
      <c r="M61" s="19">
        <v>6</v>
      </c>
      <c r="N61" s="19">
        <v>7</v>
      </c>
      <c r="O61" s="19">
        <v>5</v>
      </c>
      <c r="P61" s="20">
        <v>4</v>
      </c>
      <c r="Q61" s="20">
        <v>9</v>
      </c>
      <c r="R61" s="20">
        <v>8</v>
      </c>
      <c r="S61" s="20">
        <v>3</v>
      </c>
      <c r="T61" s="22">
        <v>4</v>
      </c>
      <c r="U61" s="22">
        <v>8</v>
      </c>
      <c r="V61" s="22">
        <v>9</v>
      </c>
      <c r="W61" s="22">
        <v>3</v>
      </c>
      <c r="AA61" s="19">
        <f t="shared" si="15"/>
        <v>5.2366855099999998E-2</v>
      </c>
      <c r="AB61" s="19">
        <f t="shared" si="16"/>
        <v>1.2914847E-2</v>
      </c>
      <c r="AC61" s="19">
        <f t="shared" si="17"/>
        <v>3.0161727749999999E-2</v>
      </c>
      <c r="AD61" s="19">
        <f t="shared" si="18"/>
        <v>8.6776398249999998E-2</v>
      </c>
      <c r="AE61" s="20">
        <f t="shared" si="19"/>
        <v>1.6840651833333331E-2</v>
      </c>
      <c r="AF61" s="20">
        <f t="shared" si="20"/>
        <v>7.8103075125000004E-2</v>
      </c>
      <c r="AG61" s="20">
        <f t="shared" si="21"/>
        <v>0.21422717566666666</v>
      </c>
      <c r="AH61" s="20">
        <f t="shared" si="22"/>
        <v>5.9999618750000002E-3</v>
      </c>
      <c r="AI61" s="22">
        <f t="shared" si="23"/>
        <v>3.4712477833333331E-2</v>
      </c>
      <c r="AJ61" s="22">
        <f t="shared" si="24"/>
        <v>0.21422717566666666</v>
      </c>
      <c r="AK61" s="22">
        <f t="shared" si="25"/>
        <v>3.7891466625000002E-2</v>
      </c>
      <c r="AL61" s="22">
        <f t="shared" si="26"/>
        <v>5.9999618750000002E-3</v>
      </c>
      <c r="AP61" s="19">
        <f t="shared" si="44"/>
        <v>0.1</v>
      </c>
      <c r="AQ61" s="19">
        <f t="shared" si="45"/>
        <v>0.3</v>
      </c>
      <c r="AR61" s="19">
        <f t="shared" si="46"/>
        <v>0.35</v>
      </c>
      <c r="AS61" s="19">
        <f t="shared" si="47"/>
        <v>0.25</v>
      </c>
      <c r="AT61" s="20">
        <f t="shared" si="48"/>
        <v>0.16666666666666666</v>
      </c>
      <c r="AU61" s="20">
        <f t="shared" si="49"/>
        <v>0.375</v>
      </c>
      <c r="AV61" s="20">
        <f t="shared" si="50"/>
        <v>0.33333333333333331</v>
      </c>
      <c r="AW61" s="20">
        <f t="shared" si="51"/>
        <v>0.125</v>
      </c>
      <c r="AX61" s="22">
        <f t="shared" si="52"/>
        <v>0.16666666666666666</v>
      </c>
      <c r="AY61" s="22">
        <f t="shared" si="53"/>
        <v>0.33333333333333331</v>
      </c>
      <c r="AZ61" s="22">
        <f t="shared" si="54"/>
        <v>0.375</v>
      </c>
      <c r="BA61" s="22">
        <f t="shared" si="55"/>
        <v>0.125</v>
      </c>
      <c r="BB61">
        <f t="shared" si="56"/>
        <v>20</v>
      </c>
      <c r="BC61">
        <f t="shared" si="57"/>
        <v>24</v>
      </c>
      <c r="BD61">
        <f t="shared" si="58"/>
        <v>24</v>
      </c>
    </row>
    <row r="62" spans="1:56" x14ac:dyDescent="0.2">
      <c r="A62" t="s">
        <v>36</v>
      </c>
      <c r="B62">
        <f>B43*J41</f>
        <v>6.9424955814446104E-2</v>
      </c>
      <c r="C62">
        <f>C43*J42</f>
        <v>9.1811646679882175E-2</v>
      </c>
      <c r="D62">
        <f>D43*J43</f>
        <v>0.10104391101418733</v>
      </c>
      <c r="E62">
        <f>E43*J44</f>
        <v>0.14399908434989717</v>
      </c>
      <c r="F62">
        <f t="shared" si="89"/>
        <v>0.40627959785841278</v>
      </c>
      <c r="G62">
        <f t="shared" si="90"/>
        <v>4.0208221730586819</v>
      </c>
      <c r="K62" s="21">
        <f t="shared" si="27"/>
        <v>60</v>
      </c>
      <c r="L62" s="19">
        <v>2</v>
      </c>
      <c r="M62" s="19">
        <v>6</v>
      </c>
      <c r="N62" s="19">
        <v>9</v>
      </c>
      <c r="O62" s="19">
        <v>2</v>
      </c>
      <c r="P62" s="20">
        <v>1</v>
      </c>
      <c r="Q62" s="20">
        <v>7</v>
      </c>
      <c r="R62" s="20">
        <v>6</v>
      </c>
      <c r="S62" s="20">
        <v>2</v>
      </c>
      <c r="T62" s="22">
        <v>4</v>
      </c>
      <c r="U62" s="22">
        <v>7</v>
      </c>
      <c r="V62" s="22">
        <v>9</v>
      </c>
      <c r="W62" s="22">
        <v>3</v>
      </c>
      <c r="AA62" s="19">
        <f t="shared" si="15"/>
        <v>5.5123005368421046E-2</v>
      </c>
      <c r="AB62" s="19">
        <f t="shared" si="16"/>
        <v>1.3594575789473684E-2</v>
      </c>
      <c r="AC62" s="19">
        <f t="shared" si="17"/>
        <v>4.0820383421052632E-2</v>
      </c>
      <c r="AD62" s="19">
        <f t="shared" si="18"/>
        <v>3.6537430842105263E-2</v>
      </c>
      <c r="AE62" s="20">
        <f t="shared" si="19"/>
        <v>6.3152444375E-3</v>
      </c>
      <c r="AF62" s="20">
        <f t="shared" si="20"/>
        <v>9.1120254312499996E-2</v>
      </c>
      <c r="AG62" s="20">
        <f t="shared" si="21"/>
        <v>0.241005572625</v>
      </c>
      <c r="AH62" s="20">
        <f t="shared" si="22"/>
        <v>5.9999618750000002E-3</v>
      </c>
      <c r="AI62" s="22">
        <f t="shared" si="23"/>
        <v>3.6221716000000001E-2</v>
      </c>
      <c r="AJ62" s="22">
        <f t="shared" si="24"/>
        <v>0.19559872560869568</v>
      </c>
      <c r="AK62" s="22">
        <f t="shared" si="25"/>
        <v>3.9538921695652172E-2</v>
      </c>
      <c r="AL62" s="22">
        <f t="shared" si="26"/>
        <v>6.2608297826086956E-3</v>
      </c>
      <c r="AP62" s="19">
        <f t="shared" si="44"/>
        <v>0.10526315789473684</v>
      </c>
      <c r="AQ62" s="19">
        <f t="shared" si="45"/>
        <v>0.31578947368421051</v>
      </c>
      <c r="AR62" s="19">
        <f t="shared" si="46"/>
        <v>0.47368421052631576</v>
      </c>
      <c r="AS62" s="19">
        <f t="shared" si="47"/>
        <v>0.10526315789473684</v>
      </c>
      <c r="AT62" s="20">
        <f t="shared" si="48"/>
        <v>6.25E-2</v>
      </c>
      <c r="AU62" s="20">
        <f t="shared" si="49"/>
        <v>0.4375</v>
      </c>
      <c r="AV62" s="20">
        <f t="shared" si="50"/>
        <v>0.375</v>
      </c>
      <c r="AW62" s="20">
        <f t="shared" si="51"/>
        <v>0.125</v>
      </c>
      <c r="AX62" s="22">
        <f t="shared" si="52"/>
        <v>0.17391304347826086</v>
      </c>
      <c r="AY62" s="22">
        <f t="shared" si="53"/>
        <v>0.30434782608695654</v>
      </c>
      <c r="AZ62" s="22">
        <f t="shared" si="54"/>
        <v>0.39130434782608697</v>
      </c>
      <c r="BA62" s="22">
        <f t="shared" si="55"/>
        <v>0.13043478260869565</v>
      </c>
      <c r="BB62">
        <f t="shared" si="56"/>
        <v>19</v>
      </c>
      <c r="BC62">
        <f t="shared" si="57"/>
        <v>16</v>
      </c>
      <c r="BD62">
        <f t="shared" si="58"/>
        <v>23</v>
      </c>
    </row>
    <row r="63" spans="1:56" x14ac:dyDescent="0.2">
      <c r="A63" t="s">
        <v>37</v>
      </c>
      <c r="B63">
        <f>B44*J41</f>
        <v>4.1654973488667667E-2</v>
      </c>
      <c r="C63">
        <f>C44*J42</f>
        <v>7.140905852879724E-2</v>
      </c>
      <c r="D63">
        <f>D44*J43</f>
        <v>3.3681303671395775E-2</v>
      </c>
      <c r="E63">
        <f>E44*J44</f>
        <v>4.7999694783299053E-2</v>
      </c>
      <c r="F63">
        <f t="shared" si="89"/>
        <v>0.19474503047215971</v>
      </c>
      <c r="G63">
        <f t="shared" si="90"/>
        <v>4.0572139333669064</v>
      </c>
      <c r="K63" s="21">
        <f t="shared" si="27"/>
        <v>61</v>
      </c>
      <c r="L63" s="19">
        <v>4</v>
      </c>
      <c r="M63" s="19">
        <v>9</v>
      </c>
      <c r="N63" s="19">
        <v>9</v>
      </c>
      <c r="O63" s="19">
        <v>1</v>
      </c>
      <c r="P63" s="20">
        <v>2</v>
      </c>
      <c r="Q63" s="20">
        <v>8</v>
      </c>
      <c r="R63" s="20">
        <v>9</v>
      </c>
      <c r="S63" s="20">
        <v>4</v>
      </c>
      <c r="T63" s="22">
        <v>2</v>
      </c>
      <c r="U63" s="22">
        <v>7</v>
      </c>
      <c r="V63" s="22">
        <v>6</v>
      </c>
      <c r="W63" s="22">
        <v>5</v>
      </c>
      <c r="AA63" s="19">
        <f t="shared" si="15"/>
        <v>9.1072791478260862E-2</v>
      </c>
      <c r="AB63" s="19">
        <f t="shared" si="16"/>
        <v>1.6845452608695653E-2</v>
      </c>
      <c r="AC63" s="19">
        <f t="shared" si="17"/>
        <v>3.3721186304347832E-2</v>
      </c>
      <c r="AD63" s="19">
        <f t="shared" si="18"/>
        <v>1.509154752173913E-2</v>
      </c>
      <c r="AE63" s="20">
        <f t="shared" si="19"/>
        <v>8.7864270434782604E-3</v>
      </c>
      <c r="AF63" s="20">
        <f t="shared" si="20"/>
        <v>7.2443432000000002E-2</v>
      </c>
      <c r="AG63" s="20">
        <f t="shared" si="21"/>
        <v>0.25148407578260873</v>
      </c>
      <c r="AH63" s="20">
        <f t="shared" si="22"/>
        <v>8.3477730434782602E-3</v>
      </c>
      <c r="AI63" s="22">
        <f t="shared" si="23"/>
        <v>2.0827486700000002E-2</v>
      </c>
      <c r="AJ63" s="22">
        <f t="shared" si="24"/>
        <v>0.22493853445000001</v>
      </c>
      <c r="AK63" s="22">
        <f t="shared" si="25"/>
        <v>3.0313173299999999E-2</v>
      </c>
      <c r="AL63" s="22">
        <f t="shared" si="26"/>
        <v>1.199992375E-2</v>
      </c>
      <c r="AP63" s="19">
        <f t="shared" si="44"/>
        <v>0.17391304347826086</v>
      </c>
      <c r="AQ63" s="19">
        <f t="shared" si="45"/>
        <v>0.39130434782608697</v>
      </c>
      <c r="AR63" s="19">
        <f t="shared" si="46"/>
        <v>0.39130434782608697</v>
      </c>
      <c r="AS63" s="19">
        <f t="shared" si="47"/>
        <v>4.3478260869565216E-2</v>
      </c>
      <c r="AT63" s="20">
        <f t="shared" si="48"/>
        <v>8.6956521739130432E-2</v>
      </c>
      <c r="AU63" s="20">
        <f t="shared" si="49"/>
        <v>0.34782608695652173</v>
      </c>
      <c r="AV63" s="20">
        <f t="shared" si="50"/>
        <v>0.39130434782608697</v>
      </c>
      <c r="AW63" s="20">
        <f t="shared" si="51"/>
        <v>0.17391304347826086</v>
      </c>
      <c r="AX63" s="22">
        <f t="shared" si="52"/>
        <v>0.1</v>
      </c>
      <c r="AY63" s="22">
        <f t="shared" si="53"/>
        <v>0.35</v>
      </c>
      <c r="AZ63" s="22">
        <f t="shared" si="54"/>
        <v>0.3</v>
      </c>
      <c r="BA63" s="22">
        <f t="shared" si="55"/>
        <v>0.25</v>
      </c>
      <c r="BB63">
        <f t="shared" si="56"/>
        <v>23</v>
      </c>
      <c r="BC63">
        <f t="shared" si="57"/>
        <v>23</v>
      </c>
      <c r="BD63">
        <f t="shared" si="58"/>
        <v>20</v>
      </c>
    </row>
    <row r="64" spans="1:56" x14ac:dyDescent="0.2">
      <c r="K64" s="21">
        <f t="shared" si="27"/>
        <v>62</v>
      </c>
      <c r="L64" s="19">
        <v>1</v>
      </c>
      <c r="M64" s="19">
        <v>8</v>
      </c>
      <c r="N64" s="19">
        <v>8</v>
      </c>
      <c r="O64" s="19">
        <v>1</v>
      </c>
      <c r="P64" s="20">
        <v>1</v>
      </c>
      <c r="Q64" s="20">
        <v>8</v>
      </c>
      <c r="R64" s="20">
        <v>9</v>
      </c>
      <c r="S64" s="20">
        <v>2</v>
      </c>
      <c r="T64" s="22">
        <v>3</v>
      </c>
      <c r="U64" s="22">
        <v>6</v>
      </c>
      <c r="V64" s="22">
        <v>9</v>
      </c>
      <c r="W64" s="22">
        <v>2</v>
      </c>
      <c r="AA64" s="19">
        <f t="shared" si="15"/>
        <v>2.9092697277777774E-2</v>
      </c>
      <c r="AB64" s="19">
        <f t="shared" si="16"/>
        <v>1.9133106666666667E-2</v>
      </c>
      <c r="AC64" s="19">
        <f t="shared" si="17"/>
        <v>3.8300606666666667E-2</v>
      </c>
      <c r="AD64" s="19">
        <f t="shared" si="18"/>
        <v>1.9283644055555552E-2</v>
      </c>
      <c r="AE64" s="20">
        <f t="shared" si="19"/>
        <v>5.0521955500000002E-3</v>
      </c>
      <c r="AF64" s="20">
        <f t="shared" si="20"/>
        <v>8.3309946800000007E-2</v>
      </c>
      <c r="AG64" s="20">
        <f t="shared" si="21"/>
        <v>0.28920668715000003</v>
      </c>
      <c r="AH64" s="20">
        <f t="shared" si="22"/>
        <v>4.7999695000000009E-3</v>
      </c>
      <c r="AI64" s="22">
        <f t="shared" si="23"/>
        <v>3.1241230049999999E-2</v>
      </c>
      <c r="AJ64" s="22">
        <f t="shared" si="24"/>
        <v>0.19280445809999999</v>
      </c>
      <c r="AK64" s="22">
        <f t="shared" si="25"/>
        <v>4.5469759950000001E-2</v>
      </c>
      <c r="AL64" s="22">
        <f t="shared" si="26"/>
        <v>4.7999695000000009E-3</v>
      </c>
      <c r="AP64" s="19">
        <f t="shared" si="44"/>
        <v>5.5555555555555552E-2</v>
      </c>
      <c r="AQ64" s="19">
        <f t="shared" si="45"/>
        <v>0.44444444444444442</v>
      </c>
      <c r="AR64" s="19">
        <f t="shared" si="46"/>
        <v>0.44444444444444442</v>
      </c>
      <c r="AS64" s="19">
        <f t="shared" si="47"/>
        <v>5.5555555555555552E-2</v>
      </c>
      <c r="AT64" s="20">
        <f t="shared" si="48"/>
        <v>0.05</v>
      </c>
      <c r="AU64" s="20">
        <f t="shared" si="49"/>
        <v>0.4</v>
      </c>
      <c r="AV64" s="20">
        <f t="shared" si="50"/>
        <v>0.45</v>
      </c>
      <c r="AW64" s="20">
        <f t="shared" si="51"/>
        <v>0.1</v>
      </c>
      <c r="AX64" s="22">
        <f t="shared" si="52"/>
        <v>0.15</v>
      </c>
      <c r="AY64" s="22">
        <f t="shared" si="53"/>
        <v>0.3</v>
      </c>
      <c r="AZ64" s="22">
        <f t="shared" si="54"/>
        <v>0.45</v>
      </c>
      <c r="BA64" s="22">
        <f t="shared" si="55"/>
        <v>0.1</v>
      </c>
      <c r="BB64">
        <f t="shared" si="56"/>
        <v>18</v>
      </c>
      <c r="BC64">
        <f t="shared" si="57"/>
        <v>20</v>
      </c>
      <c r="BD64">
        <f t="shared" si="58"/>
        <v>20</v>
      </c>
    </row>
    <row r="65" spans="11:56" x14ac:dyDescent="0.2">
      <c r="K65" s="21">
        <f t="shared" si="27"/>
        <v>63</v>
      </c>
      <c r="L65" s="19">
        <v>3</v>
      </c>
      <c r="M65" s="19">
        <v>9</v>
      </c>
      <c r="N65" s="19">
        <v>7</v>
      </c>
      <c r="O65" s="19">
        <v>5</v>
      </c>
      <c r="P65" s="20">
        <v>4</v>
      </c>
      <c r="Q65" s="20">
        <v>9</v>
      </c>
      <c r="R65" s="20">
        <v>6</v>
      </c>
      <c r="S65" s="20">
        <v>1</v>
      </c>
      <c r="T65" s="22">
        <v>2</v>
      </c>
      <c r="U65" s="22">
        <v>9</v>
      </c>
      <c r="V65" s="22">
        <v>8</v>
      </c>
      <c r="W65" s="22">
        <v>1</v>
      </c>
      <c r="AA65" s="19">
        <f t="shared" si="15"/>
        <v>6.5458568874999998E-2</v>
      </c>
      <c r="AB65" s="19">
        <f t="shared" si="16"/>
        <v>1.6143558750000002E-2</v>
      </c>
      <c r="AC65" s="19">
        <f t="shared" si="17"/>
        <v>2.5134773125000003E-2</v>
      </c>
      <c r="AD65" s="19">
        <f t="shared" si="18"/>
        <v>7.2313665208333336E-2</v>
      </c>
      <c r="AE65" s="20">
        <f t="shared" si="19"/>
        <v>2.0208782200000001E-2</v>
      </c>
      <c r="AF65" s="20">
        <f t="shared" si="20"/>
        <v>9.3723690149999997E-2</v>
      </c>
      <c r="AG65" s="20">
        <f t="shared" si="21"/>
        <v>0.19280445809999999</v>
      </c>
      <c r="AH65" s="20">
        <f t="shared" si="22"/>
        <v>2.3999847500000004E-3</v>
      </c>
      <c r="AI65" s="22">
        <f t="shared" si="23"/>
        <v>2.0827486700000002E-2</v>
      </c>
      <c r="AJ65" s="22">
        <f t="shared" si="24"/>
        <v>0.28920668715000003</v>
      </c>
      <c r="AK65" s="22">
        <f t="shared" si="25"/>
        <v>4.0417564400000001E-2</v>
      </c>
      <c r="AL65" s="22">
        <f t="shared" si="26"/>
        <v>2.3999847500000004E-3</v>
      </c>
      <c r="AP65" s="19">
        <f t="shared" si="44"/>
        <v>0.125</v>
      </c>
      <c r="AQ65" s="19">
        <f t="shared" si="45"/>
        <v>0.375</v>
      </c>
      <c r="AR65" s="19">
        <f t="shared" si="46"/>
        <v>0.29166666666666669</v>
      </c>
      <c r="AS65" s="19">
        <f t="shared" si="47"/>
        <v>0.20833333333333334</v>
      </c>
      <c r="AT65" s="20">
        <f t="shared" si="48"/>
        <v>0.2</v>
      </c>
      <c r="AU65" s="20">
        <f t="shared" si="49"/>
        <v>0.45</v>
      </c>
      <c r="AV65" s="20">
        <f t="shared" si="50"/>
        <v>0.3</v>
      </c>
      <c r="AW65" s="20">
        <f t="shared" si="51"/>
        <v>0.05</v>
      </c>
      <c r="AX65" s="22">
        <f t="shared" si="52"/>
        <v>0.1</v>
      </c>
      <c r="AY65" s="22">
        <f t="shared" si="53"/>
        <v>0.45</v>
      </c>
      <c r="AZ65" s="22">
        <f t="shared" si="54"/>
        <v>0.4</v>
      </c>
      <c r="BA65" s="22">
        <f t="shared" si="55"/>
        <v>0.05</v>
      </c>
      <c r="BB65">
        <f t="shared" si="56"/>
        <v>24</v>
      </c>
      <c r="BC65">
        <f t="shared" si="57"/>
        <v>20</v>
      </c>
      <c r="BD65">
        <f t="shared" si="58"/>
        <v>20</v>
      </c>
    </row>
    <row r="66" spans="11:56" x14ac:dyDescent="0.2">
      <c r="K66" s="21">
        <f t="shared" si="27"/>
        <v>64</v>
      </c>
      <c r="L66" s="19">
        <v>5</v>
      </c>
      <c r="M66" s="19">
        <v>9</v>
      </c>
      <c r="N66" s="19">
        <v>6</v>
      </c>
      <c r="O66" s="19">
        <v>3</v>
      </c>
      <c r="P66" s="20">
        <v>3</v>
      </c>
      <c r="Q66" s="20">
        <v>6</v>
      </c>
      <c r="R66" s="20">
        <v>8</v>
      </c>
      <c r="S66" s="20">
        <v>1</v>
      </c>
      <c r="T66" s="22">
        <v>5</v>
      </c>
      <c r="U66" s="22">
        <v>6</v>
      </c>
      <c r="V66" s="22">
        <v>9</v>
      </c>
      <c r="W66" s="22">
        <v>5</v>
      </c>
      <c r="AA66" s="19">
        <f t="shared" si="15"/>
        <v>0.11384098934782608</v>
      </c>
      <c r="AB66" s="19">
        <f t="shared" si="16"/>
        <v>1.6845452608695653E-2</v>
      </c>
      <c r="AC66" s="19">
        <f t="shared" si="17"/>
        <v>2.2480790869565219E-2</v>
      </c>
      <c r="AD66" s="19">
        <f t="shared" si="18"/>
        <v>4.5274642565217391E-2</v>
      </c>
      <c r="AE66" s="20">
        <f t="shared" si="19"/>
        <v>1.6840651833333331E-2</v>
      </c>
      <c r="AF66" s="20">
        <f t="shared" si="20"/>
        <v>6.9424955666666663E-2</v>
      </c>
      <c r="AG66" s="20">
        <f t="shared" si="21"/>
        <v>0.28563623422222223</v>
      </c>
      <c r="AH66" s="20">
        <f t="shared" si="22"/>
        <v>2.6666497222222222E-3</v>
      </c>
      <c r="AI66" s="22">
        <f t="shared" si="23"/>
        <v>4.1654973400000003E-2</v>
      </c>
      <c r="AJ66" s="22">
        <f t="shared" si="24"/>
        <v>0.15424356648000001</v>
      </c>
      <c r="AK66" s="22">
        <f t="shared" si="25"/>
        <v>3.6375807959999999E-2</v>
      </c>
      <c r="AL66" s="22">
        <f t="shared" si="26"/>
        <v>9.5999390000000018E-3</v>
      </c>
      <c r="AP66" s="19">
        <f t="shared" si="44"/>
        <v>0.21739130434782608</v>
      </c>
      <c r="AQ66" s="19">
        <f t="shared" si="45"/>
        <v>0.39130434782608697</v>
      </c>
      <c r="AR66" s="19">
        <f t="shared" si="46"/>
        <v>0.2608695652173913</v>
      </c>
      <c r="AS66" s="19">
        <f t="shared" si="47"/>
        <v>0.13043478260869565</v>
      </c>
      <c r="AT66" s="20">
        <f t="shared" si="48"/>
        <v>0.16666666666666666</v>
      </c>
      <c r="AU66" s="20">
        <f t="shared" si="49"/>
        <v>0.33333333333333331</v>
      </c>
      <c r="AV66" s="20">
        <f t="shared" si="50"/>
        <v>0.44444444444444442</v>
      </c>
      <c r="AW66" s="20">
        <f t="shared" si="51"/>
        <v>5.5555555555555552E-2</v>
      </c>
      <c r="AX66" s="22">
        <f t="shared" si="52"/>
        <v>0.2</v>
      </c>
      <c r="AY66" s="22">
        <f t="shared" si="53"/>
        <v>0.24</v>
      </c>
      <c r="AZ66" s="22">
        <f t="shared" si="54"/>
        <v>0.36</v>
      </c>
      <c r="BA66" s="22">
        <f t="shared" si="55"/>
        <v>0.2</v>
      </c>
      <c r="BB66">
        <f t="shared" si="56"/>
        <v>23</v>
      </c>
      <c r="BC66">
        <f t="shared" si="57"/>
        <v>18</v>
      </c>
      <c r="BD66">
        <f t="shared" si="58"/>
        <v>25</v>
      </c>
    </row>
    <row r="67" spans="11:56" x14ac:dyDescent="0.2">
      <c r="K67" s="21">
        <f t="shared" si="27"/>
        <v>65</v>
      </c>
      <c r="L67" s="19">
        <v>3</v>
      </c>
      <c r="M67" s="19">
        <v>8</v>
      </c>
      <c r="N67" s="19">
        <v>6</v>
      </c>
      <c r="O67" s="19">
        <v>5</v>
      </c>
      <c r="P67" s="20">
        <v>2</v>
      </c>
      <c r="Q67" s="20">
        <v>8</v>
      </c>
      <c r="R67" s="20">
        <v>7</v>
      </c>
      <c r="S67" s="20">
        <v>2</v>
      </c>
      <c r="T67" s="22">
        <v>1</v>
      </c>
      <c r="U67" s="22">
        <v>9</v>
      </c>
      <c r="V67" s="22">
        <v>6</v>
      </c>
      <c r="W67" s="22">
        <v>2</v>
      </c>
      <c r="AA67" s="19">
        <f t="shared" si="15"/>
        <v>7.1409347863636355E-2</v>
      </c>
      <c r="AB67" s="19">
        <f t="shared" si="16"/>
        <v>1.5654360000000003E-2</v>
      </c>
      <c r="AC67" s="19">
        <f t="shared" si="17"/>
        <v>2.3502644999999999E-2</v>
      </c>
      <c r="AD67" s="19">
        <f t="shared" si="18"/>
        <v>7.8887634772727269E-2</v>
      </c>
      <c r="AE67" s="20">
        <f t="shared" si="19"/>
        <v>1.0636201157894737E-2</v>
      </c>
      <c r="AF67" s="20">
        <f t="shared" si="20"/>
        <v>8.7694680842105258E-2</v>
      </c>
      <c r="AG67" s="20">
        <f t="shared" si="21"/>
        <v>0.23677740468421052</v>
      </c>
      <c r="AH67" s="20">
        <f t="shared" si="22"/>
        <v>5.0525994736842104E-3</v>
      </c>
      <c r="AI67" s="22">
        <f t="shared" si="23"/>
        <v>1.1570825944444444E-2</v>
      </c>
      <c r="AJ67" s="22">
        <f t="shared" si="24"/>
        <v>0.32134076350000002</v>
      </c>
      <c r="AK67" s="22">
        <f t="shared" si="25"/>
        <v>3.3681303666666662E-2</v>
      </c>
      <c r="AL67" s="22">
        <f t="shared" si="26"/>
        <v>5.3332994444444445E-3</v>
      </c>
      <c r="AP67" s="19">
        <f t="shared" ref="AP67:AP102" si="91">L67/BB67</f>
        <v>0.13636363636363635</v>
      </c>
      <c r="AQ67" s="19">
        <f t="shared" ref="AQ67:AQ102" si="92">M67/BB67</f>
        <v>0.36363636363636365</v>
      </c>
      <c r="AR67" s="19">
        <f t="shared" ref="AR67:AR102" si="93">N67/BB67</f>
        <v>0.27272727272727271</v>
      </c>
      <c r="AS67" s="19">
        <f t="shared" ref="AS67:AS102" si="94">O67/BB67</f>
        <v>0.22727272727272727</v>
      </c>
      <c r="AT67" s="20">
        <f t="shared" ref="AT67:AT102" si="95">P67/BC67</f>
        <v>0.10526315789473684</v>
      </c>
      <c r="AU67" s="20">
        <f t="shared" ref="AU67:AU102" si="96">Q67/BC67</f>
        <v>0.42105263157894735</v>
      </c>
      <c r="AV67" s="20">
        <f t="shared" ref="AV67:AV102" si="97">R67/BC67</f>
        <v>0.36842105263157893</v>
      </c>
      <c r="AW67" s="20">
        <f t="shared" ref="AW67:AW102" si="98">S67/BC67</f>
        <v>0.10526315789473684</v>
      </c>
      <c r="AX67" s="22">
        <f t="shared" ref="AX67:AX102" si="99">T67/BD67</f>
        <v>5.5555555555555552E-2</v>
      </c>
      <c r="AY67" s="22">
        <f t="shared" ref="AY67:AY102" si="100">U67/BD67</f>
        <v>0.5</v>
      </c>
      <c r="AZ67" s="22">
        <f t="shared" ref="AZ67:AZ102" si="101">V67/BD67</f>
        <v>0.33333333333333331</v>
      </c>
      <c r="BA67" s="22">
        <f t="shared" ref="BA67:BA102" si="102">W67/BD67</f>
        <v>0.1111111111111111</v>
      </c>
      <c r="BB67">
        <f t="shared" ref="BB67:BB102" si="103">SUM(L67:O67)</f>
        <v>22</v>
      </c>
      <c r="BC67">
        <f t="shared" ref="BC67:BC102" si="104">SUM(P67:S67)</f>
        <v>19</v>
      </c>
      <c r="BD67">
        <f t="shared" ref="BD67:BD102" si="105">SUM(T67:W67)</f>
        <v>18</v>
      </c>
    </row>
    <row r="68" spans="11:56" x14ac:dyDescent="0.2">
      <c r="K68" s="21">
        <f t="shared" si="27"/>
        <v>66</v>
      </c>
      <c r="L68" s="19">
        <v>1</v>
      </c>
      <c r="M68" s="19">
        <v>8</v>
      </c>
      <c r="N68" s="19">
        <v>8</v>
      </c>
      <c r="O68" s="19">
        <v>5</v>
      </c>
      <c r="P68" s="20">
        <v>5</v>
      </c>
      <c r="Q68" s="20">
        <v>9</v>
      </c>
      <c r="R68" s="20">
        <v>6</v>
      </c>
      <c r="S68" s="20">
        <v>3</v>
      </c>
      <c r="T68" s="22">
        <v>3</v>
      </c>
      <c r="U68" s="22">
        <v>8</v>
      </c>
      <c r="V68" s="22">
        <v>8</v>
      </c>
      <c r="W68" s="22">
        <v>5</v>
      </c>
      <c r="AA68" s="19">
        <f t="shared" ref="AA68:AA101" si="106">AP68*0.523668551</f>
        <v>2.3803115954545453E-2</v>
      </c>
      <c r="AB68" s="19">
        <f t="shared" ref="AB68:AB101" si="107">AQ68*0.04304949</f>
        <v>1.5654360000000003E-2</v>
      </c>
      <c r="AC68" s="19">
        <f t="shared" ref="AC68:AC101" si="108">AR68*0.086176365</f>
        <v>3.1336860000000001E-2</v>
      </c>
      <c r="AD68" s="19">
        <f t="shared" ref="AD68:AD101" si="109">AS68*0.347105593</f>
        <v>7.8887634772727269E-2</v>
      </c>
      <c r="AE68" s="20">
        <f t="shared" ref="AE68:AE102" si="110">AT68*0.101043911</f>
        <v>2.1966067608695652E-2</v>
      </c>
      <c r="AF68" s="20">
        <f t="shared" ref="AF68:AF102" si="111">AU68*0.208274867</f>
        <v>8.1498861000000006E-2</v>
      </c>
      <c r="AG68" s="20">
        <f t="shared" ref="AG68:AG102" si="112">AV68*0.642681527</f>
        <v>0.16765605052173913</v>
      </c>
      <c r="AH68" s="20">
        <f t="shared" ref="AH68:AH102" si="113">AW68*0.047999695</f>
        <v>6.2608297826086956E-3</v>
      </c>
      <c r="AI68" s="22">
        <f t="shared" ref="AI68:AI102" si="114">AX68*0.208274867</f>
        <v>2.6034358375E-2</v>
      </c>
      <c r="AJ68" s="22">
        <f t="shared" ref="AJ68:AJ102" si="115">AY68*0.642681527</f>
        <v>0.21422717566666666</v>
      </c>
      <c r="AK68" s="22">
        <f t="shared" ref="AK68:AK102" si="116">AZ68*0.101043911</f>
        <v>3.3681303666666662E-2</v>
      </c>
      <c r="AL68" s="22">
        <f t="shared" ref="AL68:AL102" si="117">BA68*0.047999695</f>
        <v>9.999936458333334E-3</v>
      </c>
      <c r="AP68" s="19">
        <f t="shared" si="91"/>
        <v>4.5454545454545456E-2</v>
      </c>
      <c r="AQ68" s="19">
        <f t="shared" si="92"/>
        <v>0.36363636363636365</v>
      </c>
      <c r="AR68" s="19">
        <f t="shared" si="93"/>
        <v>0.36363636363636365</v>
      </c>
      <c r="AS68" s="19">
        <f t="shared" si="94"/>
        <v>0.22727272727272727</v>
      </c>
      <c r="AT68" s="20">
        <f t="shared" si="95"/>
        <v>0.21739130434782608</v>
      </c>
      <c r="AU68" s="20">
        <f t="shared" si="96"/>
        <v>0.39130434782608697</v>
      </c>
      <c r="AV68" s="20">
        <f t="shared" si="97"/>
        <v>0.2608695652173913</v>
      </c>
      <c r="AW68" s="20">
        <f t="shared" si="98"/>
        <v>0.13043478260869565</v>
      </c>
      <c r="AX68" s="22">
        <f t="shared" si="99"/>
        <v>0.125</v>
      </c>
      <c r="AY68" s="22">
        <f t="shared" si="100"/>
        <v>0.33333333333333331</v>
      </c>
      <c r="AZ68" s="22">
        <f t="shared" si="101"/>
        <v>0.33333333333333331</v>
      </c>
      <c r="BA68" s="22">
        <f t="shared" si="102"/>
        <v>0.20833333333333334</v>
      </c>
      <c r="BB68">
        <f t="shared" si="103"/>
        <v>22</v>
      </c>
      <c r="BC68">
        <f t="shared" si="104"/>
        <v>23</v>
      </c>
      <c r="BD68">
        <f t="shared" si="105"/>
        <v>24</v>
      </c>
    </row>
    <row r="69" spans="11:56" x14ac:dyDescent="0.2">
      <c r="K69" s="21">
        <f t="shared" ref="K69:K102" si="118">1+K68</f>
        <v>67</v>
      </c>
      <c r="L69" s="19">
        <v>5</v>
      </c>
      <c r="M69" s="19">
        <v>6</v>
      </c>
      <c r="N69" s="19">
        <v>7</v>
      </c>
      <c r="O69" s="19">
        <v>2</v>
      </c>
      <c r="P69" s="20">
        <v>5</v>
      </c>
      <c r="Q69" s="20">
        <v>7</v>
      </c>
      <c r="R69" s="20">
        <v>9</v>
      </c>
      <c r="S69" s="20">
        <v>3</v>
      </c>
      <c r="T69" s="22">
        <v>2</v>
      </c>
      <c r="U69" s="22">
        <v>6</v>
      </c>
      <c r="V69" s="22">
        <v>6</v>
      </c>
      <c r="W69" s="22">
        <v>5</v>
      </c>
      <c r="AA69" s="19">
        <f t="shared" si="106"/>
        <v>0.13091713775</v>
      </c>
      <c r="AB69" s="19">
        <f t="shared" si="107"/>
        <v>1.2914847E-2</v>
      </c>
      <c r="AC69" s="19">
        <f t="shared" si="108"/>
        <v>3.0161727749999999E-2</v>
      </c>
      <c r="AD69" s="19">
        <f t="shared" si="109"/>
        <v>3.4710559299999999E-2</v>
      </c>
      <c r="AE69" s="20">
        <f t="shared" si="110"/>
        <v>2.1050814791666667E-2</v>
      </c>
      <c r="AF69" s="20">
        <f t="shared" si="111"/>
        <v>6.0746836208333335E-2</v>
      </c>
      <c r="AG69" s="20">
        <f t="shared" si="112"/>
        <v>0.241005572625</v>
      </c>
      <c r="AH69" s="20">
        <f t="shared" si="113"/>
        <v>5.9999618750000002E-3</v>
      </c>
      <c r="AI69" s="22">
        <f t="shared" si="114"/>
        <v>2.1923670210526314E-2</v>
      </c>
      <c r="AJ69" s="22">
        <f t="shared" si="115"/>
        <v>0.20295206115789474</v>
      </c>
      <c r="AK69" s="22">
        <f t="shared" si="116"/>
        <v>3.1908603473684211E-2</v>
      </c>
      <c r="AL69" s="22">
        <f t="shared" si="117"/>
        <v>1.2631498684210526E-2</v>
      </c>
      <c r="AP69" s="19">
        <f t="shared" si="91"/>
        <v>0.25</v>
      </c>
      <c r="AQ69" s="19">
        <f t="shared" si="92"/>
        <v>0.3</v>
      </c>
      <c r="AR69" s="19">
        <f t="shared" si="93"/>
        <v>0.35</v>
      </c>
      <c r="AS69" s="19">
        <f t="shared" si="94"/>
        <v>0.1</v>
      </c>
      <c r="AT69" s="20">
        <f t="shared" si="95"/>
        <v>0.20833333333333334</v>
      </c>
      <c r="AU69" s="20">
        <f t="shared" si="96"/>
        <v>0.29166666666666669</v>
      </c>
      <c r="AV69" s="20">
        <f t="shared" si="97"/>
        <v>0.375</v>
      </c>
      <c r="AW69" s="20">
        <f t="shared" si="98"/>
        <v>0.125</v>
      </c>
      <c r="AX69" s="22">
        <f t="shared" si="99"/>
        <v>0.10526315789473684</v>
      </c>
      <c r="AY69" s="22">
        <f t="shared" si="100"/>
        <v>0.31578947368421051</v>
      </c>
      <c r="AZ69" s="22">
        <f t="shared" si="101"/>
        <v>0.31578947368421051</v>
      </c>
      <c r="BA69" s="22">
        <f t="shared" si="102"/>
        <v>0.26315789473684209</v>
      </c>
      <c r="BB69">
        <f t="shared" si="103"/>
        <v>20</v>
      </c>
      <c r="BC69">
        <f t="shared" si="104"/>
        <v>24</v>
      </c>
      <c r="BD69">
        <f t="shared" si="105"/>
        <v>19</v>
      </c>
    </row>
    <row r="70" spans="11:56" x14ac:dyDescent="0.2">
      <c r="K70" s="21">
        <f t="shared" si="118"/>
        <v>68</v>
      </c>
      <c r="L70" s="19">
        <v>5</v>
      </c>
      <c r="M70" s="19">
        <v>9</v>
      </c>
      <c r="N70" s="19">
        <v>9</v>
      </c>
      <c r="O70" s="19">
        <v>3</v>
      </c>
      <c r="P70" s="20">
        <v>3</v>
      </c>
      <c r="Q70" s="20">
        <v>8</v>
      </c>
      <c r="R70" s="20">
        <v>8</v>
      </c>
      <c r="S70" s="20">
        <v>5</v>
      </c>
      <c r="T70" s="22">
        <v>2</v>
      </c>
      <c r="U70" s="22">
        <v>8</v>
      </c>
      <c r="V70" s="22">
        <v>9</v>
      </c>
      <c r="W70" s="22">
        <v>2</v>
      </c>
      <c r="AA70" s="19">
        <f t="shared" si="106"/>
        <v>0.10070549057692307</v>
      </c>
      <c r="AB70" s="19">
        <f t="shared" si="107"/>
        <v>1.490174653846154E-2</v>
      </c>
      <c r="AC70" s="19">
        <f t="shared" si="108"/>
        <v>2.9830280192307695E-2</v>
      </c>
      <c r="AD70" s="19">
        <f t="shared" si="109"/>
        <v>4.0050645346153844E-2</v>
      </c>
      <c r="AE70" s="20">
        <f t="shared" si="110"/>
        <v>1.2630488875E-2</v>
      </c>
      <c r="AF70" s="20">
        <f t="shared" si="111"/>
        <v>6.9424955666666663E-2</v>
      </c>
      <c r="AG70" s="20">
        <f t="shared" si="112"/>
        <v>0.21422717566666666</v>
      </c>
      <c r="AH70" s="20">
        <f t="shared" si="113"/>
        <v>9.999936458333334E-3</v>
      </c>
      <c r="AI70" s="22">
        <f t="shared" si="114"/>
        <v>1.9835701619047619E-2</v>
      </c>
      <c r="AJ70" s="22">
        <f t="shared" si="115"/>
        <v>0.2448310579047619</v>
      </c>
      <c r="AK70" s="22">
        <f t="shared" si="116"/>
        <v>4.3304533285714285E-2</v>
      </c>
      <c r="AL70" s="22">
        <f t="shared" si="117"/>
        <v>4.5713995238095238E-3</v>
      </c>
      <c r="AP70" s="19">
        <f t="shared" si="91"/>
        <v>0.19230769230769232</v>
      </c>
      <c r="AQ70" s="19">
        <f t="shared" si="92"/>
        <v>0.34615384615384615</v>
      </c>
      <c r="AR70" s="19">
        <f t="shared" si="93"/>
        <v>0.34615384615384615</v>
      </c>
      <c r="AS70" s="19">
        <f t="shared" si="94"/>
        <v>0.11538461538461539</v>
      </c>
      <c r="AT70" s="20">
        <f t="shared" si="95"/>
        <v>0.125</v>
      </c>
      <c r="AU70" s="20">
        <f t="shared" si="96"/>
        <v>0.33333333333333331</v>
      </c>
      <c r="AV70" s="20">
        <f t="shared" si="97"/>
        <v>0.33333333333333331</v>
      </c>
      <c r="AW70" s="20">
        <f t="shared" si="98"/>
        <v>0.20833333333333334</v>
      </c>
      <c r="AX70" s="22">
        <f t="shared" si="99"/>
        <v>9.5238095238095233E-2</v>
      </c>
      <c r="AY70" s="22">
        <f t="shared" si="100"/>
        <v>0.38095238095238093</v>
      </c>
      <c r="AZ70" s="22">
        <f t="shared" si="101"/>
        <v>0.42857142857142855</v>
      </c>
      <c r="BA70" s="22">
        <f t="shared" si="102"/>
        <v>9.5238095238095233E-2</v>
      </c>
      <c r="BB70">
        <f t="shared" si="103"/>
        <v>26</v>
      </c>
      <c r="BC70">
        <f t="shared" si="104"/>
        <v>24</v>
      </c>
      <c r="BD70">
        <f t="shared" si="105"/>
        <v>21</v>
      </c>
    </row>
    <row r="71" spans="11:56" x14ac:dyDescent="0.2">
      <c r="K71" s="21">
        <f t="shared" si="118"/>
        <v>69</v>
      </c>
      <c r="L71" s="19">
        <v>4</v>
      </c>
      <c r="M71" s="19">
        <v>7</v>
      </c>
      <c r="N71" s="19">
        <v>6</v>
      </c>
      <c r="O71" s="19">
        <v>2</v>
      </c>
      <c r="P71" s="20">
        <v>5</v>
      </c>
      <c r="Q71" s="20">
        <v>6</v>
      </c>
      <c r="R71" s="20">
        <v>7</v>
      </c>
      <c r="S71" s="20">
        <v>5</v>
      </c>
      <c r="T71" s="22">
        <v>3</v>
      </c>
      <c r="U71" s="22">
        <v>7</v>
      </c>
      <c r="V71" s="22">
        <v>7</v>
      </c>
      <c r="W71" s="22">
        <v>3</v>
      </c>
      <c r="AA71" s="19">
        <f t="shared" si="106"/>
        <v>0.11024601073684209</v>
      </c>
      <c r="AB71" s="19">
        <f t="shared" si="107"/>
        <v>1.5860338421052632E-2</v>
      </c>
      <c r="AC71" s="19">
        <f t="shared" si="108"/>
        <v>2.721358894736842E-2</v>
      </c>
      <c r="AD71" s="19">
        <f t="shared" si="109"/>
        <v>3.6537430842105263E-2</v>
      </c>
      <c r="AE71" s="20">
        <f t="shared" si="110"/>
        <v>2.1966067608695652E-2</v>
      </c>
      <c r="AF71" s="20">
        <f t="shared" si="111"/>
        <v>5.4332574000000002E-2</v>
      </c>
      <c r="AG71" s="20">
        <f t="shared" si="112"/>
        <v>0.19559872560869568</v>
      </c>
      <c r="AH71" s="20">
        <f t="shared" si="113"/>
        <v>1.0434716304347827E-2</v>
      </c>
      <c r="AI71" s="22">
        <f t="shared" si="114"/>
        <v>3.1241230049999999E-2</v>
      </c>
      <c r="AJ71" s="22">
        <f t="shared" si="115"/>
        <v>0.22493853445000001</v>
      </c>
      <c r="AK71" s="22">
        <f t="shared" si="116"/>
        <v>3.5365368849999995E-2</v>
      </c>
      <c r="AL71" s="22">
        <f t="shared" si="117"/>
        <v>7.1999542499999996E-3</v>
      </c>
      <c r="AP71" s="19">
        <f t="shared" si="91"/>
        <v>0.21052631578947367</v>
      </c>
      <c r="AQ71" s="19">
        <f t="shared" si="92"/>
        <v>0.36842105263157893</v>
      </c>
      <c r="AR71" s="19">
        <f t="shared" si="93"/>
        <v>0.31578947368421051</v>
      </c>
      <c r="AS71" s="19">
        <f t="shared" si="94"/>
        <v>0.10526315789473684</v>
      </c>
      <c r="AT71" s="20">
        <f t="shared" si="95"/>
        <v>0.21739130434782608</v>
      </c>
      <c r="AU71" s="20">
        <f t="shared" si="96"/>
        <v>0.2608695652173913</v>
      </c>
      <c r="AV71" s="20">
        <f t="shared" si="97"/>
        <v>0.30434782608695654</v>
      </c>
      <c r="AW71" s="20">
        <f t="shared" si="98"/>
        <v>0.21739130434782608</v>
      </c>
      <c r="AX71" s="22">
        <f t="shared" si="99"/>
        <v>0.15</v>
      </c>
      <c r="AY71" s="22">
        <f t="shared" si="100"/>
        <v>0.35</v>
      </c>
      <c r="AZ71" s="22">
        <f t="shared" si="101"/>
        <v>0.35</v>
      </c>
      <c r="BA71" s="22">
        <f t="shared" si="102"/>
        <v>0.15</v>
      </c>
      <c r="BB71">
        <f t="shared" si="103"/>
        <v>19</v>
      </c>
      <c r="BC71">
        <f t="shared" si="104"/>
        <v>23</v>
      </c>
      <c r="BD71">
        <f t="shared" si="105"/>
        <v>20</v>
      </c>
    </row>
    <row r="72" spans="11:56" x14ac:dyDescent="0.2">
      <c r="K72" s="21">
        <f t="shared" si="118"/>
        <v>70</v>
      </c>
      <c r="L72" s="19">
        <v>3</v>
      </c>
      <c r="M72" s="19">
        <v>8</v>
      </c>
      <c r="N72" s="19">
        <v>8</v>
      </c>
      <c r="O72" s="19">
        <v>4</v>
      </c>
      <c r="P72" s="20">
        <v>4</v>
      </c>
      <c r="Q72" s="20">
        <v>7</v>
      </c>
      <c r="R72" s="20">
        <v>9</v>
      </c>
      <c r="S72" s="20">
        <v>5</v>
      </c>
      <c r="T72" s="22">
        <v>1</v>
      </c>
      <c r="U72" s="22">
        <v>7</v>
      </c>
      <c r="V72" s="22">
        <v>6</v>
      </c>
      <c r="W72" s="22">
        <v>1</v>
      </c>
      <c r="AA72" s="19">
        <f t="shared" si="106"/>
        <v>6.8304593608695646E-2</v>
      </c>
      <c r="AB72" s="19">
        <f t="shared" si="107"/>
        <v>1.4973735652173914E-2</v>
      </c>
      <c r="AC72" s="19">
        <f t="shared" si="108"/>
        <v>2.9974387826086957E-2</v>
      </c>
      <c r="AD72" s="19">
        <f t="shared" si="109"/>
        <v>6.0366190086956519E-2</v>
      </c>
      <c r="AE72" s="20">
        <f t="shared" si="110"/>
        <v>1.6167025760000002E-2</v>
      </c>
      <c r="AF72" s="20">
        <f t="shared" si="111"/>
        <v>5.8316962760000007E-2</v>
      </c>
      <c r="AG72" s="20">
        <f t="shared" si="112"/>
        <v>0.23136534972</v>
      </c>
      <c r="AH72" s="20">
        <f t="shared" si="113"/>
        <v>9.5999390000000018E-3</v>
      </c>
      <c r="AI72" s="22">
        <f t="shared" si="114"/>
        <v>1.3884991133333333E-2</v>
      </c>
      <c r="AJ72" s="22">
        <f t="shared" si="115"/>
        <v>0.29991804593333338</v>
      </c>
      <c r="AK72" s="22">
        <f t="shared" si="116"/>
        <v>4.0417564400000001E-2</v>
      </c>
      <c r="AL72" s="22">
        <f t="shared" si="117"/>
        <v>3.1999796666666667E-3</v>
      </c>
      <c r="AP72" s="19">
        <f t="shared" si="91"/>
        <v>0.13043478260869565</v>
      </c>
      <c r="AQ72" s="19">
        <f t="shared" si="92"/>
        <v>0.34782608695652173</v>
      </c>
      <c r="AR72" s="19">
        <f t="shared" si="93"/>
        <v>0.34782608695652173</v>
      </c>
      <c r="AS72" s="19">
        <f t="shared" si="94"/>
        <v>0.17391304347826086</v>
      </c>
      <c r="AT72" s="20">
        <f t="shared" si="95"/>
        <v>0.16</v>
      </c>
      <c r="AU72" s="20">
        <f t="shared" si="96"/>
        <v>0.28000000000000003</v>
      </c>
      <c r="AV72" s="20">
        <f t="shared" si="97"/>
        <v>0.36</v>
      </c>
      <c r="AW72" s="20">
        <f t="shared" si="98"/>
        <v>0.2</v>
      </c>
      <c r="AX72" s="22">
        <f t="shared" si="99"/>
        <v>6.6666666666666666E-2</v>
      </c>
      <c r="AY72" s="22">
        <f t="shared" si="100"/>
        <v>0.46666666666666667</v>
      </c>
      <c r="AZ72" s="22">
        <f t="shared" si="101"/>
        <v>0.4</v>
      </c>
      <c r="BA72" s="22">
        <f t="shared" si="102"/>
        <v>6.6666666666666666E-2</v>
      </c>
      <c r="BB72">
        <f t="shared" si="103"/>
        <v>23</v>
      </c>
      <c r="BC72">
        <f t="shared" si="104"/>
        <v>25</v>
      </c>
      <c r="BD72">
        <f t="shared" si="105"/>
        <v>15</v>
      </c>
    </row>
    <row r="73" spans="11:56" x14ac:dyDescent="0.2">
      <c r="K73" s="21">
        <f t="shared" si="118"/>
        <v>71</v>
      </c>
      <c r="L73" s="19">
        <v>2</v>
      </c>
      <c r="M73" s="19">
        <v>8</v>
      </c>
      <c r="N73" s="19">
        <v>8</v>
      </c>
      <c r="O73" s="19">
        <v>4</v>
      </c>
      <c r="P73" s="20">
        <v>3</v>
      </c>
      <c r="Q73" s="20">
        <v>7</v>
      </c>
      <c r="R73" s="20">
        <v>7</v>
      </c>
      <c r="S73" s="20">
        <v>3</v>
      </c>
      <c r="T73" s="22">
        <v>5</v>
      </c>
      <c r="U73" s="22">
        <v>8</v>
      </c>
      <c r="V73" s="22">
        <v>6</v>
      </c>
      <c r="W73" s="22">
        <v>2</v>
      </c>
      <c r="AA73" s="19">
        <f t="shared" si="106"/>
        <v>4.7606231909090906E-2</v>
      </c>
      <c r="AB73" s="19">
        <f t="shared" si="107"/>
        <v>1.5654360000000003E-2</v>
      </c>
      <c r="AC73" s="19">
        <f t="shared" si="108"/>
        <v>3.1336860000000001E-2</v>
      </c>
      <c r="AD73" s="19">
        <f t="shared" si="109"/>
        <v>6.3110107818181813E-2</v>
      </c>
      <c r="AE73" s="20">
        <f t="shared" si="110"/>
        <v>1.515658665E-2</v>
      </c>
      <c r="AF73" s="20">
        <f t="shared" si="111"/>
        <v>7.2896203450000002E-2</v>
      </c>
      <c r="AG73" s="20">
        <f t="shared" si="112"/>
        <v>0.22493853445000001</v>
      </c>
      <c r="AH73" s="20">
        <f t="shared" si="113"/>
        <v>7.1999542499999996E-3</v>
      </c>
      <c r="AI73" s="22">
        <f t="shared" si="114"/>
        <v>4.9589254047619047E-2</v>
      </c>
      <c r="AJ73" s="22">
        <f t="shared" si="115"/>
        <v>0.2448310579047619</v>
      </c>
      <c r="AK73" s="22">
        <f t="shared" si="116"/>
        <v>2.8869688857142854E-2</v>
      </c>
      <c r="AL73" s="22">
        <f t="shared" si="117"/>
        <v>4.5713995238095238E-3</v>
      </c>
      <c r="AP73" s="19">
        <f t="shared" si="91"/>
        <v>9.0909090909090912E-2</v>
      </c>
      <c r="AQ73" s="19">
        <f t="shared" si="92"/>
        <v>0.36363636363636365</v>
      </c>
      <c r="AR73" s="19">
        <f t="shared" si="93"/>
        <v>0.36363636363636365</v>
      </c>
      <c r="AS73" s="19">
        <f t="shared" si="94"/>
        <v>0.18181818181818182</v>
      </c>
      <c r="AT73" s="20">
        <f t="shared" si="95"/>
        <v>0.15</v>
      </c>
      <c r="AU73" s="20">
        <f t="shared" si="96"/>
        <v>0.35</v>
      </c>
      <c r="AV73" s="20">
        <f t="shared" si="97"/>
        <v>0.35</v>
      </c>
      <c r="AW73" s="20">
        <f t="shared" si="98"/>
        <v>0.15</v>
      </c>
      <c r="AX73" s="22">
        <f t="shared" si="99"/>
        <v>0.23809523809523808</v>
      </c>
      <c r="AY73" s="22">
        <f t="shared" si="100"/>
        <v>0.38095238095238093</v>
      </c>
      <c r="AZ73" s="22">
        <f t="shared" si="101"/>
        <v>0.2857142857142857</v>
      </c>
      <c r="BA73" s="22">
        <f t="shared" si="102"/>
        <v>9.5238095238095233E-2</v>
      </c>
      <c r="BB73">
        <f t="shared" si="103"/>
        <v>22</v>
      </c>
      <c r="BC73">
        <f t="shared" si="104"/>
        <v>20</v>
      </c>
      <c r="BD73">
        <f t="shared" si="105"/>
        <v>21</v>
      </c>
    </row>
    <row r="74" spans="11:56" x14ac:dyDescent="0.2">
      <c r="K74" s="21">
        <f t="shared" si="118"/>
        <v>72</v>
      </c>
      <c r="L74" s="19">
        <v>1</v>
      </c>
      <c r="M74" s="19">
        <v>6</v>
      </c>
      <c r="N74" s="19">
        <v>6</v>
      </c>
      <c r="O74" s="19">
        <v>1</v>
      </c>
      <c r="P74" s="20">
        <v>2</v>
      </c>
      <c r="Q74" s="20">
        <v>9</v>
      </c>
      <c r="R74" s="20">
        <v>7</v>
      </c>
      <c r="S74" s="20">
        <v>5</v>
      </c>
      <c r="T74" s="22">
        <v>2</v>
      </c>
      <c r="U74" s="22">
        <v>7</v>
      </c>
      <c r="V74" s="22">
        <v>9</v>
      </c>
      <c r="W74" s="22">
        <v>2</v>
      </c>
      <c r="AA74" s="19">
        <f t="shared" si="106"/>
        <v>3.74048965E-2</v>
      </c>
      <c r="AB74" s="19">
        <f t="shared" si="107"/>
        <v>1.844978142857143E-2</v>
      </c>
      <c r="AC74" s="19">
        <f t="shared" si="108"/>
        <v>3.6932727857142855E-2</v>
      </c>
      <c r="AD74" s="19">
        <f t="shared" si="109"/>
        <v>2.4793256642857142E-2</v>
      </c>
      <c r="AE74" s="20">
        <f t="shared" si="110"/>
        <v>8.7864270434782604E-3</v>
      </c>
      <c r="AF74" s="20">
        <f t="shared" si="111"/>
        <v>8.1498861000000006E-2</v>
      </c>
      <c r="AG74" s="20">
        <f t="shared" si="112"/>
        <v>0.19559872560869568</v>
      </c>
      <c r="AH74" s="20">
        <f t="shared" si="113"/>
        <v>1.0434716304347827E-2</v>
      </c>
      <c r="AI74" s="22">
        <f t="shared" si="114"/>
        <v>2.0827486700000002E-2</v>
      </c>
      <c r="AJ74" s="22">
        <f t="shared" si="115"/>
        <v>0.22493853445000001</v>
      </c>
      <c r="AK74" s="22">
        <f t="shared" si="116"/>
        <v>4.5469759950000001E-2</v>
      </c>
      <c r="AL74" s="22">
        <f t="shared" si="117"/>
        <v>4.7999695000000009E-3</v>
      </c>
      <c r="AP74" s="19">
        <f t="shared" si="91"/>
        <v>7.1428571428571425E-2</v>
      </c>
      <c r="AQ74" s="19">
        <f t="shared" si="92"/>
        <v>0.42857142857142855</v>
      </c>
      <c r="AR74" s="19">
        <f t="shared" si="93"/>
        <v>0.42857142857142855</v>
      </c>
      <c r="AS74" s="19">
        <f t="shared" si="94"/>
        <v>7.1428571428571425E-2</v>
      </c>
      <c r="AT74" s="20">
        <f t="shared" si="95"/>
        <v>8.6956521739130432E-2</v>
      </c>
      <c r="AU74" s="20">
        <f t="shared" si="96"/>
        <v>0.39130434782608697</v>
      </c>
      <c r="AV74" s="20">
        <f t="shared" si="97"/>
        <v>0.30434782608695654</v>
      </c>
      <c r="AW74" s="20">
        <f t="shared" si="98"/>
        <v>0.21739130434782608</v>
      </c>
      <c r="AX74" s="22">
        <f t="shared" si="99"/>
        <v>0.1</v>
      </c>
      <c r="AY74" s="22">
        <f t="shared" si="100"/>
        <v>0.35</v>
      </c>
      <c r="AZ74" s="22">
        <f t="shared" si="101"/>
        <v>0.45</v>
      </c>
      <c r="BA74" s="22">
        <f t="shared" si="102"/>
        <v>0.1</v>
      </c>
      <c r="BB74">
        <f t="shared" si="103"/>
        <v>14</v>
      </c>
      <c r="BC74">
        <f t="shared" si="104"/>
        <v>23</v>
      </c>
      <c r="BD74">
        <f t="shared" si="105"/>
        <v>20</v>
      </c>
    </row>
    <row r="75" spans="11:56" x14ac:dyDescent="0.2">
      <c r="K75" s="21">
        <f t="shared" si="118"/>
        <v>73</v>
      </c>
      <c r="L75" s="19">
        <v>2</v>
      </c>
      <c r="M75" s="19">
        <v>6</v>
      </c>
      <c r="N75" s="19">
        <v>7</v>
      </c>
      <c r="O75" s="19">
        <v>3</v>
      </c>
      <c r="P75" s="20">
        <v>2</v>
      </c>
      <c r="Q75" s="20">
        <v>9</v>
      </c>
      <c r="R75" s="20">
        <v>8</v>
      </c>
      <c r="S75" s="20">
        <v>4</v>
      </c>
      <c r="T75" s="22">
        <v>4</v>
      </c>
      <c r="U75" s="22">
        <v>6</v>
      </c>
      <c r="V75" s="22">
        <v>6</v>
      </c>
      <c r="W75" s="22">
        <v>5</v>
      </c>
      <c r="AA75" s="19">
        <f t="shared" si="106"/>
        <v>5.8185394555555547E-2</v>
      </c>
      <c r="AB75" s="19">
        <f t="shared" si="107"/>
        <v>1.4349830000000001E-2</v>
      </c>
      <c r="AC75" s="19">
        <f t="shared" si="108"/>
        <v>3.3513030833333339E-2</v>
      </c>
      <c r="AD75" s="19">
        <f t="shared" si="109"/>
        <v>5.785093216666666E-2</v>
      </c>
      <c r="AE75" s="20">
        <f t="shared" si="110"/>
        <v>8.7864270434782604E-3</v>
      </c>
      <c r="AF75" s="20">
        <f t="shared" si="111"/>
        <v>8.1498861000000006E-2</v>
      </c>
      <c r="AG75" s="20">
        <f t="shared" si="112"/>
        <v>0.22354140069565218</v>
      </c>
      <c r="AH75" s="20">
        <f t="shared" si="113"/>
        <v>8.3477730434782602E-3</v>
      </c>
      <c r="AI75" s="22">
        <f t="shared" si="114"/>
        <v>3.9671403238095239E-2</v>
      </c>
      <c r="AJ75" s="22">
        <f t="shared" si="115"/>
        <v>0.18362329342857142</v>
      </c>
      <c r="AK75" s="22">
        <f t="shared" si="116"/>
        <v>2.8869688857142854E-2</v>
      </c>
      <c r="AL75" s="22">
        <f t="shared" si="117"/>
        <v>1.142849880952381E-2</v>
      </c>
      <c r="AP75" s="19">
        <f t="shared" si="91"/>
        <v>0.1111111111111111</v>
      </c>
      <c r="AQ75" s="19">
        <f t="shared" si="92"/>
        <v>0.33333333333333331</v>
      </c>
      <c r="AR75" s="19">
        <f t="shared" si="93"/>
        <v>0.3888888888888889</v>
      </c>
      <c r="AS75" s="19">
        <f t="shared" si="94"/>
        <v>0.16666666666666666</v>
      </c>
      <c r="AT75" s="20">
        <f t="shared" si="95"/>
        <v>8.6956521739130432E-2</v>
      </c>
      <c r="AU75" s="20">
        <f t="shared" si="96"/>
        <v>0.39130434782608697</v>
      </c>
      <c r="AV75" s="20">
        <f t="shared" si="97"/>
        <v>0.34782608695652173</v>
      </c>
      <c r="AW75" s="20">
        <f t="shared" si="98"/>
        <v>0.17391304347826086</v>
      </c>
      <c r="AX75" s="22">
        <f t="shared" si="99"/>
        <v>0.19047619047619047</v>
      </c>
      <c r="AY75" s="22">
        <f t="shared" si="100"/>
        <v>0.2857142857142857</v>
      </c>
      <c r="AZ75" s="22">
        <f t="shared" si="101"/>
        <v>0.2857142857142857</v>
      </c>
      <c r="BA75" s="22">
        <f t="shared" si="102"/>
        <v>0.23809523809523808</v>
      </c>
      <c r="BB75">
        <f t="shared" si="103"/>
        <v>18</v>
      </c>
      <c r="BC75">
        <f t="shared" si="104"/>
        <v>23</v>
      </c>
      <c r="BD75">
        <f t="shared" si="105"/>
        <v>21</v>
      </c>
    </row>
    <row r="76" spans="11:56" x14ac:dyDescent="0.2">
      <c r="K76" s="21">
        <f t="shared" si="118"/>
        <v>74</v>
      </c>
      <c r="L76" s="19">
        <v>4</v>
      </c>
      <c r="M76" s="19">
        <v>6</v>
      </c>
      <c r="N76" s="19">
        <v>9</v>
      </c>
      <c r="O76" s="19">
        <v>4</v>
      </c>
      <c r="P76" s="20">
        <v>4</v>
      </c>
      <c r="Q76" s="20">
        <v>8</v>
      </c>
      <c r="R76" s="20">
        <v>8</v>
      </c>
      <c r="S76" s="20">
        <v>3</v>
      </c>
      <c r="T76" s="22">
        <v>3</v>
      </c>
      <c r="U76" s="22">
        <v>6</v>
      </c>
      <c r="V76" s="22">
        <v>9</v>
      </c>
      <c r="W76" s="22">
        <v>2</v>
      </c>
      <c r="AA76" s="19">
        <f t="shared" si="106"/>
        <v>9.1072791478260862E-2</v>
      </c>
      <c r="AB76" s="19">
        <f t="shared" si="107"/>
        <v>1.1230301739130436E-2</v>
      </c>
      <c r="AC76" s="19">
        <f t="shared" si="108"/>
        <v>3.3721186304347832E-2</v>
      </c>
      <c r="AD76" s="19">
        <f t="shared" si="109"/>
        <v>6.0366190086956519E-2</v>
      </c>
      <c r="AE76" s="20">
        <f t="shared" si="110"/>
        <v>1.7572854086956521E-2</v>
      </c>
      <c r="AF76" s="20">
        <f t="shared" si="111"/>
        <v>7.2443432000000002E-2</v>
      </c>
      <c r="AG76" s="20">
        <f t="shared" si="112"/>
        <v>0.22354140069565218</v>
      </c>
      <c r="AH76" s="20">
        <f t="shared" si="113"/>
        <v>6.2608297826086956E-3</v>
      </c>
      <c r="AI76" s="22">
        <f t="shared" si="114"/>
        <v>3.1241230049999999E-2</v>
      </c>
      <c r="AJ76" s="22">
        <f t="shared" si="115"/>
        <v>0.19280445809999999</v>
      </c>
      <c r="AK76" s="22">
        <f t="shared" si="116"/>
        <v>4.5469759950000001E-2</v>
      </c>
      <c r="AL76" s="22">
        <f t="shared" si="117"/>
        <v>4.7999695000000009E-3</v>
      </c>
      <c r="AP76" s="19">
        <f t="shared" si="91"/>
        <v>0.17391304347826086</v>
      </c>
      <c r="AQ76" s="19">
        <f t="shared" si="92"/>
        <v>0.2608695652173913</v>
      </c>
      <c r="AR76" s="19">
        <f t="shared" si="93"/>
        <v>0.39130434782608697</v>
      </c>
      <c r="AS76" s="19">
        <f t="shared" si="94"/>
        <v>0.17391304347826086</v>
      </c>
      <c r="AT76" s="20">
        <f t="shared" si="95"/>
        <v>0.17391304347826086</v>
      </c>
      <c r="AU76" s="20">
        <f t="shared" si="96"/>
        <v>0.34782608695652173</v>
      </c>
      <c r="AV76" s="20">
        <f t="shared" si="97"/>
        <v>0.34782608695652173</v>
      </c>
      <c r="AW76" s="20">
        <f t="shared" si="98"/>
        <v>0.13043478260869565</v>
      </c>
      <c r="AX76" s="22">
        <f t="shared" si="99"/>
        <v>0.15</v>
      </c>
      <c r="AY76" s="22">
        <f t="shared" si="100"/>
        <v>0.3</v>
      </c>
      <c r="AZ76" s="22">
        <f t="shared" si="101"/>
        <v>0.45</v>
      </c>
      <c r="BA76" s="22">
        <f t="shared" si="102"/>
        <v>0.1</v>
      </c>
      <c r="BB76">
        <f t="shared" si="103"/>
        <v>23</v>
      </c>
      <c r="BC76">
        <f t="shared" si="104"/>
        <v>23</v>
      </c>
      <c r="BD76">
        <f t="shared" si="105"/>
        <v>20</v>
      </c>
    </row>
    <row r="77" spans="11:56" x14ac:dyDescent="0.2">
      <c r="K77" s="21">
        <f t="shared" si="118"/>
        <v>75</v>
      </c>
      <c r="L77" s="19">
        <v>4</v>
      </c>
      <c r="M77" s="19">
        <v>9</v>
      </c>
      <c r="N77" s="19">
        <v>9</v>
      </c>
      <c r="O77" s="19">
        <v>1</v>
      </c>
      <c r="P77" s="20">
        <v>5</v>
      </c>
      <c r="Q77" s="20">
        <v>8</v>
      </c>
      <c r="R77" s="20">
        <v>7</v>
      </c>
      <c r="S77" s="20">
        <v>5</v>
      </c>
      <c r="T77" s="22">
        <v>4</v>
      </c>
      <c r="U77" s="22">
        <v>8</v>
      </c>
      <c r="V77" s="22">
        <v>9</v>
      </c>
      <c r="W77" s="22">
        <v>1</v>
      </c>
      <c r="AA77" s="19">
        <f t="shared" si="106"/>
        <v>9.1072791478260862E-2</v>
      </c>
      <c r="AB77" s="19">
        <f t="shared" si="107"/>
        <v>1.6845452608695653E-2</v>
      </c>
      <c r="AC77" s="19">
        <f t="shared" si="108"/>
        <v>3.3721186304347832E-2</v>
      </c>
      <c r="AD77" s="19">
        <f t="shared" si="109"/>
        <v>1.509154752173913E-2</v>
      </c>
      <c r="AE77" s="20">
        <f t="shared" si="110"/>
        <v>2.0208782200000001E-2</v>
      </c>
      <c r="AF77" s="20">
        <f t="shared" si="111"/>
        <v>6.6647957440000002E-2</v>
      </c>
      <c r="AG77" s="20">
        <f t="shared" si="112"/>
        <v>0.17995082756000003</v>
      </c>
      <c r="AH77" s="20">
        <f t="shared" si="113"/>
        <v>9.5999390000000018E-3</v>
      </c>
      <c r="AI77" s="22">
        <f t="shared" si="114"/>
        <v>3.7868157636363635E-2</v>
      </c>
      <c r="AJ77" s="22">
        <f t="shared" si="115"/>
        <v>0.23370237345454548</v>
      </c>
      <c r="AK77" s="22">
        <f t="shared" si="116"/>
        <v>4.1336145409090912E-2</v>
      </c>
      <c r="AL77" s="22">
        <f t="shared" si="117"/>
        <v>2.1818043181818184E-3</v>
      </c>
      <c r="AP77" s="19">
        <f t="shared" si="91"/>
        <v>0.17391304347826086</v>
      </c>
      <c r="AQ77" s="19">
        <f t="shared" si="92"/>
        <v>0.39130434782608697</v>
      </c>
      <c r="AR77" s="19">
        <f t="shared" si="93"/>
        <v>0.39130434782608697</v>
      </c>
      <c r="AS77" s="19">
        <f t="shared" si="94"/>
        <v>4.3478260869565216E-2</v>
      </c>
      <c r="AT77" s="20">
        <f t="shared" si="95"/>
        <v>0.2</v>
      </c>
      <c r="AU77" s="20">
        <f t="shared" si="96"/>
        <v>0.32</v>
      </c>
      <c r="AV77" s="20">
        <f t="shared" si="97"/>
        <v>0.28000000000000003</v>
      </c>
      <c r="AW77" s="20">
        <f t="shared" si="98"/>
        <v>0.2</v>
      </c>
      <c r="AX77" s="22">
        <f t="shared" si="99"/>
        <v>0.18181818181818182</v>
      </c>
      <c r="AY77" s="22">
        <f t="shared" si="100"/>
        <v>0.36363636363636365</v>
      </c>
      <c r="AZ77" s="22">
        <f t="shared" si="101"/>
        <v>0.40909090909090912</v>
      </c>
      <c r="BA77" s="22">
        <f t="shared" si="102"/>
        <v>4.5454545454545456E-2</v>
      </c>
      <c r="BB77">
        <f t="shared" si="103"/>
        <v>23</v>
      </c>
      <c r="BC77">
        <f t="shared" si="104"/>
        <v>25</v>
      </c>
      <c r="BD77">
        <f t="shared" si="105"/>
        <v>22</v>
      </c>
    </row>
    <row r="78" spans="11:56" x14ac:dyDescent="0.2">
      <c r="K78" s="21">
        <f t="shared" si="118"/>
        <v>76</v>
      </c>
      <c r="L78" s="19">
        <v>3</v>
      </c>
      <c r="M78" s="19">
        <v>8</v>
      </c>
      <c r="N78" s="19">
        <v>8</v>
      </c>
      <c r="O78" s="19">
        <v>5</v>
      </c>
      <c r="P78" s="20">
        <v>3</v>
      </c>
      <c r="Q78" s="20">
        <v>8</v>
      </c>
      <c r="R78" s="20">
        <v>9</v>
      </c>
      <c r="S78" s="20">
        <v>5</v>
      </c>
      <c r="T78" s="22">
        <v>1</v>
      </c>
      <c r="U78" s="22">
        <v>9</v>
      </c>
      <c r="V78" s="22">
        <v>8</v>
      </c>
      <c r="W78" s="22">
        <v>3</v>
      </c>
      <c r="AA78" s="19">
        <f t="shared" si="106"/>
        <v>6.5458568874999998E-2</v>
      </c>
      <c r="AB78" s="19">
        <f t="shared" si="107"/>
        <v>1.4349830000000001E-2</v>
      </c>
      <c r="AC78" s="19">
        <f t="shared" si="108"/>
        <v>2.8725455E-2</v>
      </c>
      <c r="AD78" s="19">
        <f t="shared" si="109"/>
        <v>7.2313665208333336E-2</v>
      </c>
      <c r="AE78" s="20">
        <f t="shared" si="110"/>
        <v>1.212526932E-2</v>
      </c>
      <c r="AF78" s="20">
        <f t="shared" si="111"/>
        <v>6.6647957440000002E-2</v>
      </c>
      <c r="AG78" s="20">
        <f t="shared" si="112"/>
        <v>0.23136534972</v>
      </c>
      <c r="AH78" s="20">
        <f t="shared" si="113"/>
        <v>9.5999390000000018E-3</v>
      </c>
      <c r="AI78" s="22">
        <f t="shared" si="114"/>
        <v>9.9178508095238097E-3</v>
      </c>
      <c r="AJ78" s="22">
        <f t="shared" si="115"/>
        <v>0.27543494014285713</v>
      </c>
      <c r="AK78" s="22">
        <f t="shared" si="116"/>
        <v>3.8492918476190477E-2</v>
      </c>
      <c r="AL78" s="22">
        <f t="shared" si="117"/>
        <v>6.8570992857142857E-3</v>
      </c>
      <c r="AP78" s="19">
        <f t="shared" si="91"/>
        <v>0.125</v>
      </c>
      <c r="AQ78" s="19">
        <f t="shared" si="92"/>
        <v>0.33333333333333331</v>
      </c>
      <c r="AR78" s="19">
        <f t="shared" si="93"/>
        <v>0.33333333333333331</v>
      </c>
      <c r="AS78" s="19">
        <f t="shared" si="94"/>
        <v>0.20833333333333334</v>
      </c>
      <c r="AT78" s="20">
        <f t="shared" si="95"/>
        <v>0.12</v>
      </c>
      <c r="AU78" s="20">
        <f t="shared" si="96"/>
        <v>0.32</v>
      </c>
      <c r="AV78" s="20">
        <f t="shared" si="97"/>
        <v>0.36</v>
      </c>
      <c r="AW78" s="20">
        <f t="shared" si="98"/>
        <v>0.2</v>
      </c>
      <c r="AX78" s="22">
        <f t="shared" si="99"/>
        <v>4.7619047619047616E-2</v>
      </c>
      <c r="AY78" s="22">
        <f t="shared" si="100"/>
        <v>0.42857142857142855</v>
      </c>
      <c r="AZ78" s="22">
        <f t="shared" si="101"/>
        <v>0.38095238095238093</v>
      </c>
      <c r="BA78" s="22">
        <f t="shared" si="102"/>
        <v>0.14285714285714285</v>
      </c>
      <c r="BB78">
        <f t="shared" si="103"/>
        <v>24</v>
      </c>
      <c r="BC78">
        <f t="shared" si="104"/>
        <v>25</v>
      </c>
      <c r="BD78">
        <f t="shared" si="105"/>
        <v>21</v>
      </c>
    </row>
    <row r="79" spans="11:56" x14ac:dyDescent="0.2">
      <c r="K79" s="21">
        <f t="shared" si="118"/>
        <v>77</v>
      </c>
      <c r="L79" s="19">
        <v>4</v>
      </c>
      <c r="M79" s="19">
        <v>7</v>
      </c>
      <c r="N79" s="19">
        <v>6</v>
      </c>
      <c r="O79" s="19">
        <v>5</v>
      </c>
      <c r="P79" s="20">
        <v>3</v>
      </c>
      <c r="Q79" s="20">
        <v>9</v>
      </c>
      <c r="R79" s="20">
        <v>9</v>
      </c>
      <c r="S79" s="20">
        <v>2</v>
      </c>
      <c r="T79" s="22">
        <v>5</v>
      </c>
      <c r="U79" s="22">
        <v>7</v>
      </c>
      <c r="V79" s="22">
        <v>9</v>
      </c>
      <c r="W79" s="22">
        <v>5</v>
      </c>
      <c r="AA79" s="19">
        <f t="shared" si="106"/>
        <v>9.5212463818181811E-2</v>
      </c>
      <c r="AB79" s="19">
        <f t="shared" si="107"/>
        <v>1.3697565E-2</v>
      </c>
      <c r="AC79" s="19">
        <f t="shared" si="108"/>
        <v>2.3502644999999999E-2</v>
      </c>
      <c r="AD79" s="19">
        <f t="shared" si="109"/>
        <v>7.8887634772727269E-2</v>
      </c>
      <c r="AE79" s="20">
        <f t="shared" si="110"/>
        <v>1.3179640565217391E-2</v>
      </c>
      <c r="AF79" s="20">
        <f t="shared" si="111"/>
        <v>8.1498861000000006E-2</v>
      </c>
      <c r="AG79" s="20">
        <f t="shared" si="112"/>
        <v>0.25148407578260873</v>
      </c>
      <c r="AH79" s="20">
        <f t="shared" si="113"/>
        <v>4.1738865217391301E-3</v>
      </c>
      <c r="AI79" s="22">
        <f t="shared" si="114"/>
        <v>4.0052859038461543E-2</v>
      </c>
      <c r="AJ79" s="22">
        <f t="shared" si="115"/>
        <v>0.17302964188461539</v>
      </c>
      <c r="AK79" s="22">
        <f t="shared" si="116"/>
        <v>3.4976738423076921E-2</v>
      </c>
      <c r="AL79" s="22">
        <f t="shared" si="117"/>
        <v>9.2307105769230784E-3</v>
      </c>
      <c r="AP79" s="19">
        <f t="shared" si="91"/>
        <v>0.18181818181818182</v>
      </c>
      <c r="AQ79" s="19">
        <f t="shared" si="92"/>
        <v>0.31818181818181818</v>
      </c>
      <c r="AR79" s="19">
        <f t="shared" si="93"/>
        <v>0.27272727272727271</v>
      </c>
      <c r="AS79" s="19">
        <f t="shared" si="94"/>
        <v>0.22727272727272727</v>
      </c>
      <c r="AT79" s="20">
        <f t="shared" si="95"/>
        <v>0.13043478260869565</v>
      </c>
      <c r="AU79" s="20">
        <f t="shared" si="96"/>
        <v>0.39130434782608697</v>
      </c>
      <c r="AV79" s="20">
        <f t="shared" si="97"/>
        <v>0.39130434782608697</v>
      </c>
      <c r="AW79" s="20">
        <f t="shared" si="98"/>
        <v>8.6956521739130432E-2</v>
      </c>
      <c r="AX79" s="22">
        <f t="shared" si="99"/>
        <v>0.19230769230769232</v>
      </c>
      <c r="AY79" s="22">
        <f t="shared" si="100"/>
        <v>0.26923076923076922</v>
      </c>
      <c r="AZ79" s="22">
        <f t="shared" si="101"/>
        <v>0.34615384615384615</v>
      </c>
      <c r="BA79" s="22">
        <f t="shared" si="102"/>
        <v>0.19230769230769232</v>
      </c>
      <c r="BB79">
        <f t="shared" si="103"/>
        <v>22</v>
      </c>
      <c r="BC79">
        <f t="shared" si="104"/>
        <v>23</v>
      </c>
      <c r="BD79">
        <f t="shared" si="105"/>
        <v>26</v>
      </c>
    </row>
    <row r="80" spans="11:56" x14ac:dyDescent="0.2">
      <c r="K80" s="21">
        <f t="shared" si="118"/>
        <v>78</v>
      </c>
      <c r="L80" s="19">
        <v>3</v>
      </c>
      <c r="M80" s="19">
        <v>9</v>
      </c>
      <c r="N80" s="19">
        <v>6</v>
      </c>
      <c r="O80" s="19">
        <v>5</v>
      </c>
      <c r="P80" s="20">
        <v>3</v>
      </c>
      <c r="Q80" s="20">
        <v>6</v>
      </c>
      <c r="R80" s="20">
        <v>7</v>
      </c>
      <c r="S80" s="20">
        <v>5</v>
      </c>
      <c r="T80" s="22">
        <v>5</v>
      </c>
      <c r="U80" s="22">
        <v>8</v>
      </c>
      <c r="V80" s="22">
        <v>7</v>
      </c>
      <c r="W80" s="22">
        <v>4</v>
      </c>
      <c r="AA80" s="19">
        <f t="shared" si="106"/>
        <v>6.8304593608695646E-2</v>
      </c>
      <c r="AB80" s="19">
        <f t="shared" si="107"/>
        <v>1.6845452608695653E-2</v>
      </c>
      <c r="AC80" s="19">
        <f t="shared" si="108"/>
        <v>2.2480790869565219E-2</v>
      </c>
      <c r="AD80" s="19">
        <f t="shared" si="109"/>
        <v>7.5457737608695646E-2</v>
      </c>
      <c r="AE80" s="20">
        <f t="shared" si="110"/>
        <v>1.4434844428571427E-2</v>
      </c>
      <c r="AF80" s="20">
        <f t="shared" si="111"/>
        <v>5.9507104857142855E-2</v>
      </c>
      <c r="AG80" s="20">
        <f t="shared" si="112"/>
        <v>0.21422717566666666</v>
      </c>
      <c r="AH80" s="20">
        <f t="shared" si="113"/>
        <v>1.142849880952381E-2</v>
      </c>
      <c r="AI80" s="22">
        <f t="shared" si="114"/>
        <v>4.3390597291666666E-2</v>
      </c>
      <c r="AJ80" s="22">
        <f t="shared" si="115"/>
        <v>0.21422717566666666</v>
      </c>
      <c r="AK80" s="22">
        <f t="shared" si="116"/>
        <v>2.9471140708333336E-2</v>
      </c>
      <c r="AL80" s="22">
        <f t="shared" si="117"/>
        <v>7.9999491666666658E-3</v>
      </c>
      <c r="AP80" s="19">
        <f t="shared" si="91"/>
        <v>0.13043478260869565</v>
      </c>
      <c r="AQ80" s="19">
        <f t="shared" si="92"/>
        <v>0.39130434782608697</v>
      </c>
      <c r="AR80" s="19">
        <f t="shared" si="93"/>
        <v>0.2608695652173913</v>
      </c>
      <c r="AS80" s="19">
        <f t="shared" si="94"/>
        <v>0.21739130434782608</v>
      </c>
      <c r="AT80" s="20">
        <f t="shared" si="95"/>
        <v>0.14285714285714285</v>
      </c>
      <c r="AU80" s="20">
        <f t="shared" si="96"/>
        <v>0.2857142857142857</v>
      </c>
      <c r="AV80" s="20">
        <f t="shared" si="97"/>
        <v>0.33333333333333331</v>
      </c>
      <c r="AW80" s="20">
        <f t="shared" si="98"/>
        <v>0.23809523809523808</v>
      </c>
      <c r="AX80" s="22">
        <f t="shared" si="99"/>
        <v>0.20833333333333334</v>
      </c>
      <c r="AY80" s="22">
        <f t="shared" si="100"/>
        <v>0.33333333333333331</v>
      </c>
      <c r="AZ80" s="22">
        <f t="shared" si="101"/>
        <v>0.29166666666666669</v>
      </c>
      <c r="BA80" s="22">
        <f t="shared" si="102"/>
        <v>0.16666666666666666</v>
      </c>
      <c r="BB80">
        <f t="shared" si="103"/>
        <v>23</v>
      </c>
      <c r="BC80">
        <f t="shared" si="104"/>
        <v>21</v>
      </c>
      <c r="BD80">
        <f t="shared" si="105"/>
        <v>24</v>
      </c>
    </row>
    <row r="81" spans="11:56" x14ac:dyDescent="0.2">
      <c r="K81" s="21">
        <f t="shared" si="118"/>
        <v>79</v>
      </c>
      <c r="L81" s="19">
        <v>4</v>
      </c>
      <c r="M81" s="19">
        <v>8</v>
      </c>
      <c r="N81" s="19">
        <v>7</v>
      </c>
      <c r="O81" s="19">
        <v>3</v>
      </c>
      <c r="P81" s="20">
        <v>5</v>
      </c>
      <c r="Q81" s="20">
        <v>7</v>
      </c>
      <c r="R81" s="20">
        <v>7</v>
      </c>
      <c r="S81" s="20">
        <v>3</v>
      </c>
      <c r="T81" s="22">
        <v>4</v>
      </c>
      <c r="U81" s="22">
        <v>8</v>
      </c>
      <c r="V81" s="22">
        <v>7</v>
      </c>
      <c r="W81" s="22">
        <v>5</v>
      </c>
      <c r="AA81" s="19">
        <f t="shared" si="106"/>
        <v>9.5212463818181811E-2</v>
      </c>
      <c r="AB81" s="19">
        <f t="shared" si="107"/>
        <v>1.5654360000000003E-2</v>
      </c>
      <c r="AC81" s="19">
        <f t="shared" si="108"/>
        <v>2.7419752500000002E-2</v>
      </c>
      <c r="AD81" s="19">
        <f t="shared" si="109"/>
        <v>4.7332580863636356E-2</v>
      </c>
      <c r="AE81" s="20">
        <f t="shared" si="110"/>
        <v>2.2964525227272728E-2</v>
      </c>
      <c r="AF81" s="20">
        <f t="shared" si="111"/>
        <v>6.6269275863636359E-2</v>
      </c>
      <c r="AG81" s="20">
        <f t="shared" si="112"/>
        <v>0.20448957677272728</v>
      </c>
      <c r="AH81" s="20">
        <f t="shared" si="113"/>
        <v>6.5454129545454544E-3</v>
      </c>
      <c r="AI81" s="22">
        <f t="shared" si="114"/>
        <v>3.4712477833333331E-2</v>
      </c>
      <c r="AJ81" s="22">
        <f t="shared" si="115"/>
        <v>0.21422717566666666</v>
      </c>
      <c r="AK81" s="22">
        <f t="shared" si="116"/>
        <v>2.9471140708333336E-2</v>
      </c>
      <c r="AL81" s="22">
        <f t="shared" si="117"/>
        <v>9.999936458333334E-3</v>
      </c>
      <c r="AP81" s="19">
        <f t="shared" si="91"/>
        <v>0.18181818181818182</v>
      </c>
      <c r="AQ81" s="19">
        <f t="shared" si="92"/>
        <v>0.36363636363636365</v>
      </c>
      <c r="AR81" s="19">
        <f t="shared" si="93"/>
        <v>0.31818181818181818</v>
      </c>
      <c r="AS81" s="19">
        <f t="shared" si="94"/>
        <v>0.13636363636363635</v>
      </c>
      <c r="AT81" s="20">
        <f t="shared" si="95"/>
        <v>0.22727272727272727</v>
      </c>
      <c r="AU81" s="20">
        <f t="shared" si="96"/>
        <v>0.31818181818181818</v>
      </c>
      <c r="AV81" s="20">
        <f t="shared" si="97"/>
        <v>0.31818181818181818</v>
      </c>
      <c r="AW81" s="20">
        <f t="shared" si="98"/>
        <v>0.13636363636363635</v>
      </c>
      <c r="AX81" s="22">
        <f t="shared" si="99"/>
        <v>0.16666666666666666</v>
      </c>
      <c r="AY81" s="22">
        <f t="shared" si="100"/>
        <v>0.33333333333333331</v>
      </c>
      <c r="AZ81" s="22">
        <f t="shared" si="101"/>
        <v>0.29166666666666669</v>
      </c>
      <c r="BA81" s="22">
        <f t="shared" si="102"/>
        <v>0.20833333333333334</v>
      </c>
      <c r="BB81">
        <f t="shared" si="103"/>
        <v>22</v>
      </c>
      <c r="BC81">
        <f t="shared" si="104"/>
        <v>22</v>
      </c>
      <c r="BD81">
        <f t="shared" si="105"/>
        <v>24</v>
      </c>
    </row>
    <row r="82" spans="11:56" x14ac:dyDescent="0.2">
      <c r="K82" s="21">
        <f t="shared" si="118"/>
        <v>80</v>
      </c>
      <c r="L82" s="19">
        <v>2</v>
      </c>
      <c r="M82" s="19">
        <v>7</v>
      </c>
      <c r="N82" s="19">
        <v>9</v>
      </c>
      <c r="O82" s="19">
        <v>1</v>
      </c>
      <c r="P82" s="20">
        <v>2</v>
      </c>
      <c r="Q82" s="20">
        <v>7</v>
      </c>
      <c r="R82" s="20">
        <v>6</v>
      </c>
      <c r="S82" s="20">
        <v>3</v>
      </c>
      <c r="T82" s="22">
        <v>3</v>
      </c>
      <c r="U82" s="22">
        <v>8</v>
      </c>
      <c r="V82" s="22">
        <v>7</v>
      </c>
      <c r="W82" s="22">
        <v>3</v>
      </c>
      <c r="AA82" s="19">
        <f t="shared" si="106"/>
        <v>5.5123005368421046E-2</v>
      </c>
      <c r="AB82" s="19">
        <f t="shared" si="107"/>
        <v>1.5860338421052632E-2</v>
      </c>
      <c r="AC82" s="19">
        <f t="shared" si="108"/>
        <v>4.0820383421052632E-2</v>
      </c>
      <c r="AD82" s="19">
        <f t="shared" si="109"/>
        <v>1.8268715421052632E-2</v>
      </c>
      <c r="AE82" s="20">
        <f t="shared" si="110"/>
        <v>1.1227101222222221E-2</v>
      </c>
      <c r="AF82" s="20">
        <f t="shared" si="111"/>
        <v>8.0995781611111109E-2</v>
      </c>
      <c r="AG82" s="20">
        <f t="shared" si="112"/>
        <v>0.21422717566666666</v>
      </c>
      <c r="AH82" s="20">
        <f t="shared" si="113"/>
        <v>7.9999491666666658E-3</v>
      </c>
      <c r="AI82" s="22">
        <f t="shared" si="114"/>
        <v>2.9753552428571427E-2</v>
      </c>
      <c r="AJ82" s="22">
        <f t="shared" si="115"/>
        <v>0.2448310579047619</v>
      </c>
      <c r="AK82" s="22">
        <f t="shared" si="116"/>
        <v>3.3681303666666662E-2</v>
      </c>
      <c r="AL82" s="22">
        <f t="shared" si="117"/>
        <v>6.8570992857142857E-3</v>
      </c>
      <c r="AP82" s="19">
        <f t="shared" si="91"/>
        <v>0.10526315789473684</v>
      </c>
      <c r="AQ82" s="19">
        <f t="shared" si="92"/>
        <v>0.36842105263157893</v>
      </c>
      <c r="AR82" s="19">
        <f t="shared" si="93"/>
        <v>0.47368421052631576</v>
      </c>
      <c r="AS82" s="19">
        <f t="shared" si="94"/>
        <v>5.2631578947368418E-2</v>
      </c>
      <c r="AT82" s="20">
        <f t="shared" si="95"/>
        <v>0.1111111111111111</v>
      </c>
      <c r="AU82" s="20">
        <f t="shared" si="96"/>
        <v>0.3888888888888889</v>
      </c>
      <c r="AV82" s="20">
        <f t="shared" si="97"/>
        <v>0.33333333333333331</v>
      </c>
      <c r="AW82" s="20">
        <f t="shared" si="98"/>
        <v>0.16666666666666666</v>
      </c>
      <c r="AX82" s="22">
        <f t="shared" si="99"/>
        <v>0.14285714285714285</v>
      </c>
      <c r="AY82" s="22">
        <f t="shared" si="100"/>
        <v>0.38095238095238093</v>
      </c>
      <c r="AZ82" s="22">
        <f t="shared" si="101"/>
        <v>0.33333333333333331</v>
      </c>
      <c r="BA82" s="22">
        <f t="shared" si="102"/>
        <v>0.14285714285714285</v>
      </c>
      <c r="BB82">
        <f t="shared" si="103"/>
        <v>19</v>
      </c>
      <c r="BC82">
        <f t="shared" si="104"/>
        <v>18</v>
      </c>
      <c r="BD82">
        <f t="shared" si="105"/>
        <v>21</v>
      </c>
    </row>
    <row r="83" spans="11:56" x14ac:dyDescent="0.2">
      <c r="K83" s="21">
        <f t="shared" si="118"/>
        <v>81</v>
      </c>
      <c r="L83" s="19">
        <v>4</v>
      </c>
      <c r="M83" s="19">
        <v>7</v>
      </c>
      <c r="N83" s="19">
        <v>7</v>
      </c>
      <c r="O83" s="19">
        <v>5</v>
      </c>
      <c r="P83" s="20">
        <v>2</v>
      </c>
      <c r="Q83" s="20">
        <v>9</v>
      </c>
      <c r="R83" s="20">
        <v>7</v>
      </c>
      <c r="S83" s="20">
        <v>2</v>
      </c>
      <c r="T83" s="22">
        <v>3</v>
      </c>
      <c r="U83" s="22">
        <v>8</v>
      </c>
      <c r="V83" s="22">
        <v>7</v>
      </c>
      <c r="W83" s="22">
        <v>1</v>
      </c>
      <c r="AA83" s="19">
        <f t="shared" si="106"/>
        <v>9.1072791478260862E-2</v>
      </c>
      <c r="AB83" s="19">
        <f t="shared" si="107"/>
        <v>1.3102018695652175E-2</v>
      </c>
      <c r="AC83" s="19">
        <f t="shared" si="108"/>
        <v>2.622758934782609E-2</v>
      </c>
      <c r="AD83" s="19">
        <f t="shared" si="109"/>
        <v>7.5457737608695646E-2</v>
      </c>
      <c r="AE83" s="20">
        <f t="shared" si="110"/>
        <v>1.01043911E-2</v>
      </c>
      <c r="AF83" s="20">
        <f t="shared" si="111"/>
        <v>9.3723690149999997E-2</v>
      </c>
      <c r="AG83" s="20">
        <f t="shared" si="112"/>
        <v>0.22493853445000001</v>
      </c>
      <c r="AH83" s="20">
        <f t="shared" si="113"/>
        <v>4.7999695000000009E-3</v>
      </c>
      <c r="AI83" s="22">
        <f t="shared" si="114"/>
        <v>3.2885505315789473E-2</v>
      </c>
      <c r="AJ83" s="22">
        <f t="shared" si="115"/>
        <v>0.27060274821052632</v>
      </c>
      <c r="AK83" s="22">
        <f t="shared" si="116"/>
        <v>3.7226704052631579E-2</v>
      </c>
      <c r="AL83" s="22">
        <f t="shared" si="117"/>
        <v>2.5262997368421052E-3</v>
      </c>
      <c r="AP83" s="19">
        <f t="shared" si="91"/>
        <v>0.17391304347826086</v>
      </c>
      <c r="AQ83" s="19">
        <f t="shared" si="92"/>
        <v>0.30434782608695654</v>
      </c>
      <c r="AR83" s="19">
        <f t="shared" si="93"/>
        <v>0.30434782608695654</v>
      </c>
      <c r="AS83" s="19">
        <f t="shared" si="94"/>
        <v>0.21739130434782608</v>
      </c>
      <c r="AT83" s="20">
        <f t="shared" si="95"/>
        <v>0.1</v>
      </c>
      <c r="AU83" s="20">
        <f t="shared" si="96"/>
        <v>0.45</v>
      </c>
      <c r="AV83" s="20">
        <f t="shared" si="97"/>
        <v>0.35</v>
      </c>
      <c r="AW83" s="20">
        <f t="shared" si="98"/>
        <v>0.1</v>
      </c>
      <c r="AX83" s="22">
        <f t="shared" si="99"/>
        <v>0.15789473684210525</v>
      </c>
      <c r="AY83" s="22">
        <f t="shared" si="100"/>
        <v>0.42105263157894735</v>
      </c>
      <c r="AZ83" s="22">
        <f t="shared" si="101"/>
        <v>0.36842105263157893</v>
      </c>
      <c r="BA83" s="22">
        <f t="shared" si="102"/>
        <v>5.2631578947368418E-2</v>
      </c>
      <c r="BB83">
        <f t="shared" si="103"/>
        <v>23</v>
      </c>
      <c r="BC83">
        <f t="shared" si="104"/>
        <v>20</v>
      </c>
      <c r="BD83">
        <f t="shared" si="105"/>
        <v>19</v>
      </c>
    </row>
    <row r="84" spans="11:56" x14ac:dyDescent="0.2">
      <c r="K84" s="21">
        <f t="shared" si="118"/>
        <v>82</v>
      </c>
      <c r="L84" s="19">
        <v>2</v>
      </c>
      <c r="M84" s="19">
        <v>8</v>
      </c>
      <c r="N84" s="19">
        <v>9</v>
      </c>
      <c r="O84" s="19">
        <v>2</v>
      </c>
      <c r="P84" s="20">
        <v>4</v>
      </c>
      <c r="Q84" s="20">
        <v>6</v>
      </c>
      <c r="R84" s="20">
        <v>7</v>
      </c>
      <c r="S84" s="20">
        <v>1</v>
      </c>
      <c r="T84" s="22">
        <v>4</v>
      </c>
      <c r="U84" s="22">
        <v>7</v>
      </c>
      <c r="V84" s="22">
        <v>8</v>
      </c>
      <c r="W84" s="22">
        <v>2</v>
      </c>
      <c r="AA84" s="19">
        <f t="shared" si="106"/>
        <v>4.9873195333333328E-2</v>
      </c>
      <c r="AB84" s="19">
        <f t="shared" si="107"/>
        <v>1.6399805714285714E-2</v>
      </c>
      <c r="AC84" s="19">
        <f t="shared" si="108"/>
        <v>3.6932727857142855E-2</v>
      </c>
      <c r="AD84" s="19">
        <f t="shared" si="109"/>
        <v>3.3057675523809518E-2</v>
      </c>
      <c r="AE84" s="20">
        <f t="shared" si="110"/>
        <v>2.2454202444444443E-2</v>
      </c>
      <c r="AF84" s="20">
        <f t="shared" si="111"/>
        <v>6.9424955666666663E-2</v>
      </c>
      <c r="AG84" s="20">
        <f t="shared" si="112"/>
        <v>0.24993170494444447</v>
      </c>
      <c r="AH84" s="20">
        <f t="shared" si="113"/>
        <v>2.6666497222222222E-3</v>
      </c>
      <c r="AI84" s="22">
        <f t="shared" si="114"/>
        <v>3.9671403238095239E-2</v>
      </c>
      <c r="AJ84" s="22">
        <f t="shared" si="115"/>
        <v>0.21422717566666666</v>
      </c>
      <c r="AK84" s="22">
        <f t="shared" si="116"/>
        <v>3.8492918476190477E-2</v>
      </c>
      <c r="AL84" s="22">
        <f t="shared" si="117"/>
        <v>4.5713995238095238E-3</v>
      </c>
      <c r="AP84" s="19">
        <f t="shared" si="91"/>
        <v>9.5238095238095233E-2</v>
      </c>
      <c r="AQ84" s="19">
        <f t="shared" si="92"/>
        <v>0.38095238095238093</v>
      </c>
      <c r="AR84" s="19">
        <f t="shared" si="93"/>
        <v>0.42857142857142855</v>
      </c>
      <c r="AS84" s="19">
        <f t="shared" si="94"/>
        <v>9.5238095238095233E-2</v>
      </c>
      <c r="AT84" s="20">
        <f t="shared" si="95"/>
        <v>0.22222222222222221</v>
      </c>
      <c r="AU84" s="20">
        <f t="shared" si="96"/>
        <v>0.33333333333333331</v>
      </c>
      <c r="AV84" s="20">
        <f t="shared" si="97"/>
        <v>0.3888888888888889</v>
      </c>
      <c r="AW84" s="20">
        <f t="shared" si="98"/>
        <v>5.5555555555555552E-2</v>
      </c>
      <c r="AX84" s="22">
        <f t="shared" si="99"/>
        <v>0.19047619047619047</v>
      </c>
      <c r="AY84" s="22">
        <f t="shared" si="100"/>
        <v>0.33333333333333331</v>
      </c>
      <c r="AZ84" s="22">
        <f t="shared" si="101"/>
        <v>0.38095238095238093</v>
      </c>
      <c r="BA84" s="22">
        <f t="shared" si="102"/>
        <v>9.5238095238095233E-2</v>
      </c>
      <c r="BB84">
        <f t="shared" si="103"/>
        <v>21</v>
      </c>
      <c r="BC84">
        <f t="shared" si="104"/>
        <v>18</v>
      </c>
      <c r="BD84">
        <f t="shared" si="105"/>
        <v>21</v>
      </c>
    </row>
    <row r="85" spans="11:56" x14ac:dyDescent="0.2">
      <c r="K85" s="21">
        <f t="shared" si="118"/>
        <v>83</v>
      </c>
      <c r="L85" s="19">
        <v>5</v>
      </c>
      <c r="M85" s="19">
        <v>6</v>
      </c>
      <c r="N85" s="19">
        <v>7</v>
      </c>
      <c r="O85" s="19">
        <v>4</v>
      </c>
      <c r="P85" s="20">
        <v>5</v>
      </c>
      <c r="Q85" s="20">
        <v>7</v>
      </c>
      <c r="R85" s="20">
        <v>9</v>
      </c>
      <c r="S85" s="20">
        <v>5</v>
      </c>
      <c r="T85" s="22">
        <v>5</v>
      </c>
      <c r="U85" s="22">
        <v>6</v>
      </c>
      <c r="V85" s="22">
        <v>8</v>
      </c>
      <c r="W85" s="22">
        <v>1</v>
      </c>
      <c r="AA85" s="19">
        <f t="shared" si="106"/>
        <v>0.11901557977272727</v>
      </c>
      <c r="AB85" s="19">
        <f t="shared" si="107"/>
        <v>1.1740769999999999E-2</v>
      </c>
      <c r="AC85" s="19">
        <f t="shared" si="108"/>
        <v>2.7419752500000002E-2</v>
      </c>
      <c r="AD85" s="19">
        <f t="shared" si="109"/>
        <v>6.3110107818181813E-2</v>
      </c>
      <c r="AE85" s="20">
        <f t="shared" si="110"/>
        <v>1.9431521346153849E-2</v>
      </c>
      <c r="AF85" s="20">
        <f t="shared" si="111"/>
        <v>5.6074002653846149E-2</v>
      </c>
      <c r="AG85" s="20">
        <f t="shared" si="112"/>
        <v>0.22246668242307693</v>
      </c>
      <c r="AH85" s="20">
        <f t="shared" si="113"/>
        <v>9.2307105769230784E-3</v>
      </c>
      <c r="AI85" s="22">
        <f t="shared" si="114"/>
        <v>5.2068716750000001E-2</v>
      </c>
      <c r="AJ85" s="22">
        <f t="shared" si="115"/>
        <v>0.19280445809999999</v>
      </c>
      <c r="AK85" s="22">
        <f t="shared" si="116"/>
        <v>4.0417564400000001E-2</v>
      </c>
      <c r="AL85" s="22">
        <f t="shared" si="117"/>
        <v>2.3999847500000004E-3</v>
      </c>
      <c r="AP85" s="19">
        <f t="shared" si="91"/>
        <v>0.22727272727272727</v>
      </c>
      <c r="AQ85" s="19">
        <f t="shared" si="92"/>
        <v>0.27272727272727271</v>
      </c>
      <c r="AR85" s="19">
        <f t="shared" si="93"/>
        <v>0.31818181818181818</v>
      </c>
      <c r="AS85" s="19">
        <f t="shared" si="94"/>
        <v>0.18181818181818182</v>
      </c>
      <c r="AT85" s="20">
        <f t="shared" si="95"/>
        <v>0.19230769230769232</v>
      </c>
      <c r="AU85" s="20">
        <f t="shared" si="96"/>
        <v>0.26923076923076922</v>
      </c>
      <c r="AV85" s="20">
        <f t="shared" si="97"/>
        <v>0.34615384615384615</v>
      </c>
      <c r="AW85" s="20">
        <f t="shared" si="98"/>
        <v>0.19230769230769232</v>
      </c>
      <c r="AX85" s="22">
        <f t="shared" si="99"/>
        <v>0.25</v>
      </c>
      <c r="AY85" s="22">
        <f t="shared" si="100"/>
        <v>0.3</v>
      </c>
      <c r="AZ85" s="22">
        <f t="shared" si="101"/>
        <v>0.4</v>
      </c>
      <c r="BA85" s="22">
        <f t="shared" si="102"/>
        <v>0.05</v>
      </c>
      <c r="BB85">
        <f t="shared" si="103"/>
        <v>22</v>
      </c>
      <c r="BC85">
        <f t="shared" si="104"/>
        <v>26</v>
      </c>
      <c r="BD85">
        <f t="shared" si="105"/>
        <v>20</v>
      </c>
    </row>
    <row r="86" spans="11:56" x14ac:dyDescent="0.2">
      <c r="K86" s="21">
        <f t="shared" si="118"/>
        <v>84</v>
      </c>
      <c r="L86" s="19">
        <v>5</v>
      </c>
      <c r="M86" s="19">
        <v>8</v>
      </c>
      <c r="N86" s="19">
        <v>7</v>
      </c>
      <c r="O86" s="19">
        <v>5</v>
      </c>
      <c r="P86" s="20">
        <v>1</v>
      </c>
      <c r="Q86" s="20">
        <v>8</v>
      </c>
      <c r="R86" s="20">
        <v>8</v>
      </c>
      <c r="S86" s="20">
        <v>4</v>
      </c>
      <c r="T86" s="22">
        <v>4</v>
      </c>
      <c r="U86" s="22">
        <v>6</v>
      </c>
      <c r="V86" s="22">
        <v>8</v>
      </c>
      <c r="W86" s="22">
        <v>5</v>
      </c>
      <c r="AA86" s="19">
        <f t="shared" si="106"/>
        <v>0.1047337102</v>
      </c>
      <c r="AB86" s="19">
        <f t="shared" si="107"/>
        <v>1.3775836800000002E-2</v>
      </c>
      <c r="AC86" s="19">
        <f t="shared" si="108"/>
        <v>2.4129382200000004E-2</v>
      </c>
      <c r="AD86" s="19">
        <f t="shared" si="109"/>
        <v>6.9421118599999998E-2</v>
      </c>
      <c r="AE86" s="20">
        <f t="shared" si="110"/>
        <v>4.8116148095238096E-3</v>
      </c>
      <c r="AF86" s="20">
        <f t="shared" si="111"/>
        <v>7.9342806476190478E-2</v>
      </c>
      <c r="AG86" s="20">
        <f t="shared" si="112"/>
        <v>0.2448310579047619</v>
      </c>
      <c r="AH86" s="20">
        <f t="shared" si="113"/>
        <v>9.1427990476190477E-3</v>
      </c>
      <c r="AI86" s="22">
        <f t="shared" si="114"/>
        <v>3.6221716000000001E-2</v>
      </c>
      <c r="AJ86" s="22">
        <f t="shared" si="115"/>
        <v>0.16765605052173913</v>
      </c>
      <c r="AK86" s="22">
        <f t="shared" si="116"/>
        <v>3.5145708173913041E-2</v>
      </c>
      <c r="AL86" s="22">
        <f t="shared" si="117"/>
        <v>1.0434716304347827E-2</v>
      </c>
      <c r="AP86" s="19">
        <f t="shared" si="91"/>
        <v>0.2</v>
      </c>
      <c r="AQ86" s="19">
        <f t="shared" si="92"/>
        <v>0.32</v>
      </c>
      <c r="AR86" s="19">
        <f t="shared" si="93"/>
        <v>0.28000000000000003</v>
      </c>
      <c r="AS86" s="19">
        <f t="shared" si="94"/>
        <v>0.2</v>
      </c>
      <c r="AT86" s="20">
        <f t="shared" si="95"/>
        <v>4.7619047619047616E-2</v>
      </c>
      <c r="AU86" s="20">
        <f t="shared" si="96"/>
        <v>0.38095238095238093</v>
      </c>
      <c r="AV86" s="20">
        <f t="shared" si="97"/>
        <v>0.38095238095238093</v>
      </c>
      <c r="AW86" s="20">
        <f t="shared" si="98"/>
        <v>0.19047619047619047</v>
      </c>
      <c r="AX86" s="22">
        <f t="shared" si="99"/>
        <v>0.17391304347826086</v>
      </c>
      <c r="AY86" s="22">
        <f t="shared" si="100"/>
        <v>0.2608695652173913</v>
      </c>
      <c r="AZ86" s="22">
        <f t="shared" si="101"/>
        <v>0.34782608695652173</v>
      </c>
      <c r="BA86" s="22">
        <f t="shared" si="102"/>
        <v>0.21739130434782608</v>
      </c>
      <c r="BB86">
        <f t="shared" si="103"/>
        <v>25</v>
      </c>
      <c r="BC86">
        <f t="shared" si="104"/>
        <v>21</v>
      </c>
      <c r="BD86">
        <f t="shared" si="105"/>
        <v>23</v>
      </c>
    </row>
    <row r="87" spans="11:56" x14ac:dyDescent="0.2">
      <c r="K87" s="21">
        <f t="shared" si="118"/>
        <v>85</v>
      </c>
      <c r="L87" s="19">
        <v>3</v>
      </c>
      <c r="M87" s="19">
        <v>8</v>
      </c>
      <c r="N87" s="19">
        <v>8</v>
      </c>
      <c r="O87" s="19">
        <v>2</v>
      </c>
      <c r="P87" s="20">
        <v>5</v>
      </c>
      <c r="Q87" s="20">
        <v>7</v>
      </c>
      <c r="R87" s="20">
        <v>6</v>
      </c>
      <c r="S87" s="20">
        <v>5</v>
      </c>
      <c r="T87" s="22">
        <v>1</v>
      </c>
      <c r="U87" s="22">
        <v>7</v>
      </c>
      <c r="V87" s="22">
        <v>8</v>
      </c>
      <c r="W87" s="22">
        <v>1</v>
      </c>
      <c r="AA87" s="19">
        <f t="shared" si="106"/>
        <v>7.4809792999999999E-2</v>
      </c>
      <c r="AB87" s="19">
        <f t="shared" si="107"/>
        <v>1.6399805714285714E-2</v>
      </c>
      <c r="AC87" s="19">
        <f t="shared" si="108"/>
        <v>3.2829091428571426E-2</v>
      </c>
      <c r="AD87" s="19">
        <f t="shared" si="109"/>
        <v>3.3057675523809518E-2</v>
      </c>
      <c r="AE87" s="20">
        <f t="shared" si="110"/>
        <v>2.1966067608695652E-2</v>
      </c>
      <c r="AF87" s="20">
        <f t="shared" si="111"/>
        <v>6.3388002999999998E-2</v>
      </c>
      <c r="AG87" s="20">
        <f t="shared" si="112"/>
        <v>0.16765605052173913</v>
      </c>
      <c r="AH87" s="20">
        <f t="shared" si="113"/>
        <v>1.0434716304347827E-2</v>
      </c>
      <c r="AI87" s="22">
        <f t="shared" si="114"/>
        <v>1.2251462764705883E-2</v>
      </c>
      <c r="AJ87" s="22">
        <f t="shared" si="115"/>
        <v>0.26463356994117648</v>
      </c>
      <c r="AK87" s="22">
        <f t="shared" si="116"/>
        <v>4.7550075764705879E-2</v>
      </c>
      <c r="AL87" s="22">
        <f t="shared" si="117"/>
        <v>2.8235114705882354E-3</v>
      </c>
      <c r="AP87" s="19">
        <f t="shared" si="91"/>
        <v>0.14285714285714285</v>
      </c>
      <c r="AQ87" s="19">
        <f t="shared" si="92"/>
        <v>0.38095238095238093</v>
      </c>
      <c r="AR87" s="19">
        <f t="shared" si="93"/>
        <v>0.38095238095238093</v>
      </c>
      <c r="AS87" s="19">
        <f t="shared" si="94"/>
        <v>9.5238095238095233E-2</v>
      </c>
      <c r="AT87" s="20">
        <f t="shared" si="95"/>
        <v>0.21739130434782608</v>
      </c>
      <c r="AU87" s="20">
        <f t="shared" si="96"/>
        <v>0.30434782608695654</v>
      </c>
      <c r="AV87" s="20">
        <f t="shared" si="97"/>
        <v>0.2608695652173913</v>
      </c>
      <c r="AW87" s="20">
        <f t="shared" si="98"/>
        <v>0.21739130434782608</v>
      </c>
      <c r="AX87" s="22">
        <f t="shared" si="99"/>
        <v>5.8823529411764705E-2</v>
      </c>
      <c r="AY87" s="22">
        <f t="shared" si="100"/>
        <v>0.41176470588235292</v>
      </c>
      <c r="AZ87" s="22">
        <f t="shared" si="101"/>
        <v>0.47058823529411764</v>
      </c>
      <c r="BA87" s="22">
        <f t="shared" si="102"/>
        <v>5.8823529411764705E-2</v>
      </c>
      <c r="BB87">
        <f t="shared" si="103"/>
        <v>21</v>
      </c>
      <c r="BC87">
        <f t="shared" si="104"/>
        <v>23</v>
      </c>
      <c r="BD87">
        <f t="shared" si="105"/>
        <v>17</v>
      </c>
    </row>
    <row r="88" spans="11:56" x14ac:dyDescent="0.2">
      <c r="K88" s="21">
        <f t="shared" si="118"/>
        <v>86</v>
      </c>
      <c r="L88" s="19">
        <v>1</v>
      </c>
      <c r="M88" s="19">
        <v>6</v>
      </c>
      <c r="N88" s="19">
        <v>7</v>
      </c>
      <c r="O88" s="19">
        <v>4</v>
      </c>
      <c r="P88" s="20">
        <v>5</v>
      </c>
      <c r="Q88" s="20">
        <v>6</v>
      </c>
      <c r="R88" s="20">
        <v>8</v>
      </c>
      <c r="S88" s="20">
        <v>4</v>
      </c>
      <c r="T88" s="22">
        <v>1</v>
      </c>
      <c r="U88" s="22">
        <v>6</v>
      </c>
      <c r="V88" s="22">
        <v>9</v>
      </c>
      <c r="W88" s="22">
        <v>3</v>
      </c>
      <c r="AA88" s="19">
        <f t="shared" si="106"/>
        <v>2.9092697277777774E-2</v>
      </c>
      <c r="AB88" s="19">
        <f t="shared" si="107"/>
        <v>1.4349830000000001E-2</v>
      </c>
      <c r="AC88" s="19">
        <f t="shared" si="108"/>
        <v>3.3513030833333339E-2</v>
      </c>
      <c r="AD88" s="19">
        <f t="shared" si="109"/>
        <v>7.7134576222222209E-2</v>
      </c>
      <c r="AE88" s="20">
        <f t="shared" si="110"/>
        <v>2.1966067608695652E-2</v>
      </c>
      <c r="AF88" s="20">
        <f t="shared" si="111"/>
        <v>5.4332574000000002E-2</v>
      </c>
      <c r="AG88" s="20">
        <f t="shared" si="112"/>
        <v>0.22354140069565218</v>
      </c>
      <c r="AH88" s="20">
        <f t="shared" si="113"/>
        <v>8.3477730434782602E-3</v>
      </c>
      <c r="AI88" s="22">
        <f t="shared" si="114"/>
        <v>1.0961835105263157E-2</v>
      </c>
      <c r="AJ88" s="22">
        <f t="shared" si="115"/>
        <v>0.20295206115789474</v>
      </c>
      <c r="AK88" s="22">
        <f t="shared" si="116"/>
        <v>4.7862905210526316E-2</v>
      </c>
      <c r="AL88" s="22">
        <f t="shared" si="117"/>
        <v>7.5788992105263161E-3</v>
      </c>
      <c r="AP88" s="19">
        <f t="shared" si="91"/>
        <v>5.5555555555555552E-2</v>
      </c>
      <c r="AQ88" s="19">
        <f t="shared" si="92"/>
        <v>0.33333333333333331</v>
      </c>
      <c r="AR88" s="19">
        <f t="shared" si="93"/>
        <v>0.3888888888888889</v>
      </c>
      <c r="AS88" s="19">
        <f t="shared" si="94"/>
        <v>0.22222222222222221</v>
      </c>
      <c r="AT88" s="20">
        <f t="shared" si="95"/>
        <v>0.21739130434782608</v>
      </c>
      <c r="AU88" s="20">
        <f t="shared" si="96"/>
        <v>0.2608695652173913</v>
      </c>
      <c r="AV88" s="20">
        <f t="shared" si="97"/>
        <v>0.34782608695652173</v>
      </c>
      <c r="AW88" s="20">
        <f t="shared" si="98"/>
        <v>0.17391304347826086</v>
      </c>
      <c r="AX88" s="22">
        <f t="shared" si="99"/>
        <v>5.2631578947368418E-2</v>
      </c>
      <c r="AY88" s="22">
        <f t="shared" si="100"/>
        <v>0.31578947368421051</v>
      </c>
      <c r="AZ88" s="22">
        <f t="shared" si="101"/>
        <v>0.47368421052631576</v>
      </c>
      <c r="BA88" s="22">
        <f t="shared" si="102"/>
        <v>0.15789473684210525</v>
      </c>
      <c r="BB88">
        <f t="shared" si="103"/>
        <v>18</v>
      </c>
      <c r="BC88">
        <f t="shared" si="104"/>
        <v>23</v>
      </c>
      <c r="BD88">
        <f t="shared" si="105"/>
        <v>19</v>
      </c>
    </row>
    <row r="89" spans="11:56" x14ac:dyDescent="0.2">
      <c r="K89" s="21">
        <f t="shared" si="118"/>
        <v>87</v>
      </c>
      <c r="L89" s="19">
        <v>4</v>
      </c>
      <c r="M89" s="19">
        <v>7</v>
      </c>
      <c r="N89" s="19">
        <v>6</v>
      </c>
      <c r="O89" s="19">
        <v>4</v>
      </c>
      <c r="P89" s="20">
        <v>5</v>
      </c>
      <c r="Q89" s="20">
        <v>9</v>
      </c>
      <c r="R89" s="20">
        <v>7</v>
      </c>
      <c r="S89" s="20">
        <v>1</v>
      </c>
      <c r="T89" s="22">
        <v>3</v>
      </c>
      <c r="U89" s="22">
        <v>6</v>
      </c>
      <c r="V89" s="22">
        <v>8</v>
      </c>
      <c r="W89" s="22">
        <v>1</v>
      </c>
      <c r="AA89" s="19">
        <f t="shared" si="106"/>
        <v>9.9746390666666657E-2</v>
      </c>
      <c r="AB89" s="19">
        <f t="shared" si="107"/>
        <v>1.4349830000000001E-2</v>
      </c>
      <c r="AC89" s="19">
        <f t="shared" si="108"/>
        <v>2.4621818571428571E-2</v>
      </c>
      <c r="AD89" s="19">
        <f t="shared" si="109"/>
        <v>6.6115351047619036E-2</v>
      </c>
      <c r="AE89" s="20">
        <f t="shared" si="110"/>
        <v>2.2964525227272728E-2</v>
      </c>
      <c r="AF89" s="20">
        <f t="shared" si="111"/>
        <v>8.5203354681818194E-2</v>
      </c>
      <c r="AG89" s="20">
        <f t="shared" si="112"/>
        <v>0.20448957677272728</v>
      </c>
      <c r="AH89" s="20">
        <f t="shared" si="113"/>
        <v>2.1818043181818184E-3</v>
      </c>
      <c r="AI89" s="22">
        <f t="shared" si="114"/>
        <v>3.4712477833333331E-2</v>
      </c>
      <c r="AJ89" s="22">
        <f t="shared" si="115"/>
        <v>0.21422717566666666</v>
      </c>
      <c r="AK89" s="22">
        <f t="shared" si="116"/>
        <v>4.4908404888888885E-2</v>
      </c>
      <c r="AL89" s="22">
        <f t="shared" si="117"/>
        <v>2.6666497222222222E-3</v>
      </c>
      <c r="AP89" s="19">
        <f t="shared" si="91"/>
        <v>0.19047619047619047</v>
      </c>
      <c r="AQ89" s="19">
        <f t="shared" si="92"/>
        <v>0.33333333333333331</v>
      </c>
      <c r="AR89" s="19">
        <f t="shared" si="93"/>
        <v>0.2857142857142857</v>
      </c>
      <c r="AS89" s="19">
        <f t="shared" si="94"/>
        <v>0.19047619047619047</v>
      </c>
      <c r="AT89" s="20">
        <f t="shared" si="95"/>
        <v>0.22727272727272727</v>
      </c>
      <c r="AU89" s="20">
        <f t="shared" si="96"/>
        <v>0.40909090909090912</v>
      </c>
      <c r="AV89" s="20">
        <f t="shared" si="97"/>
        <v>0.31818181818181818</v>
      </c>
      <c r="AW89" s="20">
        <f t="shared" si="98"/>
        <v>4.5454545454545456E-2</v>
      </c>
      <c r="AX89" s="22">
        <f t="shared" si="99"/>
        <v>0.16666666666666666</v>
      </c>
      <c r="AY89" s="22">
        <f t="shared" si="100"/>
        <v>0.33333333333333331</v>
      </c>
      <c r="AZ89" s="22">
        <f t="shared" si="101"/>
        <v>0.44444444444444442</v>
      </c>
      <c r="BA89" s="22">
        <f t="shared" si="102"/>
        <v>5.5555555555555552E-2</v>
      </c>
      <c r="BB89">
        <f t="shared" si="103"/>
        <v>21</v>
      </c>
      <c r="BC89">
        <f t="shared" si="104"/>
        <v>22</v>
      </c>
      <c r="BD89">
        <f t="shared" si="105"/>
        <v>18</v>
      </c>
    </row>
    <row r="90" spans="11:56" x14ac:dyDescent="0.2">
      <c r="K90" s="21">
        <f t="shared" si="118"/>
        <v>88</v>
      </c>
      <c r="L90" s="19">
        <v>2</v>
      </c>
      <c r="M90" s="19">
        <v>9</v>
      </c>
      <c r="N90" s="19">
        <v>6</v>
      </c>
      <c r="O90" s="19">
        <v>2</v>
      </c>
      <c r="P90" s="20">
        <v>4</v>
      </c>
      <c r="Q90" s="20">
        <v>9</v>
      </c>
      <c r="R90" s="20">
        <v>8</v>
      </c>
      <c r="S90" s="20">
        <v>3</v>
      </c>
      <c r="T90" s="22">
        <v>3</v>
      </c>
      <c r="U90" s="22">
        <v>7</v>
      </c>
      <c r="V90" s="22">
        <v>8</v>
      </c>
      <c r="W90" s="22">
        <v>2</v>
      </c>
      <c r="AA90" s="19">
        <f t="shared" si="106"/>
        <v>5.5123005368421046E-2</v>
      </c>
      <c r="AB90" s="19">
        <f t="shared" si="107"/>
        <v>2.0391863684210528E-2</v>
      </c>
      <c r="AC90" s="19">
        <f t="shared" si="108"/>
        <v>2.721358894736842E-2</v>
      </c>
      <c r="AD90" s="19">
        <f t="shared" si="109"/>
        <v>3.6537430842105263E-2</v>
      </c>
      <c r="AE90" s="20">
        <f t="shared" si="110"/>
        <v>1.6840651833333331E-2</v>
      </c>
      <c r="AF90" s="20">
        <f t="shared" si="111"/>
        <v>7.8103075125000004E-2</v>
      </c>
      <c r="AG90" s="20">
        <f t="shared" si="112"/>
        <v>0.21422717566666666</v>
      </c>
      <c r="AH90" s="20">
        <f t="shared" si="113"/>
        <v>5.9999618750000002E-3</v>
      </c>
      <c r="AI90" s="22">
        <f t="shared" si="114"/>
        <v>3.1241230049999999E-2</v>
      </c>
      <c r="AJ90" s="22">
        <f t="shared" si="115"/>
        <v>0.22493853445000001</v>
      </c>
      <c r="AK90" s="22">
        <f t="shared" si="116"/>
        <v>4.0417564400000001E-2</v>
      </c>
      <c r="AL90" s="22">
        <f t="shared" si="117"/>
        <v>4.7999695000000009E-3</v>
      </c>
      <c r="AP90" s="19">
        <f t="shared" si="91"/>
        <v>0.10526315789473684</v>
      </c>
      <c r="AQ90" s="19">
        <f t="shared" si="92"/>
        <v>0.47368421052631576</v>
      </c>
      <c r="AR90" s="19">
        <f t="shared" si="93"/>
        <v>0.31578947368421051</v>
      </c>
      <c r="AS90" s="19">
        <f t="shared" si="94"/>
        <v>0.10526315789473684</v>
      </c>
      <c r="AT90" s="20">
        <f t="shared" si="95"/>
        <v>0.16666666666666666</v>
      </c>
      <c r="AU90" s="20">
        <f t="shared" si="96"/>
        <v>0.375</v>
      </c>
      <c r="AV90" s="20">
        <f t="shared" si="97"/>
        <v>0.33333333333333331</v>
      </c>
      <c r="AW90" s="20">
        <f t="shared" si="98"/>
        <v>0.125</v>
      </c>
      <c r="AX90" s="22">
        <f t="shared" si="99"/>
        <v>0.15</v>
      </c>
      <c r="AY90" s="22">
        <f t="shared" si="100"/>
        <v>0.35</v>
      </c>
      <c r="AZ90" s="22">
        <f t="shared" si="101"/>
        <v>0.4</v>
      </c>
      <c r="BA90" s="22">
        <f t="shared" si="102"/>
        <v>0.1</v>
      </c>
      <c r="BB90">
        <f t="shared" si="103"/>
        <v>19</v>
      </c>
      <c r="BC90">
        <f t="shared" si="104"/>
        <v>24</v>
      </c>
      <c r="BD90">
        <f t="shared" si="105"/>
        <v>20</v>
      </c>
    </row>
    <row r="91" spans="11:56" x14ac:dyDescent="0.2">
      <c r="K91" s="21">
        <f t="shared" si="118"/>
        <v>89</v>
      </c>
      <c r="L91" s="19">
        <v>5</v>
      </c>
      <c r="M91" s="19">
        <v>6</v>
      </c>
      <c r="N91" s="19">
        <v>9</v>
      </c>
      <c r="O91" s="19">
        <v>5</v>
      </c>
      <c r="P91" s="20">
        <v>3</v>
      </c>
      <c r="Q91" s="20">
        <v>6</v>
      </c>
      <c r="R91" s="20">
        <v>9</v>
      </c>
      <c r="S91" s="20">
        <v>4</v>
      </c>
      <c r="T91" s="22">
        <v>3</v>
      </c>
      <c r="U91" s="22">
        <v>6</v>
      </c>
      <c r="V91" s="22">
        <v>6</v>
      </c>
      <c r="W91" s="22">
        <v>4</v>
      </c>
      <c r="AA91" s="19">
        <f t="shared" si="106"/>
        <v>0.1047337102</v>
      </c>
      <c r="AB91" s="19">
        <f t="shared" si="107"/>
        <v>1.0331877600000001E-2</v>
      </c>
      <c r="AC91" s="19">
        <f t="shared" si="108"/>
        <v>3.1023491400000002E-2</v>
      </c>
      <c r="AD91" s="19">
        <f t="shared" si="109"/>
        <v>6.9421118599999998E-2</v>
      </c>
      <c r="AE91" s="20">
        <f t="shared" si="110"/>
        <v>1.3778715136363636E-2</v>
      </c>
      <c r="AF91" s="20">
        <f t="shared" si="111"/>
        <v>5.6802236454545449E-2</v>
      </c>
      <c r="AG91" s="20">
        <f t="shared" si="112"/>
        <v>0.26291517013636367</v>
      </c>
      <c r="AH91" s="20">
        <f t="shared" si="113"/>
        <v>8.7272172727272737E-3</v>
      </c>
      <c r="AI91" s="22">
        <f t="shared" si="114"/>
        <v>3.2885505315789473E-2</v>
      </c>
      <c r="AJ91" s="22">
        <f t="shared" si="115"/>
        <v>0.20295206115789474</v>
      </c>
      <c r="AK91" s="22">
        <f t="shared" si="116"/>
        <v>3.1908603473684211E-2</v>
      </c>
      <c r="AL91" s="22">
        <f t="shared" si="117"/>
        <v>1.0105198947368421E-2</v>
      </c>
      <c r="AP91" s="19">
        <f t="shared" si="91"/>
        <v>0.2</v>
      </c>
      <c r="AQ91" s="19">
        <f t="shared" si="92"/>
        <v>0.24</v>
      </c>
      <c r="AR91" s="19">
        <f t="shared" si="93"/>
        <v>0.36</v>
      </c>
      <c r="AS91" s="19">
        <f t="shared" si="94"/>
        <v>0.2</v>
      </c>
      <c r="AT91" s="20">
        <f t="shared" si="95"/>
        <v>0.13636363636363635</v>
      </c>
      <c r="AU91" s="20">
        <f t="shared" si="96"/>
        <v>0.27272727272727271</v>
      </c>
      <c r="AV91" s="20">
        <f t="shared" si="97"/>
        <v>0.40909090909090912</v>
      </c>
      <c r="AW91" s="20">
        <f t="shared" si="98"/>
        <v>0.18181818181818182</v>
      </c>
      <c r="AX91" s="22">
        <f t="shared" si="99"/>
        <v>0.15789473684210525</v>
      </c>
      <c r="AY91" s="22">
        <f t="shared" si="100"/>
        <v>0.31578947368421051</v>
      </c>
      <c r="AZ91" s="22">
        <f t="shared" si="101"/>
        <v>0.31578947368421051</v>
      </c>
      <c r="BA91" s="22">
        <f t="shared" si="102"/>
        <v>0.21052631578947367</v>
      </c>
      <c r="BB91">
        <f t="shared" si="103"/>
        <v>25</v>
      </c>
      <c r="BC91">
        <f t="shared" si="104"/>
        <v>22</v>
      </c>
      <c r="BD91">
        <f t="shared" si="105"/>
        <v>19</v>
      </c>
    </row>
    <row r="92" spans="11:56" x14ac:dyDescent="0.2">
      <c r="K92" s="21">
        <f t="shared" si="118"/>
        <v>90</v>
      </c>
      <c r="L92" s="19">
        <v>5</v>
      </c>
      <c r="M92" s="19">
        <v>7</v>
      </c>
      <c r="N92" s="19">
        <v>8</v>
      </c>
      <c r="O92" s="19">
        <v>4</v>
      </c>
      <c r="P92" s="20">
        <v>1</v>
      </c>
      <c r="Q92" s="20">
        <v>8</v>
      </c>
      <c r="R92" s="20">
        <v>6</v>
      </c>
      <c r="S92" s="20">
        <v>3</v>
      </c>
      <c r="T92" s="22">
        <v>3</v>
      </c>
      <c r="U92" s="22">
        <v>6</v>
      </c>
      <c r="V92" s="22">
        <v>8</v>
      </c>
      <c r="W92" s="22">
        <v>4</v>
      </c>
      <c r="AA92" s="19">
        <f t="shared" si="106"/>
        <v>0.10909761479166667</v>
      </c>
      <c r="AB92" s="19">
        <f t="shared" si="107"/>
        <v>1.2556101250000002E-2</v>
      </c>
      <c r="AC92" s="19">
        <f t="shared" si="108"/>
        <v>2.8725455E-2</v>
      </c>
      <c r="AD92" s="19">
        <f t="shared" si="109"/>
        <v>5.785093216666666E-2</v>
      </c>
      <c r="AE92" s="20">
        <f t="shared" si="110"/>
        <v>5.6135506111111106E-3</v>
      </c>
      <c r="AF92" s="20">
        <f t="shared" si="111"/>
        <v>9.2566607555555555E-2</v>
      </c>
      <c r="AG92" s="20">
        <f t="shared" si="112"/>
        <v>0.21422717566666666</v>
      </c>
      <c r="AH92" s="20">
        <f t="shared" si="113"/>
        <v>7.9999491666666658E-3</v>
      </c>
      <c r="AI92" s="22">
        <f t="shared" si="114"/>
        <v>2.9753552428571427E-2</v>
      </c>
      <c r="AJ92" s="22">
        <f t="shared" si="115"/>
        <v>0.18362329342857142</v>
      </c>
      <c r="AK92" s="22">
        <f t="shared" si="116"/>
        <v>3.8492918476190477E-2</v>
      </c>
      <c r="AL92" s="22">
        <f t="shared" si="117"/>
        <v>9.1427990476190477E-3</v>
      </c>
      <c r="AP92" s="19">
        <f t="shared" si="91"/>
        <v>0.20833333333333334</v>
      </c>
      <c r="AQ92" s="19">
        <f t="shared" si="92"/>
        <v>0.29166666666666669</v>
      </c>
      <c r="AR92" s="19">
        <f t="shared" si="93"/>
        <v>0.33333333333333331</v>
      </c>
      <c r="AS92" s="19">
        <f t="shared" si="94"/>
        <v>0.16666666666666666</v>
      </c>
      <c r="AT92" s="20">
        <f t="shared" si="95"/>
        <v>5.5555555555555552E-2</v>
      </c>
      <c r="AU92" s="20">
        <f t="shared" si="96"/>
        <v>0.44444444444444442</v>
      </c>
      <c r="AV92" s="20">
        <f t="shared" si="97"/>
        <v>0.33333333333333331</v>
      </c>
      <c r="AW92" s="20">
        <f t="shared" si="98"/>
        <v>0.16666666666666666</v>
      </c>
      <c r="AX92" s="22">
        <f t="shared" si="99"/>
        <v>0.14285714285714285</v>
      </c>
      <c r="AY92" s="22">
        <f t="shared" si="100"/>
        <v>0.2857142857142857</v>
      </c>
      <c r="AZ92" s="22">
        <f t="shared" si="101"/>
        <v>0.38095238095238093</v>
      </c>
      <c r="BA92" s="22">
        <f t="shared" si="102"/>
        <v>0.19047619047619047</v>
      </c>
      <c r="BB92">
        <f t="shared" si="103"/>
        <v>24</v>
      </c>
      <c r="BC92">
        <f t="shared" si="104"/>
        <v>18</v>
      </c>
      <c r="BD92">
        <f t="shared" si="105"/>
        <v>21</v>
      </c>
    </row>
    <row r="93" spans="11:56" x14ac:dyDescent="0.2">
      <c r="K93" s="21">
        <f t="shared" si="118"/>
        <v>91</v>
      </c>
      <c r="L93" s="19">
        <v>2</v>
      </c>
      <c r="M93" s="19">
        <v>6</v>
      </c>
      <c r="N93" s="19">
        <v>6</v>
      </c>
      <c r="O93" s="19">
        <v>3</v>
      </c>
      <c r="P93" s="20">
        <v>4</v>
      </c>
      <c r="Q93" s="20">
        <v>7</v>
      </c>
      <c r="R93" s="20">
        <v>8</v>
      </c>
      <c r="S93" s="20">
        <v>2</v>
      </c>
      <c r="T93" s="22">
        <v>2</v>
      </c>
      <c r="U93" s="22">
        <v>7</v>
      </c>
      <c r="V93" s="22">
        <v>8</v>
      </c>
      <c r="W93" s="22">
        <v>5</v>
      </c>
      <c r="AA93" s="19">
        <f t="shared" si="106"/>
        <v>6.1608064823529408E-2</v>
      </c>
      <c r="AB93" s="19">
        <f t="shared" si="107"/>
        <v>1.5193937647058826E-2</v>
      </c>
      <c r="AC93" s="19">
        <f t="shared" si="108"/>
        <v>3.0415187647058826E-2</v>
      </c>
      <c r="AD93" s="19">
        <f t="shared" si="109"/>
        <v>6.1253928176470587E-2</v>
      </c>
      <c r="AE93" s="20">
        <f t="shared" si="110"/>
        <v>1.9246459238095238E-2</v>
      </c>
      <c r="AF93" s="20">
        <f t="shared" si="111"/>
        <v>6.9424955666666663E-2</v>
      </c>
      <c r="AG93" s="20">
        <f t="shared" si="112"/>
        <v>0.2448310579047619</v>
      </c>
      <c r="AH93" s="20">
        <f t="shared" si="113"/>
        <v>4.5713995238095238E-3</v>
      </c>
      <c r="AI93" s="22">
        <f t="shared" si="114"/>
        <v>1.8934078818181817E-2</v>
      </c>
      <c r="AJ93" s="22">
        <f t="shared" si="115"/>
        <v>0.20448957677272728</v>
      </c>
      <c r="AK93" s="22">
        <f t="shared" si="116"/>
        <v>3.6743240363636367E-2</v>
      </c>
      <c r="AL93" s="22">
        <f t="shared" si="117"/>
        <v>1.090902159090909E-2</v>
      </c>
      <c r="AP93" s="19">
        <f t="shared" si="91"/>
        <v>0.11764705882352941</v>
      </c>
      <c r="AQ93" s="19">
        <f t="shared" si="92"/>
        <v>0.35294117647058826</v>
      </c>
      <c r="AR93" s="19">
        <f t="shared" si="93"/>
        <v>0.35294117647058826</v>
      </c>
      <c r="AS93" s="19">
        <f t="shared" si="94"/>
        <v>0.17647058823529413</v>
      </c>
      <c r="AT93" s="20">
        <f t="shared" si="95"/>
        <v>0.19047619047619047</v>
      </c>
      <c r="AU93" s="20">
        <f t="shared" si="96"/>
        <v>0.33333333333333331</v>
      </c>
      <c r="AV93" s="20">
        <f t="shared" si="97"/>
        <v>0.38095238095238093</v>
      </c>
      <c r="AW93" s="20">
        <f t="shared" si="98"/>
        <v>9.5238095238095233E-2</v>
      </c>
      <c r="AX93" s="22">
        <f t="shared" si="99"/>
        <v>9.0909090909090912E-2</v>
      </c>
      <c r="AY93" s="22">
        <f t="shared" si="100"/>
        <v>0.31818181818181818</v>
      </c>
      <c r="AZ93" s="22">
        <f t="shared" si="101"/>
        <v>0.36363636363636365</v>
      </c>
      <c r="BA93" s="22">
        <f t="shared" si="102"/>
        <v>0.22727272727272727</v>
      </c>
      <c r="BB93">
        <f t="shared" si="103"/>
        <v>17</v>
      </c>
      <c r="BC93">
        <f t="shared" si="104"/>
        <v>21</v>
      </c>
      <c r="BD93">
        <f t="shared" si="105"/>
        <v>22</v>
      </c>
    </row>
    <row r="94" spans="11:56" x14ac:dyDescent="0.2">
      <c r="K94" s="21">
        <f t="shared" si="118"/>
        <v>92</v>
      </c>
      <c r="L94" s="19">
        <v>5</v>
      </c>
      <c r="M94" s="19">
        <v>9</v>
      </c>
      <c r="N94" s="19">
        <v>7</v>
      </c>
      <c r="O94" s="19">
        <v>1</v>
      </c>
      <c r="P94" s="20">
        <v>2</v>
      </c>
      <c r="Q94" s="20">
        <v>9</v>
      </c>
      <c r="R94" s="20">
        <v>6</v>
      </c>
      <c r="S94" s="20">
        <v>1</v>
      </c>
      <c r="T94" s="22">
        <v>4</v>
      </c>
      <c r="U94" s="22">
        <v>9</v>
      </c>
      <c r="V94" s="22">
        <v>9</v>
      </c>
      <c r="W94" s="22">
        <v>2</v>
      </c>
      <c r="AA94" s="19">
        <f t="shared" si="106"/>
        <v>0.11901557977272727</v>
      </c>
      <c r="AB94" s="19">
        <f t="shared" si="107"/>
        <v>1.7611155000000003E-2</v>
      </c>
      <c r="AC94" s="19">
        <f t="shared" si="108"/>
        <v>2.7419752500000002E-2</v>
      </c>
      <c r="AD94" s="19">
        <f t="shared" si="109"/>
        <v>1.5777526954545453E-2</v>
      </c>
      <c r="AE94" s="20">
        <f t="shared" si="110"/>
        <v>1.1227101222222221E-2</v>
      </c>
      <c r="AF94" s="20">
        <f t="shared" si="111"/>
        <v>0.1041374335</v>
      </c>
      <c r="AG94" s="20">
        <f t="shared" si="112"/>
        <v>0.21422717566666666</v>
      </c>
      <c r="AH94" s="20">
        <f t="shared" si="113"/>
        <v>2.6666497222222222E-3</v>
      </c>
      <c r="AI94" s="22">
        <f t="shared" si="114"/>
        <v>3.4712477833333331E-2</v>
      </c>
      <c r="AJ94" s="22">
        <f t="shared" si="115"/>
        <v>0.241005572625</v>
      </c>
      <c r="AK94" s="22">
        <f t="shared" si="116"/>
        <v>3.7891466625000002E-2</v>
      </c>
      <c r="AL94" s="22">
        <f t="shared" si="117"/>
        <v>3.9999745833333329E-3</v>
      </c>
      <c r="AP94" s="19">
        <f t="shared" si="91"/>
        <v>0.22727272727272727</v>
      </c>
      <c r="AQ94" s="19">
        <f t="shared" si="92"/>
        <v>0.40909090909090912</v>
      </c>
      <c r="AR94" s="19">
        <f t="shared" si="93"/>
        <v>0.31818181818181818</v>
      </c>
      <c r="AS94" s="19">
        <f t="shared" si="94"/>
        <v>4.5454545454545456E-2</v>
      </c>
      <c r="AT94" s="20">
        <f t="shared" si="95"/>
        <v>0.1111111111111111</v>
      </c>
      <c r="AU94" s="20">
        <f t="shared" si="96"/>
        <v>0.5</v>
      </c>
      <c r="AV94" s="20">
        <f t="shared" si="97"/>
        <v>0.33333333333333331</v>
      </c>
      <c r="AW94" s="20">
        <f t="shared" si="98"/>
        <v>5.5555555555555552E-2</v>
      </c>
      <c r="AX94" s="22">
        <f t="shared" si="99"/>
        <v>0.16666666666666666</v>
      </c>
      <c r="AY94" s="22">
        <f t="shared" si="100"/>
        <v>0.375</v>
      </c>
      <c r="AZ94" s="22">
        <f t="shared" si="101"/>
        <v>0.375</v>
      </c>
      <c r="BA94" s="22">
        <f t="shared" si="102"/>
        <v>8.3333333333333329E-2</v>
      </c>
      <c r="BB94">
        <f t="shared" si="103"/>
        <v>22</v>
      </c>
      <c r="BC94">
        <f t="shared" si="104"/>
        <v>18</v>
      </c>
      <c r="BD94">
        <f t="shared" si="105"/>
        <v>24</v>
      </c>
    </row>
    <row r="95" spans="11:56" x14ac:dyDescent="0.2">
      <c r="K95" s="21">
        <f t="shared" si="118"/>
        <v>93</v>
      </c>
      <c r="L95" s="19">
        <v>5</v>
      </c>
      <c r="M95" s="19">
        <v>9</v>
      </c>
      <c r="N95" s="19">
        <v>9</v>
      </c>
      <c r="O95" s="19">
        <v>2</v>
      </c>
      <c r="P95" s="20">
        <v>3</v>
      </c>
      <c r="Q95" s="20">
        <v>8</v>
      </c>
      <c r="R95" s="20">
        <v>8</v>
      </c>
      <c r="S95" s="20">
        <v>2</v>
      </c>
      <c r="T95" s="22">
        <v>3</v>
      </c>
      <c r="U95" s="22">
        <v>6</v>
      </c>
      <c r="V95" s="22">
        <v>7</v>
      </c>
      <c r="W95" s="22">
        <v>3</v>
      </c>
      <c r="AA95" s="19">
        <f t="shared" si="106"/>
        <v>0.1047337102</v>
      </c>
      <c r="AB95" s="19">
        <f t="shared" si="107"/>
        <v>1.5497816400000001E-2</v>
      </c>
      <c r="AC95" s="19">
        <f t="shared" si="108"/>
        <v>3.1023491400000002E-2</v>
      </c>
      <c r="AD95" s="19">
        <f t="shared" si="109"/>
        <v>2.776844744E-2</v>
      </c>
      <c r="AE95" s="20">
        <f t="shared" si="110"/>
        <v>1.4434844428571427E-2</v>
      </c>
      <c r="AF95" s="20">
        <f t="shared" si="111"/>
        <v>7.9342806476190478E-2</v>
      </c>
      <c r="AG95" s="20">
        <f t="shared" si="112"/>
        <v>0.2448310579047619</v>
      </c>
      <c r="AH95" s="20">
        <f t="shared" si="113"/>
        <v>4.5713995238095238E-3</v>
      </c>
      <c r="AI95" s="22">
        <f t="shared" si="114"/>
        <v>3.2885505315789473E-2</v>
      </c>
      <c r="AJ95" s="22">
        <f t="shared" si="115"/>
        <v>0.20295206115789474</v>
      </c>
      <c r="AK95" s="22">
        <f t="shared" si="116"/>
        <v>3.7226704052631579E-2</v>
      </c>
      <c r="AL95" s="22">
        <f t="shared" si="117"/>
        <v>7.5788992105263161E-3</v>
      </c>
      <c r="AP95" s="19">
        <f t="shared" si="91"/>
        <v>0.2</v>
      </c>
      <c r="AQ95" s="19">
        <f t="shared" si="92"/>
        <v>0.36</v>
      </c>
      <c r="AR95" s="19">
        <f t="shared" si="93"/>
        <v>0.36</v>
      </c>
      <c r="AS95" s="19">
        <f t="shared" si="94"/>
        <v>0.08</v>
      </c>
      <c r="AT95" s="20">
        <f t="shared" si="95"/>
        <v>0.14285714285714285</v>
      </c>
      <c r="AU95" s="20">
        <f t="shared" si="96"/>
        <v>0.38095238095238093</v>
      </c>
      <c r="AV95" s="20">
        <f t="shared" si="97"/>
        <v>0.38095238095238093</v>
      </c>
      <c r="AW95" s="20">
        <f t="shared" si="98"/>
        <v>9.5238095238095233E-2</v>
      </c>
      <c r="AX95" s="22">
        <f t="shared" si="99"/>
        <v>0.15789473684210525</v>
      </c>
      <c r="AY95" s="22">
        <f t="shared" si="100"/>
        <v>0.31578947368421051</v>
      </c>
      <c r="AZ95" s="22">
        <f t="shared" si="101"/>
        <v>0.36842105263157893</v>
      </c>
      <c r="BA95" s="22">
        <f t="shared" si="102"/>
        <v>0.15789473684210525</v>
      </c>
      <c r="BB95">
        <f t="shared" si="103"/>
        <v>25</v>
      </c>
      <c r="BC95">
        <f t="shared" si="104"/>
        <v>21</v>
      </c>
      <c r="BD95">
        <f t="shared" si="105"/>
        <v>19</v>
      </c>
    </row>
    <row r="96" spans="11:56" x14ac:dyDescent="0.2">
      <c r="K96" s="21">
        <f t="shared" si="118"/>
        <v>94</v>
      </c>
      <c r="L96" s="19">
        <v>2</v>
      </c>
      <c r="M96" s="19">
        <v>7</v>
      </c>
      <c r="N96" s="19">
        <v>9</v>
      </c>
      <c r="O96" s="19">
        <v>4</v>
      </c>
      <c r="P96" s="20">
        <v>1</v>
      </c>
      <c r="Q96" s="20">
        <v>6</v>
      </c>
      <c r="R96" s="20">
        <v>9</v>
      </c>
      <c r="S96" s="20">
        <v>5</v>
      </c>
      <c r="T96" s="22">
        <v>1</v>
      </c>
      <c r="U96" s="22">
        <v>8</v>
      </c>
      <c r="V96" s="22">
        <v>9</v>
      </c>
      <c r="W96" s="22">
        <v>4</v>
      </c>
      <c r="AA96" s="19">
        <f t="shared" si="106"/>
        <v>4.7606231909090906E-2</v>
      </c>
      <c r="AB96" s="19">
        <f t="shared" si="107"/>
        <v>1.3697565E-2</v>
      </c>
      <c r="AC96" s="19">
        <f t="shared" si="108"/>
        <v>3.5253967500000004E-2</v>
      </c>
      <c r="AD96" s="19">
        <f t="shared" si="109"/>
        <v>6.3110107818181813E-2</v>
      </c>
      <c r="AE96" s="20">
        <f t="shared" si="110"/>
        <v>4.8116148095238096E-3</v>
      </c>
      <c r="AF96" s="20">
        <f t="shared" si="111"/>
        <v>5.9507104857142855E-2</v>
      </c>
      <c r="AG96" s="20">
        <f t="shared" si="112"/>
        <v>0.27543494014285713</v>
      </c>
      <c r="AH96" s="20">
        <f t="shared" si="113"/>
        <v>1.142849880952381E-2</v>
      </c>
      <c r="AI96" s="22">
        <f t="shared" si="114"/>
        <v>9.4670394090909087E-3</v>
      </c>
      <c r="AJ96" s="22">
        <f t="shared" si="115"/>
        <v>0.23370237345454548</v>
      </c>
      <c r="AK96" s="22">
        <f t="shared" si="116"/>
        <v>4.1336145409090912E-2</v>
      </c>
      <c r="AL96" s="22">
        <f t="shared" si="117"/>
        <v>8.7272172727272737E-3</v>
      </c>
      <c r="AP96" s="19">
        <f t="shared" si="91"/>
        <v>9.0909090909090912E-2</v>
      </c>
      <c r="AQ96" s="19">
        <f t="shared" si="92"/>
        <v>0.31818181818181818</v>
      </c>
      <c r="AR96" s="19">
        <f t="shared" si="93"/>
        <v>0.40909090909090912</v>
      </c>
      <c r="AS96" s="19">
        <f t="shared" si="94"/>
        <v>0.18181818181818182</v>
      </c>
      <c r="AT96" s="20">
        <f t="shared" si="95"/>
        <v>4.7619047619047616E-2</v>
      </c>
      <c r="AU96" s="20">
        <f t="shared" si="96"/>
        <v>0.2857142857142857</v>
      </c>
      <c r="AV96" s="20">
        <f t="shared" si="97"/>
        <v>0.42857142857142855</v>
      </c>
      <c r="AW96" s="20">
        <f t="shared" si="98"/>
        <v>0.23809523809523808</v>
      </c>
      <c r="AX96" s="22">
        <f t="shared" si="99"/>
        <v>4.5454545454545456E-2</v>
      </c>
      <c r="AY96" s="22">
        <f t="shared" si="100"/>
        <v>0.36363636363636365</v>
      </c>
      <c r="AZ96" s="22">
        <f t="shared" si="101"/>
        <v>0.40909090909090912</v>
      </c>
      <c r="BA96" s="22">
        <f t="shared" si="102"/>
        <v>0.18181818181818182</v>
      </c>
      <c r="BB96">
        <f t="shared" si="103"/>
        <v>22</v>
      </c>
      <c r="BC96">
        <f t="shared" si="104"/>
        <v>21</v>
      </c>
      <c r="BD96">
        <f t="shared" si="105"/>
        <v>22</v>
      </c>
    </row>
    <row r="97" spans="11:56" x14ac:dyDescent="0.2">
      <c r="K97" s="21">
        <f t="shared" si="118"/>
        <v>95</v>
      </c>
      <c r="L97" s="19">
        <v>2</v>
      </c>
      <c r="M97" s="19">
        <v>8</v>
      </c>
      <c r="N97" s="19">
        <v>7</v>
      </c>
      <c r="O97" s="19">
        <v>5</v>
      </c>
      <c r="P97" s="20">
        <v>5</v>
      </c>
      <c r="Q97" s="20">
        <v>6</v>
      </c>
      <c r="R97" s="20">
        <v>6</v>
      </c>
      <c r="S97" s="20">
        <v>2</v>
      </c>
      <c r="T97" s="22">
        <v>1</v>
      </c>
      <c r="U97" s="22">
        <v>6</v>
      </c>
      <c r="V97" s="22">
        <v>8</v>
      </c>
      <c r="W97" s="22">
        <v>3</v>
      </c>
      <c r="AA97" s="19">
        <f t="shared" si="106"/>
        <v>4.7606231909090906E-2</v>
      </c>
      <c r="AB97" s="19">
        <f t="shared" si="107"/>
        <v>1.5654360000000003E-2</v>
      </c>
      <c r="AC97" s="19">
        <f t="shared" si="108"/>
        <v>2.7419752500000002E-2</v>
      </c>
      <c r="AD97" s="19">
        <f t="shared" si="109"/>
        <v>7.8887634772727269E-2</v>
      </c>
      <c r="AE97" s="20">
        <f t="shared" si="110"/>
        <v>2.6590502894736842E-2</v>
      </c>
      <c r="AF97" s="20">
        <f t="shared" si="111"/>
        <v>6.5771010631578947E-2</v>
      </c>
      <c r="AG97" s="20">
        <f t="shared" si="112"/>
        <v>0.20295206115789474</v>
      </c>
      <c r="AH97" s="20">
        <f t="shared" si="113"/>
        <v>5.0525994736842104E-3</v>
      </c>
      <c r="AI97" s="22">
        <f t="shared" si="114"/>
        <v>1.1570825944444444E-2</v>
      </c>
      <c r="AJ97" s="22">
        <f t="shared" si="115"/>
        <v>0.21422717566666666</v>
      </c>
      <c r="AK97" s="22">
        <f t="shared" si="116"/>
        <v>4.4908404888888885E-2</v>
      </c>
      <c r="AL97" s="22">
        <f t="shared" si="117"/>
        <v>7.9999491666666658E-3</v>
      </c>
      <c r="AP97" s="19">
        <f t="shared" si="91"/>
        <v>9.0909090909090912E-2</v>
      </c>
      <c r="AQ97" s="19">
        <f t="shared" si="92"/>
        <v>0.36363636363636365</v>
      </c>
      <c r="AR97" s="19">
        <f t="shared" si="93"/>
        <v>0.31818181818181818</v>
      </c>
      <c r="AS97" s="19">
        <f t="shared" si="94"/>
        <v>0.22727272727272727</v>
      </c>
      <c r="AT97" s="20">
        <f t="shared" si="95"/>
        <v>0.26315789473684209</v>
      </c>
      <c r="AU97" s="20">
        <f t="shared" si="96"/>
        <v>0.31578947368421051</v>
      </c>
      <c r="AV97" s="20">
        <f t="shared" si="97"/>
        <v>0.31578947368421051</v>
      </c>
      <c r="AW97" s="20">
        <f t="shared" si="98"/>
        <v>0.10526315789473684</v>
      </c>
      <c r="AX97" s="22">
        <f t="shared" si="99"/>
        <v>5.5555555555555552E-2</v>
      </c>
      <c r="AY97" s="22">
        <f t="shared" si="100"/>
        <v>0.33333333333333331</v>
      </c>
      <c r="AZ97" s="22">
        <f t="shared" si="101"/>
        <v>0.44444444444444442</v>
      </c>
      <c r="BA97" s="22">
        <f t="shared" si="102"/>
        <v>0.16666666666666666</v>
      </c>
      <c r="BB97">
        <f t="shared" si="103"/>
        <v>22</v>
      </c>
      <c r="BC97">
        <f t="shared" si="104"/>
        <v>19</v>
      </c>
      <c r="BD97">
        <f t="shared" si="105"/>
        <v>18</v>
      </c>
    </row>
    <row r="98" spans="11:56" x14ac:dyDescent="0.2">
      <c r="K98" s="21">
        <f t="shared" si="118"/>
        <v>96</v>
      </c>
      <c r="L98" s="19">
        <v>4</v>
      </c>
      <c r="M98" s="19">
        <v>9</v>
      </c>
      <c r="N98" s="19">
        <v>7</v>
      </c>
      <c r="O98" s="19">
        <v>3</v>
      </c>
      <c r="P98" s="20">
        <v>4</v>
      </c>
      <c r="Q98" s="20">
        <v>9</v>
      </c>
      <c r="R98" s="20">
        <v>9</v>
      </c>
      <c r="S98" s="20">
        <v>4</v>
      </c>
      <c r="T98" s="22">
        <v>3</v>
      </c>
      <c r="U98" s="22">
        <v>9</v>
      </c>
      <c r="V98" s="22">
        <v>6</v>
      </c>
      <c r="W98" s="22">
        <v>4</v>
      </c>
      <c r="AA98" s="19">
        <f t="shared" si="106"/>
        <v>9.1072791478260862E-2</v>
      </c>
      <c r="AB98" s="19">
        <f t="shared" si="107"/>
        <v>1.6845452608695653E-2</v>
      </c>
      <c r="AC98" s="19">
        <f t="shared" si="108"/>
        <v>2.622758934782609E-2</v>
      </c>
      <c r="AD98" s="19">
        <f t="shared" si="109"/>
        <v>4.5274642565217391E-2</v>
      </c>
      <c r="AE98" s="20">
        <f t="shared" si="110"/>
        <v>1.5545217076923077E-2</v>
      </c>
      <c r="AF98" s="20">
        <f t="shared" si="111"/>
        <v>7.2095146269230762E-2</v>
      </c>
      <c r="AG98" s="20">
        <f t="shared" si="112"/>
        <v>0.22246668242307693</v>
      </c>
      <c r="AH98" s="20">
        <f t="shared" si="113"/>
        <v>7.3845684615384622E-3</v>
      </c>
      <c r="AI98" s="22">
        <f t="shared" si="114"/>
        <v>2.8401118227272724E-2</v>
      </c>
      <c r="AJ98" s="22">
        <f t="shared" si="115"/>
        <v>0.26291517013636367</v>
      </c>
      <c r="AK98" s="22">
        <f t="shared" si="116"/>
        <v>2.7557430272727272E-2</v>
      </c>
      <c r="AL98" s="22">
        <f t="shared" si="117"/>
        <v>8.7272172727272737E-3</v>
      </c>
      <c r="AP98" s="19">
        <f t="shared" si="91"/>
        <v>0.17391304347826086</v>
      </c>
      <c r="AQ98" s="19">
        <f t="shared" si="92"/>
        <v>0.39130434782608697</v>
      </c>
      <c r="AR98" s="19">
        <f t="shared" si="93"/>
        <v>0.30434782608695654</v>
      </c>
      <c r="AS98" s="19">
        <f t="shared" si="94"/>
        <v>0.13043478260869565</v>
      </c>
      <c r="AT98" s="20">
        <f t="shared" si="95"/>
        <v>0.15384615384615385</v>
      </c>
      <c r="AU98" s="20">
        <f t="shared" si="96"/>
        <v>0.34615384615384615</v>
      </c>
      <c r="AV98" s="20">
        <f t="shared" si="97"/>
        <v>0.34615384615384615</v>
      </c>
      <c r="AW98" s="20">
        <f t="shared" si="98"/>
        <v>0.15384615384615385</v>
      </c>
      <c r="AX98" s="22">
        <f t="shared" si="99"/>
        <v>0.13636363636363635</v>
      </c>
      <c r="AY98" s="22">
        <f t="shared" si="100"/>
        <v>0.40909090909090912</v>
      </c>
      <c r="AZ98" s="22">
        <f t="shared" si="101"/>
        <v>0.27272727272727271</v>
      </c>
      <c r="BA98" s="22">
        <f t="shared" si="102"/>
        <v>0.18181818181818182</v>
      </c>
      <c r="BB98">
        <f t="shared" si="103"/>
        <v>23</v>
      </c>
      <c r="BC98">
        <f t="shared" si="104"/>
        <v>26</v>
      </c>
      <c r="BD98">
        <f t="shared" si="105"/>
        <v>22</v>
      </c>
    </row>
    <row r="99" spans="11:56" x14ac:dyDescent="0.2">
      <c r="K99" s="21">
        <f t="shared" si="118"/>
        <v>97</v>
      </c>
      <c r="L99" s="19">
        <v>2</v>
      </c>
      <c r="M99" s="19">
        <v>6</v>
      </c>
      <c r="N99" s="19">
        <v>7</v>
      </c>
      <c r="O99" s="19">
        <v>4</v>
      </c>
      <c r="P99" s="20">
        <v>4</v>
      </c>
      <c r="Q99" s="20">
        <v>6</v>
      </c>
      <c r="R99" s="20">
        <v>7</v>
      </c>
      <c r="S99" s="20">
        <v>5</v>
      </c>
      <c r="T99" s="22">
        <v>5</v>
      </c>
      <c r="U99" s="22">
        <v>9</v>
      </c>
      <c r="V99" s="22">
        <v>9</v>
      </c>
      <c r="W99" s="22">
        <v>2</v>
      </c>
      <c r="AA99" s="19">
        <f t="shared" si="106"/>
        <v>5.5123005368421046E-2</v>
      </c>
      <c r="AB99" s="19">
        <f t="shared" si="107"/>
        <v>1.3594575789473684E-2</v>
      </c>
      <c r="AC99" s="19">
        <f t="shared" si="108"/>
        <v>3.1749187105263157E-2</v>
      </c>
      <c r="AD99" s="19">
        <f t="shared" si="109"/>
        <v>7.3074861684210526E-2</v>
      </c>
      <c r="AE99" s="20">
        <f t="shared" si="110"/>
        <v>1.8371620181818184E-2</v>
      </c>
      <c r="AF99" s="20">
        <f t="shared" si="111"/>
        <v>5.6802236454545449E-2</v>
      </c>
      <c r="AG99" s="20">
        <f t="shared" si="112"/>
        <v>0.20448957677272728</v>
      </c>
      <c r="AH99" s="20">
        <f t="shared" si="113"/>
        <v>1.090902159090909E-2</v>
      </c>
      <c r="AI99" s="22">
        <f t="shared" si="114"/>
        <v>4.1654973400000003E-2</v>
      </c>
      <c r="AJ99" s="22">
        <f t="shared" si="115"/>
        <v>0.23136534972</v>
      </c>
      <c r="AK99" s="22">
        <f t="shared" si="116"/>
        <v>3.6375807959999999E-2</v>
      </c>
      <c r="AL99" s="22">
        <f t="shared" si="117"/>
        <v>3.8399756000000005E-3</v>
      </c>
      <c r="AP99" s="19">
        <f t="shared" si="91"/>
        <v>0.10526315789473684</v>
      </c>
      <c r="AQ99" s="19">
        <f t="shared" si="92"/>
        <v>0.31578947368421051</v>
      </c>
      <c r="AR99" s="19">
        <f t="shared" si="93"/>
        <v>0.36842105263157893</v>
      </c>
      <c r="AS99" s="19">
        <f t="shared" si="94"/>
        <v>0.21052631578947367</v>
      </c>
      <c r="AT99" s="20">
        <f t="shared" si="95"/>
        <v>0.18181818181818182</v>
      </c>
      <c r="AU99" s="20">
        <f t="shared" si="96"/>
        <v>0.27272727272727271</v>
      </c>
      <c r="AV99" s="20">
        <f t="shared" si="97"/>
        <v>0.31818181818181818</v>
      </c>
      <c r="AW99" s="20">
        <f t="shared" si="98"/>
        <v>0.22727272727272727</v>
      </c>
      <c r="AX99" s="22">
        <f t="shared" si="99"/>
        <v>0.2</v>
      </c>
      <c r="AY99" s="22">
        <f t="shared" si="100"/>
        <v>0.36</v>
      </c>
      <c r="AZ99" s="22">
        <f t="shared" si="101"/>
        <v>0.36</v>
      </c>
      <c r="BA99" s="22">
        <f t="shared" si="102"/>
        <v>0.08</v>
      </c>
      <c r="BB99">
        <f t="shared" si="103"/>
        <v>19</v>
      </c>
      <c r="BC99">
        <f t="shared" si="104"/>
        <v>22</v>
      </c>
      <c r="BD99">
        <f t="shared" si="105"/>
        <v>25</v>
      </c>
    </row>
    <row r="100" spans="11:56" x14ac:dyDescent="0.2">
      <c r="K100" s="21">
        <f t="shared" si="118"/>
        <v>98</v>
      </c>
      <c r="L100" s="19">
        <v>1</v>
      </c>
      <c r="M100" s="19">
        <v>8</v>
      </c>
      <c r="N100" s="19">
        <v>7</v>
      </c>
      <c r="O100" s="19">
        <v>4</v>
      </c>
      <c r="P100" s="20">
        <v>2</v>
      </c>
      <c r="Q100" s="20">
        <v>9</v>
      </c>
      <c r="R100" s="20">
        <v>9</v>
      </c>
      <c r="S100" s="20">
        <v>5</v>
      </c>
      <c r="T100" s="22">
        <v>3</v>
      </c>
      <c r="U100" s="22">
        <v>7</v>
      </c>
      <c r="V100" s="22">
        <v>7</v>
      </c>
      <c r="W100" s="22">
        <v>4</v>
      </c>
      <c r="AA100" s="19">
        <f t="shared" si="106"/>
        <v>2.6183427549999999E-2</v>
      </c>
      <c r="AB100" s="19">
        <f t="shared" si="107"/>
        <v>1.7219796000000002E-2</v>
      </c>
      <c r="AC100" s="19">
        <f t="shared" si="108"/>
        <v>3.0161727749999999E-2</v>
      </c>
      <c r="AD100" s="19">
        <f t="shared" si="109"/>
        <v>6.9421118599999998E-2</v>
      </c>
      <c r="AE100" s="20">
        <f t="shared" si="110"/>
        <v>8.083512880000001E-3</v>
      </c>
      <c r="AF100" s="20">
        <f t="shared" si="111"/>
        <v>7.4978952119999998E-2</v>
      </c>
      <c r="AG100" s="20">
        <f t="shared" si="112"/>
        <v>0.23136534972</v>
      </c>
      <c r="AH100" s="20">
        <f t="shared" si="113"/>
        <v>9.5999390000000018E-3</v>
      </c>
      <c r="AI100" s="22">
        <f t="shared" si="114"/>
        <v>2.9753552428571427E-2</v>
      </c>
      <c r="AJ100" s="22">
        <f t="shared" si="115"/>
        <v>0.21422717566666666</v>
      </c>
      <c r="AK100" s="22">
        <f t="shared" si="116"/>
        <v>3.3681303666666662E-2</v>
      </c>
      <c r="AL100" s="22">
        <f t="shared" si="117"/>
        <v>9.1427990476190477E-3</v>
      </c>
      <c r="AP100" s="19">
        <f t="shared" si="91"/>
        <v>0.05</v>
      </c>
      <c r="AQ100" s="19">
        <f t="shared" si="92"/>
        <v>0.4</v>
      </c>
      <c r="AR100" s="19">
        <f t="shared" si="93"/>
        <v>0.35</v>
      </c>
      <c r="AS100" s="19">
        <f t="shared" si="94"/>
        <v>0.2</v>
      </c>
      <c r="AT100" s="20">
        <f t="shared" si="95"/>
        <v>0.08</v>
      </c>
      <c r="AU100" s="20">
        <f t="shared" si="96"/>
        <v>0.36</v>
      </c>
      <c r="AV100" s="20">
        <f t="shared" si="97"/>
        <v>0.36</v>
      </c>
      <c r="AW100" s="20">
        <f t="shared" si="98"/>
        <v>0.2</v>
      </c>
      <c r="AX100" s="22">
        <f t="shared" si="99"/>
        <v>0.14285714285714285</v>
      </c>
      <c r="AY100" s="22">
        <f t="shared" si="100"/>
        <v>0.33333333333333331</v>
      </c>
      <c r="AZ100" s="22">
        <f t="shared" si="101"/>
        <v>0.33333333333333331</v>
      </c>
      <c r="BA100" s="22">
        <f t="shared" si="102"/>
        <v>0.19047619047619047</v>
      </c>
      <c r="BB100">
        <f t="shared" si="103"/>
        <v>20</v>
      </c>
      <c r="BC100">
        <f t="shared" si="104"/>
        <v>25</v>
      </c>
      <c r="BD100">
        <f t="shared" si="105"/>
        <v>21</v>
      </c>
    </row>
    <row r="101" spans="11:56" x14ac:dyDescent="0.2">
      <c r="K101" s="21">
        <f t="shared" si="118"/>
        <v>99</v>
      </c>
      <c r="L101" s="19">
        <v>2</v>
      </c>
      <c r="M101" s="19">
        <v>9</v>
      </c>
      <c r="N101" s="19">
        <v>9</v>
      </c>
      <c r="O101" s="19">
        <v>1</v>
      </c>
      <c r="P101" s="20">
        <v>3</v>
      </c>
      <c r="Q101" s="20">
        <v>7</v>
      </c>
      <c r="R101" s="20">
        <v>7</v>
      </c>
      <c r="S101" s="20">
        <v>3</v>
      </c>
      <c r="T101" s="22">
        <v>1</v>
      </c>
      <c r="U101" s="22">
        <v>7</v>
      </c>
      <c r="V101" s="22">
        <v>7</v>
      </c>
      <c r="W101" s="22">
        <v>1</v>
      </c>
      <c r="AA101" s="19">
        <f t="shared" si="106"/>
        <v>4.9873195333333328E-2</v>
      </c>
      <c r="AB101" s="19">
        <f t="shared" si="107"/>
        <v>1.844978142857143E-2</v>
      </c>
      <c r="AC101" s="19">
        <f t="shared" si="108"/>
        <v>3.6932727857142855E-2</v>
      </c>
      <c r="AD101" s="19">
        <f t="shared" si="109"/>
        <v>1.6528837761904759E-2</v>
      </c>
      <c r="AE101" s="20">
        <f t="shared" si="110"/>
        <v>1.515658665E-2</v>
      </c>
      <c r="AF101" s="20">
        <f t="shared" si="111"/>
        <v>7.2896203450000002E-2</v>
      </c>
      <c r="AG101" s="20">
        <f t="shared" si="112"/>
        <v>0.22493853445000001</v>
      </c>
      <c r="AH101" s="20">
        <f t="shared" si="113"/>
        <v>7.1999542499999996E-3</v>
      </c>
      <c r="AI101" s="22">
        <f t="shared" si="114"/>
        <v>1.30171791875E-2</v>
      </c>
      <c r="AJ101" s="22">
        <f t="shared" si="115"/>
        <v>0.28117316806250003</v>
      </c>
      <c r="AK101" s="22">
        <f t="shared" si="116"/>
        <v>4.4206711062500001E-2</v>
      </c>
      <c r="AL101" s="22">
        <f t="shared" si="117"/>
        <v>2.9999809375000001E-3</v>
      </c>
      <c r="AP101" s="19">
        <f t="shared" si="91"/>
        <v>9.5238095238095233E-2</v>
      </c>
      <c r="AQ101" s="19">
        <f t="shared" si="92"/>
        <v>0.42857142857142855</v>
      </c>
      <c r="AR101" s="19">
        <f t="shared" si="93"/>
        <v>0.42857142857142855</v>
      </c>
      <c r="AS101" s="19">
        <f t="shared" si="94"/>
        <v>4.7619047619047616E-2</v>
      </c>
      <c r="AT101" s="20">
        <f t="shared" si="95"/>
        <v>0.15</v>
      </c>
      <c r="AU101" s="20">
        <f t="shared" si="96"/>
        <v>0.35</v>
      </c>
      <c r="AV101" s="20">
        <f t="shared" si="97"/>
        <v>0.35</v>
      </c>
      <c r="AW101" s="20">
        <f t="shared" si="98"/>
        <v>0.15</v>
      </c>
      <c r="AX101" s="22">
        <f t="shared" si="99"/>
        <v>6.25E-2</v>
      </c>
      <c r="AY101" s="22">
        <f t="shared" si="100"/>
        <v>0.4375</v>
      </c>
      <c r="AZ101" s="22">
        <f t="shared" si="101"/>
        <v>0.4375</v>
      </c>
      <c r="BA101" s="22">
        <f t="shared" si="102"/>
        <v>6.25E-2</v>
      </c>
      <c r="BB101">
        <f t="shared" si="103"/>
        <v>21</v>
      </c>
      <c r="BC101">
        <f t="shared" si="104"/>
        <v>20</v>
      </c>
      <c r="BD101">
        <f t="shared" si="105"/>
        <v>16</v>
      </c>
    </row>
    <row r="102" spans="11:56" x14ac:dyDescent="0.2">
      <c r="K102" s="21">
        <f t="shared" si="118"/>
        <v>100</v>
      </c>
      <c r="L102" s="19">
        <v>1</v>
      </c>
      <c r="M102" s="19">
        <v>7</v>
      </c>
      <c r="N102" s="19">
        <v>7</v>
      </c>
      <c r="O102" s="19">
        <v>2</v>
      </c>
      <c r="P102" s="20">
        <v>3</v>
      </c>
      <c r="Q102" s="20">
        <v>8</v>
      </c>
      <c r="R102" s="20">
        <v>9</v>
      </c>
      <c r="S102" s="20">
        <v>4</v>
      </c>
      <c r="T102" s="22">
        <v>2</v>
      </c>
      <c r="U102" s="22">
        <v>9</v>
      </c>
      <c r="V102" s="22">
        <v>9</v>
      </c>
      <c r="W102" s="22">
        <v>4</v>
      </c>
      <c r="AA102" s="19">
        <f>AP102*0.523668551</f>
        <v>3.0804032411764704E-2</v>
      </c>
      <c r="AB102" s="19">
        <f>AQ102*0.04304949</f>
        <v>1.7726260588235294E-2</v>
      </c>
      <c r="AC102" s="19">
        <f>AR102*0.086176365</f>
        <v>3.5484385588235294E-2</v>
      </c>
      <c r="AD102" s="19">
        <f>AS102*0.347105593</f>
        <v>4.0835952117647061E-2</v>
      </c>
      <c r="AE102" s="20">
        <f t="shared" si="110"/>
        <v>1.2630488875E-2</v>
      </c>
      <c r="AF102" s="20">
        <f t="shared" si="111"/>
        <v>6.9424955666666663E-2</v>
      </c>
      <c r="AG102" s="20">
        <f t="shared" si="112"/>
        <v>0.241005572625</v>
      </c>
      <c r="AH102" s="20">
        <f t="shared" si="113"/>
        <v>7.9999491666666658E-3</v>
      </c>
      <c r="AI102" s="22">
        <f t="shared" si="114"/>
        <v>1.7356238916666666E-2</v>
      </c>
      <c r="AJ102" s="22">
        <f t="shared" si="115"/>
        <v>0.241005572625</v>
      </c>
      <c r="AK102" s="22">
        <f t="shared" si="116"/>
        <v>3.7891466625000002E-2</v>
      </c>
      <c r="AL102" s="22">
        <f t="shared" si="117"/>
        <v>7.9999491666666658E-3</v>
      </c>
      <c r="AP102" s="19">
        <f t="shared" si="91"/>
        <v>5.8823529411764705E-2</v>
      </c>
      <c r="AQ102" s="19">
        <f t="shared" si="92"/>
        <v>0.41176470588235292</v>
      </c>
      <c r="AR102" s="19">
        <f t="shared" si="93"/>
        <v>0.41176470588235292</v>
      </c>
      <c r="AS102" s="19">
        <f t="shared" si="94"/>
        <v>0.11764705882352941</v>
      </c>
      <c r="AT102" s="20">
        <f t="shared" si="95"/>
        <v>0.125</v>
      </c>
      <c r="AU102" s="20">
        <f t="shared" si="96"/>
        <v>0.33333333333333331</v>
      </c>
      <c r="AV102" s="20">
        <f t="shared" si="97"/>
        <v>0.375</v>
      </c>
      <c r="AW102" s="20">
        <f t="shared" si="98"/>
        <v>0.16666666666666666</v>
      </c>
      <c r="AX102" s="22">
        <f t="shared" si="99"/>
        <v>8.3333333333333329E-2</v>
      </c>
      <c r="AY102" s="22">
        <f t="shared" si="100"/>
        <v>0.375</v>
      </c>
      <c r="AZ102" s="22">
        <f t="shared" si="101"/>
        <v>0.375</v>
      </c>
      <c r="BA102" s="22">
        <f t="shared" si="102"/>
        <v>0.16666666666666666</v>
      </c>
      <c r="BB102">
        <f t="shared" si="103"/>
        <v>17</v>
      </c>
      <c r="BC102">
        <f t="shared" si="104"/>
        <v>24</v>
      </c>
      <c r="BD102">
        <f t="shared" si="105"/>
        <v>24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29"/>
  <sheetViews>
    <sheetView tabSelected="1" zoomScale="93" workbookViewId="0">
      <selection activeCell="B26" sqref="B26:E29"/>
    </sheetView>
  </sheetViews>
  <sheetFormatPr baseColWidth="10" defaultColWidth="8.83203125" defaultRowHeight="15" x14ac:dyDescent="0.2"/>
  <cols>
    <col min="1" max="1" width="10.1640625" bestFit="1" customWidth="1"/>
    <col min="2" max="2" width="6.1640625" bestFit="1" customWidth="1"/>
    <col min="3" max="3" width="6.5" bestFit="1" customWidth="1"/>
    <col min="4" max="4" width="5.1640625" bestFit="1" customWidth="1"/>
    <col min="5" max="5" width="5.5" bestFit="1" customWidth="1"/>
    <col min="6" max="10" width="2.1640625" bestFit="1" customWidth="1"/>
    <col min="11" max="11" width="3.1640625" customWidth="1"/>
    <col min="12" max="15" width="3.1640625" bestFit="1" customWidth="1"/>
    <col min="16" max="30" width="3.1640625" customWidth="1"/>
    <col min="31" max="35" width="3.1640625" bestFit="1" customWidth="1"/>
    <col min="36" max="36" width="6.5" customWidth="1"/>
    <col min="37" max="37" width="6.1640625" bestFit="1" customWidth="1"/>
    <col min="38" max="38" width="6.5" bestFit="1" customWidth="1"/>
    <col min="39" max="39" width="5.1640625" bestFit="1" customWidth="1"/>
    <col min="40" max="40" width="5.5" bestFit="1" customWidth="1"/>
    <col min="41" max="100" width="3.1640625" customWidth="1"/>
    <col min="101" max="101" width="4.1640625" customWidth="1"/>
  </cols>
  <sheetData>
    <row r="1" spans="1:101" x14ac:dyDescent="0.2">
      <c r="B1">
        <v>1</v>
      </c>
      <c r="C1">
        <f>1+B1</f>
        <v>2</v>
      </c>
      <c r="D1">
        <f t="shared" ref="D1:BO1" si="0">1+C1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>1+I1</f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si="0"/>
        <v>66</v>
      </c>
      <c r="BP1">
        <f t="shared" ref="BP1:CW1" si="1">1+BO1</f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</row>
    <row r="2" spans="1:101" x14ac:dyDescent="0.2">
      <c r="A2" s="19" t="s">
        <v>28</v>
      </c>
      <c r="B2" s="19">
        <v>1</v>
      </c>
      <c r="C2" s="19">
        <v>4</v>
      </c>
      <c r="D2" s="19">
        <v>4</v>
      </c>
      <c r="E2" s="19">
        <v>4</v>
      </c>
      <c r="F2" s="19">
        <v>1</v>
      </c>
      <c r="G2" s="19">
        <v>4</v>
      </c>
      <c r="H2" s="19">
        <v>4</v>
      </c>
      <c r="I2" s="19">
        <v>4</v>
      </c>
      <c r="J2" s="19">
        <v>1</v>
      </c>
      <c r="K2" s="19">
        <v>1</v>
      </c>
      <c r="L2" s="19">
        <v>1</v>
      </c>
      <c r="M2" s="19">
        <v>4</v>
      </c>
      <c r="N2" s="19">
        <v>4</v>
      </c>
      <c r="O2" s="19">
        <v>4</v>
      </c>
      <c r="P2" s="19">
        <v>4</v>
      </c>
      <c r="Q2" s="19">
        <v>1</v>
      </c>
      <c r="R2" s="19">
        <v>4</v>
      </c>
      <c r="S2" s="19">
        <v>1</v>
      </c>
      <c r="T2" s="19">
        <v>4</v>
      </c>
      <c r="U2" s="19">
        <v>4</v>
      </c>
      <c r="V2" s="19">
        <v>4</v>
      </c>
      <c r="W2" s="19">
        <v>4</v>
      </c>
      <c r="X2" s="19">
        <v>1</v>
      </c>
      <c r="Y2" s="19">
        <v>4</v>
      </c>
      <c r="Z2" s="19">
        <v>4</v>
      </c>
      <c r="AA2" s="19">
        <v>4</v>
      </c>
      <c r="AB2" s="19">
        <v>4</v>
      </c>
      <c r="AC2" s="19">
        <v>1</v>
      </c>
      <c r="AD2" s="19">
        <v>4</v>
      </c>
      <c r="AE2" s="19">
        <v>4</v>
      </c>
      <c r="AF2" s="19">
        <v>1</v>
      </c>
      <c r="AG2" s="19">
        <v>1</v>
      </c>
      <c r="AH2" s="19">
        <v>4</v>
      </c>
      <c r="AI2" s="19">
        <v>1</v>
      </c>
      <c r="AJ2" s="19">
        <v>1</v>
      </c>
      <c r="AK2" s="19">
        <v>4</v>
      </c>
      <c r="AL2" s="19">
        <v>1</v>
      </c>
      <c r="AM2" s="19">
        <v>4</v>
      </c>
      <c r="AN2" s="19">
        <v>4</v>
      </c>
      <c r="AO2" s="19">
        <v>4</v>
      </c>
      <c r="AP2" s="19">
        <v>1</v>
      </c>
      <c r="AQ2" s="19">
        <v>1</v>
      </c>
      <c r="AR2" s="19">
        <v>4</v>
      </c>
      <c r="AS2" s="19">
        <v>1</v>
      </c>
      <c r="AT2" s="19">
        <v>1</v>
      </c>
      <c r="AU2" s="19">
        <v>4</v>
      </c>
      <c r="AV2" s="19">
        <v>4</v>
      </c>
      <c r="AW2" s="19">
        <v>4</v>
      </c>
      <c r="AX2" s="19">
        <v>4</v>
      </c>
      <c r="AY2" s="19">
        <v>4</v>
      </c>
      <c r="AZ2" s="19">
        <v>4</v>
      </c>
      <c r="BA2" s="19">
        <v>4</v>
      </c>
      <c r="BB2" s="19">
        <v>4</v>
      </c>
      <c r="BC2" s="19">
        <v>4</v>
      </c>
      <c r="BD2" s="19">
        <v>4</v>
      </c>
      <c r="BE2" s="19">
        <v>4</v>
      </c>
      <c r="BF2" s="19">
        <v>4</v>
      </c>
      <c r="BG2" s="19">
        <v>4</v>
      </c>
      <c r="BH2" s="19">
        <v>4</v>
      </c>
      <c r="BI2" s="19">
        <v>4</v>
      </c>
      <c r="BJ2" s="19">
        <v>1</v>
      </c>
      <c r="BK2" s="19">
        <v>4</v>
      </c>
      <c r="BL2" s="19">
        <v>4</v>
      </c>
      <c r="BM2" s="19">
        <v>1</v>
      </c>
      <c r="BN2" s="19">
        <v>4</v>
      </c>
      <c r="BO2" s="19">
        <v>4</v>
      </c>
      <c r="BP2" s="19">
        <v>1</v>
      </c>
      <c r="BQ2" s="19">
        <v>1</v>
      </c>
      <c r="BR2" s="19">
        <v>1</v>
      </c>
      <c r="BS2" s="19">
        <v>4</v>
      </c>
      <c r="BT2" s="19">
        <v>4</v>
      </c>
      <c r="BU2" s="19">
        <v>4</v>
      </c>
      <c r="BV2" s="19">
        <v>4</v>
      </c>
      <c r="BW2" s="19">
        <v>4</v>
      </c>
      <c r="BX2" s="19">
        <v>1</v>
      </c>
      <c r="BY2" s="19">
        <v>4</v>
      </c>
      <c r="BZ2" s="19">
        <v>4</v>
      </c>
      <c r="CA2" s="19">
        <v>4</v>
      </c>
      <c r="CB2" s="19">
        <v>1</v>
      </c>
      <c r="CC2" s="19">
        <v>4</v>
      </c>
      <c r="CD2" s="19">
        <v>4</v>
      </c>
      <c r="CE2" s="19">
        <v>4</v>
      </c>
      <c r="CF2" s="19">
        <v>1</v>
      </c>
      <c r="CG2" s="19">
        <v>4</v>
      </c>
      <c r="CH2" s="19">
        <v>4</v>
      </c>
      <c r="CI2" s="19">
        <v>4</v>
      </c>
      <c r="CJ2" s="19">
        <v>4</v>
      </c>
      <c r="CK2" s="19">
        <v>4</v>
      </c>
      <c r="CL2" s="19">
        <v>4</v>
      </c>
      <c r="CM2" s="19">
        <v>1</v>
      </c>
      <c r="CN2" s="19">
        <v>4</v>
      </c>
      <c r="CO2" s="19">
        <v>1</v>
      </c>
      <c r="CP2" s="19">
        <v>1</v>
      </c>
      <c r="CQ2" s="19">
        <v>4</v>
      </c>
      <c r="CR2" s="19">
        <v>4</v>
      </c>
      <c r="CS2" s="19">
        <v>1</v>
      </c>
      <c r="CT2" s="19">
        <v>4</v>
      </c>
      <c r="CU2" s="19">
        <v>4</v>
      </c>
      <c r="CV2" s="19">
        <v>4</v>
      </c>
      <c r="CW2" s="19">
        <v>4</v>
      </c>
    </row>
    <row r="3" spans="1:101" x14ac:dyDescent="0.2">
      <c r="A3" s="20" t="s">
        <v>29</v>
      </c>
      <c r="B3" s="20">
        <v>4</v>
      </c>
      <c r="C3" s="20">
        <v>4</v>
      </c>
      <c r="D3" s="20">
        <v>4</v>
      </c>
      <c r="E3" s="20">
        <v>4</v>
      </c>
      <c r="F3" s="20">
        <v>4</v>
      </c>
      <c r="G3" s="20">
        <v>4</v>
      </c>
      <c r="H3" s="20">
        <v>4</v>
      </c>
      <c r="I3" s="20">
        <v>4</v>
      </c>
      <c r="J3" s="20">
        <v>4</v>
      </c>
      <c r="K3" s="20">
        <v>4</v>
      </c>
      <c r="L3" s="20">
        <v>4</v>
      </c>
      <c r="M3" s="20">
        <v>4</v>
      </c>
      <c r="N3" s="20">
        <v>4</v>
      </c>
      <c r="O3" s="20">
        <v>4</v>
      </c>
      <c r="P3" s="20">
        <v>4</v>
      </c>
      <c r="Q3" s="20">
        <v>4</v>
      </c>
      <c r="R3" s="20">
        <v>4</v>
      </c>
      <c r="S3" s="20">
        <v>4</v>
      </c>
      <c r="T3" s="20">
        <v>4</v>
      </c>
      <c r="U3" s="20">
        <v>4</v>
      </c>
      <c r="V3" s="20">
        <v>4</v>
      </c>
      <c r="W3" s="20">
        <v>4</v>
      </c>
      <c r="X3" s="20">
        <v>4</v>
      </c>
      <c r="Y3" s="20">
        <v>4</v>
      </c>
      <c r="Z3" s="20">
        <v>4</v>
      </c>
      <c r="AA3" s="20">
        <v>4</v>
      </c>
      <c r="AB3" s="20">
        <v>4</v>
      </c>
      <c r="AC3" s="20">
        <v>4</v>
      </c>
      <c r="AD3" s="20">
        <v>4</v>
      </c>
      <c r="AE3" s="20">
        <v>4</v>
      </c>
      <c r="AF3" s="20">
        <v>4</v>
      </c>
      <c r="AG3" s="20">
        <v>4</v>
      </c>
      <c r="AH3" s="20">
        <v>4</v>
      </c>
      <c r="AI3" s="20">
        <v>4</v>
      </c>
      <c r="AJ3" s="20">
        <v>4</v>
      </c>
      <c r="AK3" s="20">
        <v>4</v>
      </c>
      <c r="AL3" s="20">
        <v>4</v>
      </c>
      <c r="AM3" s="20">
        <v>4</v>
      </c>
      <c r="AN3" s="20">
        <v>4</v>
      </c>
      <c r="AO3" s="20">
        <v>4</v>
      </c>
      <c r="AP3" s="20">
        <v>4</v>
      </c>
      <c r="AQ3" s="20">
        <v>4</v>
      </c>
      <c r="AR3" s="20">
        <v>4</v>
      </c>
      <c r="AS3" s="20">
        <v>4</v>
      </c>
      <c r="AT3" s="20">
        <v>4</v>
      </c>
      <c r="AU3" s="20">
        <v>4</v>
      </c>
      <c r="AV3" s="20">
        <v>4</v>
      </c>
      <c r="AW3" s="20">
        <v>4</v>
      </c>
      <c r="AX3" s="20">
        <v>4</v>
      </c>
      <c r="AY3" s="20">
        <v>4</v>
      </c>
      <c r="AZ3" s="20">
        <v>4</v>
      </c>
      <c r="BA3" s="20">
        <v>4</v>
      </c>
      <c r="BB3" s="20">
        <v>4</v>
      </c>
      <c r="BC3" s="20">
        <v>4</v>
      </c>
      <c r="BD3" s="20">
        <v>4</v>
      </c>
      <c r="BE3" s="20">
        <v>4</v>
      </c>
      <c r="BF3" s="20">
        <v>4</v>
      </c>
      <c r="BG3" s="20">
        <v>4</v>
      </c>
      <c r="BH3" s="20">
        <v>4</v>
      </c>
      <c r="BI3" s="20">
        <v>4</v>
      </c>
      <c r="BJ3" s="20">
        <v>4</v>
      </c>
      <c r="BK3" s="20">
        <v>4</v>
      </c>
      <c r="BL3" s="20">
        <v>4</v>
      </c>
      <c r="BM3" s="20">
        <v>4</v>
      </c>
      <c r="BN3" s="20">
        <v>4</v>
      </c>
      <c r="BO3" s="20">
        <v>4</v>
      </c>
      <c r="BP3" s="20">
        <v>4</v>
      </c>
      <c r="BQ3" s="20">
        <v>4</v>
      </c>
      <c r="BR3" s="20">
        <v>4</v>
      </c>
      <c r="BS3" s="20">
        <v>4</v>
      </c>
      <c r="BT3" s="20">
        <v>4</v>
      </c>
      <c r="BU3" s="20">
        <v>4</v>
      </c>
      <c r="BV3" s="20">
        <v>4</v>
      </c>
      <c r="BW3" s="20">
        <v>4</v>
      </c>
      <c r="BX3" s="20">
        <v>4</v>
      </c>
      <c r="BY3" s="20">
        <v>4</v>
      </c>
      <c r="BZ3" s="20">
        <v>4</v>
      </c>
      <c r="CA3" s="20">
        <v>4</v>
      </c>
      <c r="CB3" s="20">
        <v>4</v>
      </c>
      <c r="CC3" s="20">
        <v>4</v>
      </c>
      <c r="CD3" s="20">
        <v>4</v>
      </c>
      <c r="CE3" s="20">
        <v>4</v>
      </c>
      <c r="CF3" s="20">
        <v>4</v>
      </c>
      <c r="CG3" s="20">
        <v>4</v>
      </c>
      <c r="CH3" s="20">
        <v>4</v>
      </c>
      <c r="CI3" s="20">
        <v>4</v>
      </c>
      <c r="CJ3" s="20">
        <v>4</v>
      </c>
      <c r="CK3" s="20">
        <v>4</v>
      </c>
      <c r="CL3" s="20">
        <v>4</v>
      </c>
      <c r="CM3" s="20">
        <v>4</v>
      </c>
      <c r="CN3" s="20">
        <v>4</v>
      </c>
      <c r="CO3" s="20">
        <v>4</v>
      </c>
      <c r="CP3" s="20">
        <v>4</v>
      </c>
      <c r="CQ3" s="20">
        <v>4</v>
      </c>
      <c r="CR3" s="20">
        <v>4</v>
      </c>
      <c r="CS3" s="20">
        <v>4</v>
      </c>
      <c r="CT3" s="20">
        <v>4</v>
      </c>
      <c r="CU3" s="20">
        <v>4</v>
      </c>
      <c r="CV3" s="20">
        <v>4</v>
      </c>
      <c r="CW3" s="20">
        <v>4</v>
      </c>
    </row>
    <row r="4" spans="1:101" x14ac:dyDescent="0.2">
      <c r="A4" s="22" t="s">
        <v>30</v>
      </c>
      <c r="B4" s="22">
        <v>4</v>
      </c>
      <c r="C4" s="22">
        <v>4</v>
      </c>
      <c r="D4" s="22">
        <v>4</v>
      </c>
      <c r="E4" s="22">
        <v>4</v>
      </c>
      <c r="F4" s="22">
        <v>4</v>
      </c>
      <c r="G4" s="22">
        <v>4</v>
      </c>
      <c r="H4" s="22">
        <v>4</v>
      </c>
      <c r="I4" s="22">
        <v>4</v>
      </c>
      <c r="J4" s="22">
        <v>4</v>
      </c>
      <c r="K4" s="22">
        <v>4</v>
      </c>
      <c r="L4" s="22">
        <v>4</v>
      </c>
      <c r="M4" s="22">
        <v>4</v>
      </c>
      <c r="N4" s="22">
        <v>4</v>
      </c>
      <c r="O4" s="22">
        <v>4</v>
      </c>
      <c r="P4" s="22">
        <v>4</v>
      </c>
      <c r="Q4" s="22">
        <v>4</v>
      </c>
      <c r="R4" s="22">
        <v>4</v>
      </c>
      <c r="S4" s="22">
        <v>4</v>
      </c>
      <c r="T4" s="22">
        <v>4</v>
      </c>
      <c r="U4" s="22">
        <v>4</v>
      </c>
      <c r="V4" s="22">
        <v>4</v>
      </c>
      <c r="W4" s="22">
        <v>4</v>
      </c>
      <c r="X4" s="22">
        <v>4</v>
      </c>
      <c r="Y4" s="22">
        <v>4</v>
      </c>
      <c r="Z4" s="22">
        <v>4</v>
      </c>
      <c r="AA4" s="22">
        <v>4</v>
      </c>
      <c r="AB4" s="22">
        <v>4</v>
      </c>
      <c r="AC4" s="22">
        <v>4</v>
      </c>
      <c r="AD4" s="22">
        <v>4</v>
      </c>
      <c r="AE4" s="22">
        <v>4</v>
      </c>
      <c r="AF4" s="22">
        <v>4</v>
      </c>
      <c r="AG4" s="22">
        <v>4</v>
      </c>
      <c r="AH4" s="22">
        <v>4</v>
      </c>
      <c r="AI4" s="22">
        <v>4</v>
      </c>
      <c r="AJ4" s="22">
        <v>4</v>
      </c>
      <c r="AK4" s="22">
        <v>4</v>
      </c>
      <c r="AL4" s="22">
        <v>4</v>
      </c>
      <c r="AM4" s="22">
        <v>4</v>
      </c>
      <c r="AN4" s="22">
        <v>4</v>
      </c>
      <c r="AO4" s="22">
        <v>4</v>
      </c>
      <c r="AP4" s="22">
        <v>4</v>
      </c>
      <c r="AQ4" s="22">
        <v>4</v>
      </c>
      <c r="AR4" s="22">
        <v>4</v>
      </c>
      <c r="AS4" s="22">
        <v>4</v>
      </c>
      <c r="AT4" s="22">
        <v>4</v>
      </c>
      <c r="AU4" s="22">
        <v>4</v>
      </c>
      <c r="AV4" s="22">
        <v>4</v>
      </c>
      <c r="AW4" s="22">
        <v>4</v>
      </c>
      <c r="AX4" s="22">
        <v>4</v>
      </c>
      <c r="AY4" s="22">
        <v>4</v>
      </c>
      <c r="AZ4" s="22">
        <v>4</v>
      </c>
      <c r="BA4" s="22">
        <v>4</v>
      </c>
      <c r="BB4" s="22">
        <v>4</v>
      </c>
      <c r="BC4" s="22">
        <v>4</v>
      </c>
      <c r="BD4" s="22">
        <v>4</v>
      </c>
      <c r="BE4" s="22">
        <v>4</v>
      </c>
      <c r="BF4" s="22">
        <v>4</v>
      </c>
      <c r="BG4" s="22">
        <v>4</v>
      </c>
      <c r="BH4" s="22">
        <v>4</v>
      </c>
      <c r="BI4" s="22">
        <v>4</v>
      </c>
      <c r="BJ4" s="22">
        <v>4</v>
      </c>
      <c r="BK4" s="22">
        <v>4</v>
      </c>
      <c r="BL4" s="22">
        <v>4</v>
      </c>
      <c r="BM4" s="22">
        <v>4</v>
      </c>
      <c r="BN4" s="22">
        <v>4</v>
      </c>
      <c r="BO4" s="22">
        <v>4</v>
      </c>
      <c r="BP4" s="22">
        <v>4</v>
      </c>
      <c r="BQ4" s="22">
        <v>4</v>
      </c>
      <c r="BR4" s="22">
        <v>4</v>
      </c>
      <c r="BS4" s="22">
        <v>4</v>
      </c>
      <c r="BT4" s="22">
        <v>4</v>
      </c>
      <c r="BU4" s="22">
        <v>4</v>
      </c>
      <c r="BV4" s="22">
        <v>4</v>
      </c>
      <c r="BW4" s="22">
        <v>4</v>
      </c>
      <c r="BX4" s="22">
        <v>4</v>
      </c>
      <c r="BY4" s="22">
        <v>4</v>
      </c>
      <c r="BZ4" s="22">
        <v>4</v>
      </c>
      <c r="CA4" s="22">
        <v>4</v>
      </c>
      <c r="CB4" s="22">
        <v>4</v>
      </c>
      <c r="CC4" s="22">
        <v>4</v>
      </c>
      <c r="CD4" s="22">
        <v>4</v>
      </c>
      <c r="CE4" s="22">
        <v>4</v>
      </c>
      <c r="CF4" s="22">
        <v>4</v>
      </c>
      <c r="CG4" s="22">
        <v>4</v>
      </c>
      <c r="CH4" s="22">
        <v>4</v>
      </c>
      <c r="CI4" s="22">
        <v>4</v>
      </c>
      <c r="CJ4" s="22">
        <v>4</v>
      </c>
      <c r="CK4" s="22">
        <v>4</v>
      </c>
      <c r="CL4" s="22">
        <v>4</v>
      </c>
      <c r="CM4" s="22">
        <v>4</v>
      </c>
      <c r="CN4" s="22">
        <v>4</v>
      </c>
      <c r="CO4" s="22">
        <v>4</v>
      </c>
      <c r="CP4" s="22">
        <v>4</v>
      </c>
      <c r="CQ4" s="22">
        <v>4</v>
      </c>
      <c r="CR4" s="22">
        <v>4</v>
      </c>
      <c r="CS4" s="22">
        <v>4</v>
      </c>
      <c r="CT4" s="22">
        <v>4</v>
      </c>
      <c r="CU4" s="22">
        <v>4</v>
      </c>
      <c r="CV4" s="22">
        <v>4</v>
      </c>
      <c r="CW4" s="22">
        <v>4</v>
      </c>
    </row>
    <row r="5" spans="1:101" x14ac:dyDescent="0.2">
      <c r="A5" t="s">
        <v>45</v>
      </c>
    </row>
    <row r="6" spans="1:101" x14ac:dyDescent="0.2">
      <c r="A6" s="19" t="s">
        <v>28</v>
      </c>
      <c r="B6" s="19">
        <v>4</v>
      </c>
      <c r="C6" s="19">
        <v>3</v>
      </c>
      <c r="D6" s="19">
        <v>1</v>
      </c>
      <c r="E6" s="19">
        <v>1</v>
      </c>
      <c r="F6" s="19">
        <v>2</v>
      </c>
      <c r="G6" s="19">
        <v>3</v>
      </c>
      <c r="H6" s="19">
        <v>1</v>
      </c>
      <c r="I6" s="19">
        <v>1</v>
      </c>
      <c r="J6" s="19">
        <v>4</v>
      </c>
      <c r="K6" s="19">
        <v>4</v>
      </c>
      <c r="L6" s="19">
        <v>4</v>
      </c>
      <c r="M6" s="19">
        <v>3</v>
      </c>
      <c r="N6" s="19">
        <v>3</v>
      </c>
      <c r="O6" s="19">
        <v>3</v>
      </c>
      <c r="P6" s="19">
        <v>3</v>
      </c>
      <c r="Q6" s="19">
        <v>2</v>
      </c>
      <c r="R6" s="19">
        <v>3</v>
      </c>
      <c r="S6" s="19">
        <v>4</v>
      </c>
      <c r="T6" s="19">
        <v>3</v>
      </c>
      <c r="U6" s="19">
        <v>1</v>
      </c>
      <c r="V6" s="19">
        <v>1</v>
      </c>
      <c r="W6" s="19">
        <v>1</v>
      </c>
      <c r="X6" s="19">
        <v>4</v>
      </c>
      <c r="Y6" s="19">
        <v>3</v>
      </c>
      <c r="Z6" s="19">
        <v>1</v>
      </c>
      <c r="AA6" s="19">
        <v>3</v>
      </c>
      <c r="AB6" s="19">
        <v>3</v>
      </c>
      <c r="AC6" s="19">
        <v>4</v>
      </c>
      <c r="AD6" s="19">
        <v>1</v>
      </c>
      <c r="AE6" s="19">
        <v>3</v>
      </c>
      <c r="AF6" s="19">
        <v>2</v>
      </c>
      <c r="AG6" s="19">
        <v>4</v>
      </c>
      <c r="AH6" s="19">
        <v>1</v>
      </c>
      <c r="AI6" s="19">
        <v>4</v>
      </c>
      <c r="AJ6" s="19">
        <v>2</v>
      </c>
      <c r="AK6" s="19">
        <v>3</v>
      </c>
      <c r="AL6" s="19">
        <v>2</v>
      </c>
      <c r="AM6" s="19">
        <v>1</v>
      </c>
      <c r="AN6" s="19">
        <v>1</v>
      </c>
      <c r="AO6" s="19">
        <v>3</v>
      </c>
      <c r="AP6" s="19">
        <v>2</v>
      </c>
      <c r="AQ6" s="19">
        <v>4</v>
      </c>
      <c r="AR6" s="19">
        <v>3</v>
      </c>
      <c r="AS6" s="19">
        <v>4</v>
      </c>
      <c r="AT6" s="19">
        <v>2</v>
      </c>
      <c r="AU6" s="19">
        <v>1</v>
      </c>
      <c r="AV6" s="19">
        <v>3</v>
      </c>
      <c r="AW6" s="19">
        <v>3</v>
      </c>
      <c r="AX6" s="19">
        <v>3</v>
      </c>
      <c r="AY6" s="19">
        <v>3</v>
      </c>
      <c r="AZ6" s="19">
        <v>3</v>
      </c>
      <c r="BA6" s="19">
        <v>3</v>
      </c>
      <c r="BB6" s="19">
        <v>3</v>
      </c>
      <c r="BC6" s="19">
        <v>1</v>
      </c>
      <c r="BD6" s="19">
        <v>3</v>
      </c>
      <c r="BE6" s="19">
        <v>3</v>
      </c>
      <c r="BF6" s="19">
        <v>1</v>
      </c>
      <c r="BG6" s="19">
        <v>1</v>
      </c>
      <c r="BH6" s="19">
        <v>3</v>
      </c>
      <c r="BI6" s="19">
        <v>3</v>
      </c>
      <c r="BJ6" s="19">
        <v>4</v>
      </c>
      <c r="BK6" s="19">
        <v>3</v>
      </c>
      <c r="BL6" s="19">
        <v>3</v>
      </c>
      <c r="BM6" s="19">
        <v>4</v>
      </c>
      <c r="BN6" s="19">
        <v>3</v>
      </c>
      <c r="BO6" s="19">
        <v>3</v>
      </c>
      <c r="BP6" s="19">
        <v>2</v>
      </c>
      <c r="BQ6" s="19">
        <v>4</v>
      </c>
      <c r="BR6" s="19">
        <v>4</v>
      </c>
      <c r="BS6" s="19">
        <v>3</v>
      </c>
      <c r="BT6" s="19">
        <v>3</v>
      </c>
      <c r="BU6" s="19">
        <v>3</v>
      </c>
      <c r="BV6" s="19">
        <v>3</v>
      </c>
      <c r="BW6" s="19">
        <v>1</v>
      </c>
      <c r="BX6" s="19">
        <v>4</v>
      </c>
      <c r="BY6" s="19">
        <v>3</v>
      </c>
      <c r="BZ6" s="19">
        <v>1</v>
      </c>
      <c r="CA6" s="19">
        <v>3</v>
      </c>
      <c r="CB6" s="19">
        <v>4</v>
      </c>
      <c r="CC6" s="19">
        <v>3</v>
      </c>
      <c r="CD6" s="19">
        <v>1</v>
      </c>
      <c r="CE6" s="19">
        <v>3</v>
      </c>
      <c r="CF6" s="19">
        <v>4</v>
      </c>
      <c r="CG6" s="19">
        <v>1</v>
      </c>
      <c r="CH6" s="19">
        <v>1</v>
      </c>
      <c r="CI6" s="19">
        <v>3</v>
      </c>
      <c r="CJ6" s="19">
        <v>1</v>
      </c>
      <c r="CK6" s="19">
        <v>1</v>
      </c>
      <c r="CL6" s="19">
        <v>1</v>
      </c>
      <c r="CM6" s="19">
        <v>4</v>
      </c>
      <c r="CN6" s="19">
        <v>3</v>
      </c>
      <c r="CO6" s="19">
        <v>2</v>
      </c>
      <c r="CP6" s="19">
        <v>4</v>
      </c>
      <c r="CQ6" s="19">
        <v>3</v>
      </c>
      <c r="CR6" s="19">
        <v>3</v>
      </c>
      <c r="CS6" s="19">
        <v>4</v>
      </c>
      <c r="CT6" s="19">
        <v>3</v>
      </c>
      <c r="CU6" s="19">
        <v>3</v>
      </c>
      <c r="CV6" s="19">
        <v>3</v>
      </c>
      <c r="CW6" s="19">
        <v>3</v>
      </c>
    </row>
    <row r="7" spans="1:101" x14ac:dyDescent="0.2">
      <c r="A7" s="20" t="s">
        <v>29</v>
      </c>
      <c r="B7" s="20">
        <v>3</v>
      </c>
      <c r="C7" s="20">
        <v>3</v>
      </c>
      <c r="D7" s="20">
        <v>3</v>
      </c>
      <c r="E7" s="20">
        <v>3</v>
      </c>
      <c r="F7" s="20">
        <v>3</v>
      </c>
      <c r="G7" s="20">
        <v>3</v>
      </c>
      <c r="H7" s="20">
        <v>3</v>
      </c>
      <c r="I7" s="20">
        <v>3</v>
      </c>
      <c r="J7" s="20">
        <v>3</v>
      </c>
      <c r="K7" s="20">
        <v>3</v>
      </c>
      <c r="L7" s="20">
        <v>3</v>
      </c>
      <c r="M7" s="20">
        <v>3</v>
      </c>
      <c r="N7" s="20">
        <v>3</v>
      </c>
      <c r="O7" s="20">
        <v>3</v>
      </c>
      <c r="P7" s="20">
        <v>3</v>
      </c>
      <c r="Q7" s="20">
        <v>3</v>
      </c>
      <c r="R7" s="20">
        <v>3</v>
      </c>
      <c r="S7" s="20">
        <v>3</v>
      </c>
      <c r="T7" s="20">
        <v>3</v>
      </c>
      <c r="U7" s="20">
        <v>3</v>
      </c>
      <c r="V7" s="20">
        <v>3</v>
      </c>
      <c r="W7" s="20">
        <v>3</v>
      </c>
      <c r="X7" s="20">
        <v>3</v>
      </c>
      <c r="Y7" s="20">
        <v>3</v>
      </c>
      <c r="Z7" s="20">
        <v>3</v>
      </c>
      <c r="AA7" s="20">
        <v>3</v>
      </c>
      <c r="AB7" s="20">
        <v>3</v>
      </c>
      <c r="AC7" s="20">
        <v>3</v>
      </c>
      <c r="AD7" s="20">
        <v>3</v>
      </c>
      <c r="AE7" s="20">
        <v>3</v>
      </c>
      <c r="AF7" s="20">
        <v>3</v>
      </c>
      <c r="AG7" s="20">
        <v>3</v>
      </c>
      <c r="AH7" s="20">
        <v>3</v>
      </c>
      <c r="AI7" s="20">
        <v>3</v>
      </c>
      <c r="AJ7" s="20">
        <v>3</v>
      </c>
      <c r="AK7" s="20">
        <v>3</v>
      </c>
      <c r="AL7" s="20">
        <v>3</v>
      </c>
      <c r="AM7" s="20">
        <v>3</v>
      </c>
      <c r="AN7" s="20">
        <v>3</v>
      </c>
      <c r="AO7" s="20">
        <v>3</v>
      </c>
      <c r="AP7" s="20">
        <v>3</v>
      </c>
      <c r="AQ7" s="20">
        <v>3</v>
      </c>
      <c r="AR7" s="20">
        <v>3</v>
      </c>
      <c r="AS7" s="20">
        <v>3</v>
      </c>
      <c r="AT7" s="20">
        <v>3</v>
      </c>
      <c r="AU7" s="20">
        <v>3</v>
      </c>
      <c r="AV7" s="20">
        <v>3</v>
      </c>
      <c r="AW7" s="20">
        <v>3</v>
      </c>
      <c r="AX7" s="20">
        <v>3</v>
      </c>
      <c r="AY7" s="20">
        <v>3</v>
      </c>
      <c r="AZ7" s="20">
        <v>3</v>
      </c>
      <c r="BA7" s="20">
        <v>3</v>
      </c>
      <c r="BB7" s="20">
        <v>3</v>
      </c>
      <c r="BC7" s="20">
        <v>3</v>
      </c>
      <c r="BD7" s="20">
        <v>3</v>
      </c>
      <c r="BE7" s="20">
        <v>3</v>
      </c>
      <c r="BF7" s="20">
        <v>3</v>
      </c>
      <c r="BG7" s="20">
        <v>3</v>
      </c>
      <c r="BH7" s="20">
        <v>3</v>
      </c>
      <c r="BI7" s="20">
        <v>3</v>
      </c>
      <c r="BJ7" s="20">
        <v>3</v>
      </c>
      <c r="BK7" s="20">
        <v>3</v>
      </c>
      <c r="BL7" s="20">
        <v>3</v>
      </c>
      <c r="BM7" s="20">
        <v>3</v>
      </c>
      <c r="BN7" s="20">
        <v>3</v>
      </c>
      <c r="BO7" s="20">
        <v>3</v>
      </c>
      <c r="BP7" s="20">
        <v>3</v>
      </c>
      <c r="BQ7" s="20">
        <v>3</v>
      </c>
      <c r="BR7" s="20">
        <v>3</v>
      </c>
      <c r="BS7" s="20">
        <v>3</v>
      </c>
      <c r="BT7" s="20">
        <v>3</v>
      </c>
      <c r="BU7" s="20">
        <v>3</v>
      </c>
      <c r="BV7" s="20">
        <v>3</v>
      </c>
      <c r="BW7" s="20">
        <v>3</v>
      </c>
      <c r="BX7" s="20">
        <v>3</v>
      </c>
      <c r="BY7" s="20">
        <v>3</v>
      </c>
      <c r="BZ7" s="20">
        <v>3</v>
      </c>
      <c r="CA7" s="20">
        <v>3</v>
      </c>
      <c r="CB7" s="20">
        <v>3</v>
      </c>
      <c r="CC7" s="20">
        <v>3</v>
      </c>
      <c r="CD7" s="20">
        <v>3</v>
      </c>
      <c r="CE7" s="20">
        <v>3</v>
      </c>
      <c r="CF7" s="20">
        <v>3</v>
      </c>
      <c r="CG7" s="20">
        <v>3</v>
      </c>
      <c r="CH7" s="20">
        <v>3</v>
      </c>
      <c r="CI7" s="20">
        <v>3</v>
      </c>
      <c r="CJ7" s="20">
        <v>3</v>
      </c>
      <c r="CK7" s="20">
        <v>3</v>
      </c>
      <c r="CL7" s="20">
        <v>3</v>
      </c>
      <c r="CM7" s="20">
        <v>3</v>
      </c>
      <c r="CN7" s="20">
        <v>3</v>
      </c>
      <c r="CO7" s="20">
        <v>3</v>
      </c>
      <c r="CP7" s="20">
        <v>3</v>
      </c>
      <c r="CQ7" s="20">
        <v>3</v>
      </c>
      <c r="CR7" s="20">
        <v>3</v>
      </c>
      <c r="CS7" s="20">
        <v>3</v>
      </c>
      <c r="CT7" s="20">
        <v>3</v>
      </c>
      <c r="CU7" s="20">
        <v>3</v>
      </c>
      <c r="CV7" s="20">
        <v>3</v>
      </c>
      <c r="CW7" s="20">
        <v>3</v>
      </c>
    </row>
    <row r="8" spans="1:101" x14ac:dyDescent="0.2">
      <c r="A8" s="22" t="s">
        <v>30</v>
      </c>
      <c r="B8" s="22">
        <v>3</v>
      </c>
      <c r="C8" s="22">
        <v>3</v>
      </c>
      <c r="D8" s="22">
        <v>3</v>
      </c>
      <c r="E8" s="22">
        <v>3</v>
      </c>
      <c r="F8" s="22">
        <v>3</v>
      </c>
      <c r="G8" s="22">
        <v>3</v>
      </c>
      <c r="H8" s="22">
        <v>3</v>
      </c>
      <c r="I8" s="22">
        <v>3</v>
      </c>
      <c r="J8" s="22">
        <v>3</v>
      </c>
      <c r="K8" s="22">
        <v>3</v>
      </c>
      <c r="L8" s="22">
        <v>3</v>
      </c>
      <c r="M8" s="22">
        <v>3</v>
      </c>
      <c r="N8" s="22">
        <v>3</v>
      </c>
      <c r="O8" s="22">
        <v>3</v>
      </c>
      <c r="P8" s="22">
        <v>3</v>
      </c>
      <c r="Q8" s="22">
        <v>3</v>
      </c>
      <c r="R8" s="22">
        <v>3</v>
      </c>
      <c r="S8" s="22">
        <v>3</v>
      </c>
      <c r="T8" s="22">
        <v>3</v>
      </c>
      <c r="U8" s="22">
        <v>3</v>
      </c>
      <c r="V8" s="22">
        <v>3</v>
      </c>
      <c r="W8" s="22">
        <v>3</v>
      </c>
      <c r="X8" s="22">
        <v>3</v>
      </c>
      <c r="Y8" s="22">
        <v>3</v>
      </c>
      <c r="Z8" s="22">
        <v>3</v>
      </c>
      <c r="AA8" s="22">
        <v>3</v>
      </c>
      <c r="AB8" s="22">
        <v>3</v>
      </c>
      <c r="AC8" s="22">
        <v>3</v>
      </c>
      <c r="AD8" s="22">
        <v>3</v>
      </c>
      <c r="AE8" s="22">
        <v>3</v>
      </c>
      <c r="AF8" s="22">
        <v>3</v>
      </c>
      <c r="AG8" s="22">
        <v>3</v>
      </c>
      <c r="AH8" s="22">
        <v>3</v>
      </c>
      <c r="AI8" s="22">
        <v>3</v>
      </c>
      <c r="AJ8" s="22">
        <v>3</v>
      </c>
      <c r="AK8" s="22">
        <v>3</v>
      </c>
      <c r="AL8" s="22">
        <v>3</v>
      </c>
      <c r="AM8" s="22">
        <v>3</v>
      </c>
      <c r="AN8" s="22">
        <v>3</v>
      </c>
      <c r="AO8" s="22">
        <v>3</v>
      </c>
      <c r="AP8" s="22">
        <v>3</v>
      </c>
      <c r="AQ8" s="22">
        <v>3</v>
      </c>
      <c r="AR8" s="22">
        <v>3</v>
      </c>
      <c r="AS8" s="22">
        <v>3</v>
      </c>
      <c r="AT8" s="22">
        <v>3</v>
      </c>
      <c r="AU8" s="22">
        <v>3</v>
      </c>
      <c r="AV8" s="22">
        <v>3</v>
      </c>
      <c r="AW8" s="22">
        <v>3</v>
      </c>
      <c r="AX8" s="22">
        <v>3</v>
      </c>
      <c r="AY8" s="22">
        <v>3</v>
      </c>
      <c r="AZ8" s="22">
        <v>3</v>
      </c>
      <c r="BA8" s="22">
        <v>3</v>
      </c>
      <c r="BB8" s="22">
        <v>3</v>
      </c>
      <c r="BC8" s="22">
        <v>3</v>
      </c>
      <c r="BD8" s="22">
        <v>3</v>
      </c>
      <c r="BE8" s="22">
        <v>3</v>
      </c>
      <c r="BF8" s="22">
        <v>3</v>
      </c>
      <c r="BG8" s="22">
        <v>3</v>
      </c>
      <c r="BH8" s="22">
        <v>3</v>
      </c>
      <c r="BI8" s="22">
        <v>3</v>
      </c>
      <c r="BJ8" s="22">
        <v>3</v>
      </c>
      <c r="BK8" s="22">
        <v>3</v>
      </c>
      <c r="BL8" s="22">
        <v>3</v>
      </c>
      <c r="BM8" s="22">
        <v>3</v>
      </c>
      <c r="BN8" s="22">
        <v>3</v>
      </c>
      <c r="BO8" s="22">
        <v>3</v>
      </c>
      <c r="BP8" s="22">
        <v>3</v>
      </c>
      <c r="BQ8" s="22">
        <v>3</v>
      </c>
      <c r="BR8" s="22">
        <v>3</v>
      </c>
      <c r="BS8" s="22">
        <v>3</v>
      </c>
      <c r="BT8" s="22">
        <v>3</v>
      </c>
      <c r="BU8" s="22">
        <v>3</v>
      </c>
      <c r="BV8" s="22">
        <v>3</v>
      </c>
      <c r="BW8" s="22">
        <v>3</v>
      </c>
      <c r="BX8" s="22">
        <v>3</v>
      </c>
      <c r="BY8" s="22">
        <v>3</v>
      </c>
      <c r="BZ8" s="22">
        <v>3</v>
      </c>
      <c r="CA8" s="22">
        <v>3</v>
      </c>
      <c r="CB8" s="22">
        <v>3</v>
      </c>
      <c r="CC8" s="22">
        <v>3</v>
      </c>
      <c r="CD8" s="22">
        <v>3</v>
      </c>
      <c r="CE8" s="22">
        <v>3</v>
      </c>
      <c r="CF8" s="22">
        <v>3</v>
      </c>
      <c r="CG8" s="22">
        <v>3</v>
      </c>
      <c r="CH8" s="22">
        <v>3</v>
      </c>
      <c r="CI8" s="22">
        <v>3</v>
      </c>
      <c r="CJ8" s="22">
        <v>3</v>
      </c>
      <c r="CK8" s="22">
        <v>3</v>
      </c>
      <c r="CL8" s="22">
        <v>3</v>
      </c>
      <c r="CM8" s="22">
        <v>3</v>
      </c>
      <c r="CN8" s="22">
        <v>3</v>
      </c>
      <c r="CO8" s="22">
        <v>3</v>
      </c>
      <c r="CP8" s="22">
        <v>3</v>
      </c>
      <c r="CQ8" s="22">
        <v>3</v>
      </c>
      <c r="CR8" s="22">
        <v>3</v>
      </c>
      <c r="CS8" s="22">
        <v>3</v>
      </c>
      <c r="CT8" s="22">
        <v>3</v>
      </c>
      <c r="CU8" s="22">
        <v>3</v>
      </c>
      <c r="CV8" s="22">
        <v>3</v>
      </c>
      <c r="CW8" s="22">
        <v>3</v>
      </c>
    </row>
    <row r="9" spans="1:101" x14ac:dyDescent="0.2">
      <c r="A9" s="24" t="s">
        <v>47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</row>
    <row r="10" spans="1:101" x14ac:dyDescent="0.2">
      <c r="A10" s="25" t="s">
        <v>28</v>
      </c>
      <c r="B10" s="25">
        <v>2</v>
      </c>
      <c r="C10" s="25">
        <v>2</v>
      </c>
      <c r="D10" s="25">
        <v>3</v>
      </c>
      <c r="E10" s="25">
        <v>2</v>
      </c>
      <c r="F10" s="25">
        <v>4</v>
      </c>
      <c r="G10" s="25">
        <v>1</v>
      </c>
      <c r="H10" s="25">
        <v>2</v>
      </c>
      <c r="I10" s="25">
        <v>2</v>
      </c>
      <c r="J10" s="25">
        <v>2</v>
      </c>
      <c r="K10" s="25">
        <v>2</v>
      </c>
      <c r="L10" s="25">
        <v>2</v>
      </c>
      <c r="M10" s="25">
        <v>1</v>
      </c>
      <c r="N10" s="25">
        <v>1</v>
      </c>
      <c r="O10" s="25">
        <v>2</v>
      </c>
      <c r="P10" s="25">
        <v>2</v>
      </c>
      <c r="Q10" s="25">
        <v>4</v>
      </c>
      <c r="R10" s="25">
        <v>2</v>
      </c>
      <c r="S10" s="25">
        <v>2</v>
      </c>
      <c r="T10" s="25">
        <v>1</v>
      </c>
      <c r="U10" s="25">
        <v>3</v>
      </c>
      <c r="V10" s="25">
        <v>2</v>
      </c>
      <c r="W10" s="25">
        <v>2</v>
      </c>
      <c r="X10" s="25">
        <v>2</v>
      </c>
      <c r="Y10" s="25">
        <v>2</v>
      </c>
      <c r="Z10" s="25">
        <v>2</v>
      </c>
      <c r="AA10" s="25">
        <v>1</v>
      </c>
      <c r="AB10" s="25">
        <v>2</v>
      </c>
      <c r="AC10" s="25">
        <v>2</v>
      </c>
      <c r="AD10" s="25">
        <v>3</v>
      </c>
      <c r="AE10" s="25">
        <v>1</v>
      </c>
      <c r="AF10" s="25">
        <v>4</v>
      </c>
      <c r="AG10" s="25">
        <v>2</v>
      </c>
      <c r="AH10" s="25">
        <v>2</v>
      </c>
      <c r="AI10" s="25">
        <v>2</v>
      </c>
      <c r="AJ10" s="25">
        <v>4</v>
      </c>
      <c r="AK10" s="25">
        <v>2</v>
      </c>
      <c r="AL10" s="25">
        <v>4</v>
      </c>
      <c r="AM10" s="25">
        <v>3</v>
      </c>
      <c r="AN10" s="25">
        <v>3</v>
      </c>
      <c r="AO10" s="25">
        <v>1</v>
      </c>
      <c r="AP10" s="25">
        <v>4</v>
      </c>
      <c r="AQ10" s="25">
        <v>2</v>
      </c>
      <c r="AR10" s="25">
        <v>1</v>
      </c>
      <c r="AS10" s="25">
        <v>2</v>
      </c>
      <c r="AT10" s="25">
        <v>4</v>
      </c>
      <c r="AU10" s="25">
        <v>3</v>
      </c>
      <c r="AV10" s="25">
        <v>1</v>
      </c>
      <c r="AW10" s="25">
        <v>1</v>
      </c>
      <c r="AX10" s="25">
        <v>2</v>
      </c>
      <c r="AY10" s="25">
        <v>2</v>
      </c>
      <c r="AZ10" s="25">
        <v>1</v>
      </c>
      <c r="BA10" s="25">
        <v>2</v>
      </c>
      <c r="BB10" s="25">
        <v>1</v>
      </c>
      <c r="BC10" s="25">
        <v>3</v>
      </c>
      <c r="BD10" s="25">
        <v>2</v>
      </c>
      <c r="BE10" s="25">
        <v>1</v>
      </c>
      <c r="BF10" s="25">
        <v>3</v>
      </c>
      <c r="BG10" s="25">
        <v>3</v>
      </c>
      <c r="BH10" s="25">
        <v>2</v>
      </c>
      <c r="BI10" s="25">
        <v>1</v>
      </c>
      <c r="BJ10" s="25">
        <v>2</v>
      </c>
      <c r="BK10" s="25">
        <v>2</v>
      </c>
      <c r="BL10" s="25">
        <v>1</v>
      </c>
      <c r="BM10" s="25">
        <v>2</v>
      </c>
      <c r="BN10" s="25">
        <v>1</v>
      </c>
      <c r="BO10" s="25">
        <v>2</v>
      </c>
      <c r="BP10" s="25">
        <v>4</v>
      </c>
      <c r="BQ10" s="25">
        <v>2</v>
      </c>
      <c r="BR10" s="25">
        <v>2</v>
      </c>
      <c r="BS10" s="25">
        <v>1</v>
      </c>
      <c r="BT10" s="25">
        <v>2</v>
      </c>
      <c r="BU10" s="25">
        <v>2</v>
      </c>
      <c r="BV10" s="25">
        <v>1</v>
      </c>
      <c r="BW10" s="25">
        <v>3</v>
      </c>
      <c r="BX10" s="25">
        <v>2</v>
      </c>
      <c r="BY10" s="25">
        <v>1</v>
      </c>
      <c r="BZ10" s="25">
        <v>3</v>
      </c>
      <c r="CA10" s="25">
        <v>1</v>
      </c>
      <c r="CB10" s="25">
        <v>2</v>
      </c>
      <c r="CC10" s="25">
        <v>1</v>
      </c>
      <c r="CD10" s="25">
        <v>3</v>
      </c>
      <c r="CE10" s="25">
        <v>1</v>
      </c>
      <c r="CF10" s="25">
        <v>2</v>
      </c>
      <c r="CG10" s="25">
        <v>2</v>
      </c>
      <c r="CH10" s="25">
        <v>2</v>
      </c>
      <c r="CI10" s="25">
        <v>2</v>
      </c>
      <c r="CJ10" s="25">
        <v>2</v>
      </c>
      <c r="CK10" s="25">
        <v>3</v>
      </c>
      <c r="CL10" s="25">
        <v>2</v>
      </c>
      <c r="CM10" s="25">
        <v>2</v>
      </c>
      <c r="CN10" s="25">
        <v>1</v>
      </c>
      <c r="CO10" s="25">
        <v>4</v>
      </c>
      <c r="CP10" s="25">
        <v>2</v>
      </c>
      <c r="CQ10" s="25">
        <v>2</v>
      </c>
      <c r="CR10" s="25">
        <v>2</v>
      </c>
      <c r="CS10" s="25">
        <v>2</v>
      </c>
      <c r="CT10" s="25">
        <v>2</v>
      </c>
      <c r="CU10" s="25">
        <v>2</v>
      </c>
      <c r="CV10" s="25">
        <v>1</v>
      </c>
      <c r="CW10" s="25">
        <v>2</v>
      </c>
    </row>
    <row r="11" spans="1:101" x14ac:dyDescent="0.2">
      <c r="A11" s="26" t="s">
        <v>29</v>
      </c>
      <c r="B11" s="26">
        <v>2</v>
      </c>
      <c r="C11" s="26">
        <v>2</v>
      </c>
      <c r="D11" s="26">
        <v>2</v>
      </c>
      <c r="E11" s="26">
        <v>2</v>
      </c>
      <c r="F11" s="26">
        <v>2</v>
      </c>
      <c r="G11" s="26">
        <v>2</v>
      </c>
      <c r="H11" s="26">
        <v>2</v>
      </c>
      <c r="I11" s="26">
        <v>2</v>
      </c>
      <c r="J11" s="26">
        <v>2</v>
      </c>
      <c r="K11" s="26">
        <v>2</v>
      </c>
      <c r="L11" s="26">
        <v>2</v>
      </c>
      <c r="M11" s="26">
        <v>2</v>
      </c>
      <c r="N11" s="26">
        <v>2</v>
      </c>
      <c r="O11" s="26">
        <v>2</v>
      </c>
      <c r="P11" s="26">
        <v>2</v>
      </c>
      <c r="Q11" s="26">
        <v>2</v>
      </c>
      <c r="R11" s="26">
        <v>2</v>
      </c>
      <c r="S11" s="26">
        <v>2</v>
      </c>
      <c r="T11" s="26">
        <v>2</v>
      </c>
      <c r="U11" s="26">
        <v>2</v>
      </c>
      <c r="V11" s="26">
        <v>2</v>
      </c>
      <c r="W11" s="26">
        <v>2</v>
      </c>
      <c r="X11" s="26">
        <v>2</v>
      </c>
      <c r="Y11" s="26">
        <v>2</v>
      </c>
      <c r="Z11" s="26">
        <v>2</v>
      </c>
      <c r="AA11" s="26">
        <v>2</v>
      </c>
      <c r="AB11" s="26">
        <v>2</v>
      </c>
      <c r="AC11" s="26">
        <v>2</v>
      </c>
      <c r="AD11" s="26">
        <v>2</v>
      </c>
      <c r="AE11" s="26">
        <v>2</v>
      </c>
      <c r="AF11" s="26">
        <v>2</v>
      </c>
      <c r="AG11" s="26">
        <v>2</v>
      </c>
      <c r="AH11" s="26">
        <v>2</v>
      </c>
      <c r="AI11" s="26">
        <v>2</v>
      </c>
      <c r="AJ11" s="26">
        <v>2</v>
      </c>
      <c r="AK11" s="26">
        <v>2</v>
      </c>
      <c r="AL11" s="26">
        <v>2</v>
      </c>
      <c r="AM11" s="26">
        <v>2</v>
      </c>
      <c r="AN11" s="26">
        <v>2</v>
      </c>
      <c r="AO11" s="26">
        <v>2</v>
      </c>
      <c r="AP11" s="26">
        <v>2</v>
      </c>
      <c r="AQ11" s="26">
        <v>2</v>
      </c>
      <c r="AR11" s="26">
        <v>2</v>
      </c>
      <c r="AS11" s="26">
        <v>2</v>
      </c>
      <c r="AT11" s="26">
        <v>2</v>
      </c>
      <c r="AU11" s="26">
        <v>2</v>
      </c>
      <c r="AV11" s="26">
        <v>2</v>
      </c>
      <c r="AW11" s="26">
        <v>2</v>
      </c>
      <c r="AX11" s="26">
        <v>2</v>
      </c>
      <c r="AY11" s="26">
        <v>2</v>
      </c>
      <c r="AZ11" s="26">
        <v>2</v>
      </c>
      <c r="BA11" s="26">
        <v>2</v>
      </c>
      <c r="BB11" s="26">
        <v>2</v>
      </c>
      <c r="BC11" s="26">
        <v>2</v>
      </c>
      <c r="BD11" s="26">
        <v>2</v>
      </c>
      <c r="BE11" s="26">
        <v>2</v>
      </c>
      <c r="BF11" s="26">
        <v>2</v>
      </c>
      <c r="BG11" s="26">
        <v>2</v>
      </c>
      <c r="BH11" s="26">
        <v>2</v>
      </c>
      <c r="BI11" s="26">
        <v>2</v>
      </c>
      <c r="BJ11" s="26">
        <v>2</v>
      </c>
      <c r="BK11" s="26">
        <v>2</v>
      </c>
      <c r="BL11" s="26">
        <v>2</v>
      </c>
      <c r="BM11" s="26">
        <v>2</v>
      </c>
      <c r="BN11" s="26">
        <v>2</v>
      </c>
      <c r="BO11" s="26">
        <v>2</v>
      </c>
      <c r="BP11" s="26">
        <v>2</v>
      </c>
      <c r="BQ11" s="26">
        <v>2</v>
      </c>
      <c r="BR11" s="26">
        <v>2</v>
      </c>
      <c r="BS11" s="26">
        <v>2</v>
      </c>
      <c r="BT11" s="26">
        <v>2</v>
      </c>
      <c r="BU11" s="26">
        <v>2</v>
      </c>
      <c r="BV11" s="26">
        <v>2</v>
      </c>
      <c r="BW11" s="26">
        <v>2</v>
      </c>
      <c r="BX11" s="26">
        <v>2</v>
      </c>
      <c r="BY11" s="26">
        <v>2</v>
      </c>
      <c r="BZ11" s="26">
        <v>2</v>
      </c>
      <c r="CA11" s="26">
        <v>2</v>
      </c>
      <c r="CB11" s="26">
        <v>2</v>
      </c>
      <c r="CC11" s="26">
        <v>2</v>
      </c>
      <c r="CD11" s="26">
        <v>2</v>
      </c>
      <c r="CE11" s="26">
        <v>2</v>
      </c>
      <c r="CF11" s="26">
        <v>2</v>
      </c>
      <c r="CG11" s="26">
        <v>2</v>
      </c>
      <c r="CH11" s="26">
        <v>2</v>
      </c>
      <c r="CI11" s="26">
        <v>2</v>
      </c>
      <c r="CJ11" s="26">
        <v>2</v>
      </c>
      <c r="CK11" s="26">
        <v>2</v>
      </c>
      <c r="CL11" s="26">
        <v>2</v>
      </c>
      <c r="CM11" s="26">
        <v>2</v>
      </c>
      <c r="CN11" s="26">
        <v>2</v>
      </c>
      <c r="CO11" s="26">
        <v>2</v>
      </c>
      <c r="CP11" s="26">
        <v>2</v>
      </c>
      <c r="CQ11" s="26">
        <v>2</v>
      </c>
      <c r="CR11" s="26">
        <v>2</v>
      </c>
      <c r="CS11" s="26">
        <v>2</v>
      </c>
      <c r="CT11" s="26">
        <v>2</v>
      </c>
      <c r="CU11" s="26">
        <v>2</v>
      </c>
      <c r="CV11" s="26">
        <v>2</v>
      </c>
      <c r="CW11" s="26">
        <v>2</v>
      </c>
    </row>
    <row r="12" spans="1:101" x14ac:dyDescent="0.2">
      <c r="A12" s="27" t="s">
        <v>30</v>
      </c>
      <c r="B12" s="27">
        <v>1</v>
      </c>
      <c r="C12" s="27">
        <v>1</v>
      </c>
      <c r="D12" s="27">
        <v>1</v>
      </c>
      <c r="E12" s="27">
        <v>1</v>
      </c>
      <c r="F12" s="27">
        <v>1</v>
      </c>
      <c r="G12" s="27">
        <v>1</v>
      </c>
      <c r="H12" s="27">
        <v>1</v>
      </c>
      <c r="I12" s="27">
        <v>1</v>
      </c>
      <c r="J12" s="27">
        <v>1</v>
      </c>
      <c r="K12" s="27">
        <v>1</v>
      </c>
      <c r="L12" s="27">
        <v>1</v>
      </c>
      <c r="M12" s="27">
        <v>1</v>
      </c>
      <c r="N12" s="27">
        <v>1</v>
      </c>
      <c r="O12" s="27">
        <v>1</v>
      </c>
      <c r="P12" s="27">
        <v>1</v>
      </c>
      <c r="Q12" s="27">
        <v>1</v>
      </c>
      <c r="R12" s="27">
        <v>1</v>
      </c>
      <c r="S12" s="27">
        <v>1</v>
      </c>
      <c r="T12" s="27">
        <v>1</v>
      </c>
      <c r="U12" s="27">
        <v>1</v>
      </c>
      <c r="V12" s="27">
        <v>1</v>
      </c>
      <c r="W12" s="27">
        <v>1</v>
      </c>
      <c r="X12" s="27">
        <v>1</v>
      </c>
      <c r="Y12" s="27">
        <v>1</v>
      </c>
      <c r="Z12" s="27">
        <v>1</v>
      </c>
      <c r="AA12" s="27">
        <v>1</v>
      </c>
      <c r="AB12" s="27">
        <v>1</v>
      </c>
      <c r="AC12" s="27">
        <v>1</v>
      </c>
      <c r="AD12" s="27">
        <v>1</v>
      </c>
      <c r="AE12" s="27">
        <v>1</v>
      </c>
      <c r="AF12" s="27">
        <v>1</v>
      </c>
      <c r="AG12" s="27">
        <v>1</v>
      </c>
      <c r="AH12" s="27">
        <v>1</v>
      </c>
      <c r="AI12" s="27">
        <v>1</v>
      </c>
      <c r="AJ12" s="27">
        <v>1</v>
      </c>
      <c r="AK12" s="27">
        <v>1</v>
      </c>
      <c r="AL12" s="27">
        <v>1</v>
      </c>
      <c r="AM12" s="27">
        <v>1</v>
      </c>
      <c r="AN12" s="27">
        <v>1</v>
      </c>
      <c r="AO12" s="27">
        <v>1</v>
      </c>
      <c r="AP12" s="27">
        <v>1</v>
      </c>
      <c r="AQ12" s="27">
        <v>1</v>
      </c>
      <c r="AR12" s="27">
        <v>1</v>
      </c>
      <c r="AS12" s="27">
        <v>1</v>
      </c>
      <c r="AT12" s="27">
        <v>1</v>
      </c>
      <c r="AU12" s="27">
        <v>1</v>
      </c>
      <c r="AV12" s="27">
        <v>1</v>
      </c>
      <c r="AW12" s="27">
        <v>1</v>
      </c>
      <c r="AX12" s="27">
        <v>1</v>
      </c>
      <c r="AY12" s="27">
        <v>1</v>
      </c>
      <c r="AZ12" s="27">
        <v>1</v>
      </c>
      <c r="BA12" s="27">
        <v>1</v>
      </c>
      <c r="BB12" s="27">
        <v>1</v>
      </c>
      <c r="BC12" s="27">
        <v>1</v>
      </c>
      <c r="BD12" s="27">
        <v>1</v>
      </c>
      <c r="BE12" s="27">
        <v>1</v>
      </c>
      <c r="BF12" s="27">
        <v>1</v>
      </c>
      <c r="BG12" s="27">
        <v>1</v>
      </c>
      <c r="BH12" s="27">
        <v>1</v>
      </c>
      <c r="BI12" s="27">
        <v>1</v>
      </c>
      <c r="BJ12" s="27">
        <v>1</v>
      </c>
      <c r="BK12" s="27">
        <v>1</v>
      </c>
      <c r="BL12" s="27">
        <v>1</v>
      </c>
      <c r="BM12" s="27">
        <v>1</v>
      </c>
      <c r="BN12" s="27">
        <v>1</v>
      </c>
      <c r="BO12" s="27">
        <v>1</v>
      </c>
      <c r="BP12" s="27">
        <v>1</v>
      </c>
      <c r="BQ12" s="27">
        <v>1</v>
      </c>
      <c r="BR12" s="27">
        <v>1</v>
      </c>
      <c r="BS12" s="27">
        <v>1</v>
      </c>
      <c r="BT12" s="27">
        <v>1</v>
      </c>
      <c r="BU12" s="27">
        <v>1</v>
      </c>
      <c r="BV12" s="27">
        <v>1</v>
      </c>
      <c r="BW12" s="27">
        <v>1</v>
      </c>
      <c r="BX12" s="27">
        <v>1</v>
      </c>
      <c r="BY12" s="27">
        <v>1</v>
      </c>
      <c r="BZ12" s="27">
        <v>1</v>
      </c>
      <c r="CA12" s="27">
        <v>1</v>
      </c>
      <c r="CB12" s="27">
        <v>1</v>
      </c>
      <c r="CC12" s="27">
        <v>1</v>
      </c>
      <c r="CD12" s="27">
        <v>1</v>
      </c>
      <c r="CE12" s="27">
        <v>1</v>
      </c>
      <c r="CF12" s="27">
        <v>1</v>
      </c>
      <c r="CG12" s="27">
        <v>1</v>
      </c>
      <c r="CH12" s="27">
        <v>1</v>
      </c>
      <c r="CI12" s="27">
        <v>1</v>
      </c>
      <c r="CJ12" s="27">
        <v>1</v>
      </c>
      <c r="CK12" s="27">
        <v>1</v>
      </c>
      <c r="CL12" s="27">
        <v>1</v>
      </c>
      <c r="CM12" s="27">
        <v>1</v>
      </c>
      <c r="CN12" s="27">
        <v>1</v>
      </c>
      <c r="CO12" s="27">
        <v>1</v>
      </c>
      <c r="CP12" s="27">
        <v>1</v>
      </c>
      <c r="CQ12" s="27">
        <v>1</v>
      </c>
      <c r="CR12" s="27">
        <v>1</v>
      </c>
      <c r="CS12" s="27">
        <v>1</v>
      </c>
      <c r="CT12" s="27">
        <v>1</v>
      </c>
      <c r="CU12" s="27">
        <v>1</v>
      </c>
      <c r="CV12" s="27">
        <v>1</v>
      </c>
      <c r="CW12" s="27">
        <v>1</v>
      </c>
    </row>
    <row r="14" spans="1:101" x14ac:dyDescent="0.2">
      <c r="A14" t="s">
        <v>44</v>
      </c>
      <c r="B14" s="19">
        <f t="shared" ref="B14:BM14" si="2">IF(B2=4,B6,B2)</f>
        <v>1</v>
      </c>
      <c r="C14" s="19">
        <f t="shared" si="2"/>
        <v>3</v>
      </c>
      <c r="D14" s="19">
        <f t="shared" si="2"/>
        <v>1</v>
      </c>
      <c r="E14" s="19">
        <f t="shared" si="2"/>
        <v>1</v>
      </c>
      <c r="F14" s="19">
        <f t="shared" si="2"/>
        <v>1</v>
      </c>
      <c r="G14" s="19">
        <f t="shared" si="2"/>
        <v>3</v>
      </c>
      <c r="H14" s="19">
        <f t="shared" si="2"/>
        <v>1</v>
      </c>
      <c r="I14" s="19">
        <f t="shared" si="2"/>
        <v>1</v>
      </c>
      <c r="J14" s="19">
        <f t="shared" si="2"/>
        <v>1</v>
      </c>
      <c r="K14" s="19">
        <f t="shared" si="2"/>
        <v>1</v>
      </c>
      <c r="L14" s="19">
        <f t="shared" si="2"/>
        <v>1</v>
      </c>
      <c r="M14" s="19">
        <f t="shared" si="2"/>
        <v>3</v>
      </c>
      <c r="N14" s="19">
        <f t="shared" si="2"/>
        <v>3</v>
      </c>
      <c r="O14" s="19">
        <f t="shared" si="2"/>
        <v>3</v>
      </c>
      <c r="P14" s="19">
        <f t="shared" si="2"/>
        <v>3</v>
      </c>
      <c r="Q14" s="19">
        <f t="shared" si="2"/>
        <v>1</v>
      </c>
      <c r="R14" s="19">
        <f t="shared" si="2"/>
        <v>3</v>
      </c>
      <c r="S14" s="19">
        <f t="shared" si="2"/>
        <v>1</v>
      </c>
      <c r="T14" s="19">
        <f t="shared" si="2"/>
        <v>3</v>
      </c>
      <c r="U14" s="19">
        <f t="shared" si="2"/>
        <v>1</v>
      </c>
      <c r="V14" s="19">
        <f t="shared" si="2"/>
        <v>1</v>
      </c>
      <c r="W14" s="19">
        <f t="shared" si="2"/>
        <v>1</v>
      </c>
      <c r="X14" s="19">
        <f t="shared" si="2"/>
        <v>1</v>
      </c>
      <c r="Y14" s="19">
        <f t="shared" si="2"/>
        <v>3</v>
      </c>
      <c r="Z14" s="19">
        <f t="shared" si="2"/>
        <v>1</v>
      </c>
      <c r="AA14" s="19">
        <f t="shared" si="2"/>
        <v>3</v>
      </c>
      <c r="AB14" s="19">
        <f t="shared" si="2"/>
        <v>3</v>
      </c>
      <c r="AC14" s="19">
        <f t="shared" si="2"/>
        <v>1</v>
      </c>
      <c r="AD14" s="19">
        <f t="shared" si="2"/>
        <v>1</v>
      </c>
      <c r="AE14" s="19">
        <f t="shared" si="2"/>
        <v>3</v>
      </c>
      <c r="AF14" s="19">
        <f t="shared" si="2"/>
        <v>1</v>
      </c>
      <c r="AG14" s="19">
        <f t="shared" si="2"/>
        <v>1</v>
      </c>
      <c r="AH14" s="19">
        <f t="shared" si="2"/>
        <v>1</v>
      </c>
      <c r="AI14" s="19">
        <f t="shared" si="2"/>
        <v>1</v>
      </c>
      <c r="AJ14" s="19">
        <f t="shared" si="2"/>
        <v>1</v>
      </c>
      <c r="AK14" s="19">
        <f t="shared" si="2"/>
        <v>3</v>
      </c>
      <c r="AL14" s="19">
        <f t="shared" si="2"/>
        <v>1</v>
      </c>
      <c r="AM14" s="19">
        <f t="shared" si="2"/>
        <v>1</v>
      </c>
      <c r="AN14" s="19">
        <f t="shared" si="2"/>
        <v>1</v>
      </c>
      <c r="AO14" s="19">
        <f t="shared" si="2"/>
        <v>3</v>
      </c>
      <c r="AP14" s="19">
        <f t="shared" si="2"/>
        <v>1</v>
      </c>
      <c r="AQ14" s="19">
        <f t="shared" si="2"/>
        <v>1</v>
      </c>
      <c r="AR14" s="19">
        <f t="shared" si="2"/>
        <v>3</v>
      </c>
      <c r="AS14" s="19">
        <f t="shared" si="2"/>
        <v>1</v>
      </c>
      <c r="AT14" s="19">
        <f t="shared" si="2"/>
        <v>1</v>
      </c>
      <c r="AU14" s="19">
        <f t="shared" si="2"/>
        <v>1</v>
      </c>
      <c r="AV14" s="19">
        <f t="shared" si="2"/>
        <v>3</v>
      </c>
      <c r="AW14" s="19">
        <f t="shared" si="2"/>
        <v>3</v>
      </c>
      <c r="AX14" s="19">
        <f t="shared" si="2"/>
        <v>3</v>
      </c>
      <c r="AY14" s="19">
        <f t="shared" si="2"/>
        <v>3</v>
      </c>
      <c r="AZ14" s="19">
        <f t="shared" si="2"/>
        <v>3</v>
      </c>
      <c r="BA14" s="19">
        <f t="shared" si="2"/>
        <v>3</v>
      </c>
      <c r="BB14" s="19">
        <f t="shared" si="2"/>
        <v>3</v>
      </c>
      <c r="BC14" s="19">
        <f t="shared" si="2"/>
        <v>1</v>
      </c>
      <c r="BD14" s="19">
        <f t="shared" si="2"/>
        <v>3</v>
      </c>
      <c r="BE14" s="19">
        <f t="shared" si="2"/>
        <v>3</v>
      </c>
      <c r="BF14" s="19">
        <f t="shared" si="2"/>
        <v>1</v>
      </c>
      <c r="BG14" s="19">
        <f t="shared" si="2"/>
        <v>1</v>
      </c>
      <c r="BH14" s="19">
        <f t="shared" si="2"/>
        <v>3</v>
      </c>
      <c r="BI14" s="19">
        <f t="shared" si="2"/>
        <v>3</v>
      </c>
      <c r="BJ14" s="19">
        <f t="shared" si="2"/>
        <v>1</v>
      </c>
      <c r="BK14" s="19">
        <f t="shared" si="2"/>
        <v>3</v>
      </c>
      <c r="BL14" s="19">
        <f t="shared" si="2"/>
        <v>3</v>
      </c>
      <c r="BM14" s="19">
        <f t="shared" si="2"/>
        <v>1</v>
      </c>
      <c r="BN14" s="19">
        <f t="shared" ref="BN14:CW14" si="3">IF(BN2=4,BN6,BN2)</f>
        <v>3</v>
      </c>
      <c r="BO14" s="19">
        <f t="shared" si="3"/>
        <v>3</v>
      </c>
      <c r="BP14" s="19">
        <f t="shared" si="3"/>
        <v>1</v>
      </c>
      <c r="BQ14" s="19">
        <f t="shared" si="3"/>
        <v>1</v>
      </c>
      <c r="BR14" s="19">
        <f t="shared" si="3"/>
        <v>1</v>
      </c>
      <c r="BS14" s="19">
        <f t="shared" si="3"/>
        <v>3</v>
      </c>
      <c r="BT14" s="19">
        <f t="shared" si="3"/>
        <v>3</v>
      </c>
      <c r="BU14" s="19">
        <f t="shared" si="3"/>
        <v>3</v>
      </c>
      <c r="BV14" s="19">
        <f t="shared" si="3"/>
        <v>3</v>
      </c>
      <c r="BW14" s="19">
        <f t="shared" si="3"/>
        <v>1</v>
      </c>
      <c r="BX14" s="19">
        <f t="shared" si="3"/>
        <v>1</v>
      </c>
      <c r="BY14" s="19">
        <f t="shared" si="3"/>
        <v>3</v>
      </c>
      <c r="BZ14" s="19">
        <f t="shared" si="3"/>
        <v>1</v>
      </c>
      <c r="CA14" s="19">
        <f t="shared" si="3"/>
        <v>3</v>
      </c>
      <c r="CB14" s="19">
        <f t="shared" si="3"/>
        <v>1</v>
      </c>
      <c r="CC14" s="19">
        <f t="shared" si="3"/>
        <v>3</v>
      </c>
      <c r="CD14" s="19">
        <f t="shared" si="3"/>
        <v>1</v>
      </c>
      <c r="CE14" s="19">
        <f t="shared" si="3"/>
        <v>3</v>
      </c>
      <c r="CF14" s="19">
        <f t="shared" si="3"/>
        <v>1</v>
      </c>
      <c r="CG14" s="19">
        <f t="shared" si="3"/>
        <v>1</v>
      </c>
      <c r="CH14" s="19">
        <f t="shared" si="3"/>
        <v>1</v>
      </c>
      <c r="CI14" s="19">
        <f t="shared" si="3"/>
        <v>3</v>
      </c>
      <c r="CJ14" s="19">
        <f t="shared" si="3"/>
        <v>1</v>
      </c>
      <c r="CK14" s="19">
        <f t="shared" si="3"/>
        <v>1</v>
      </c>
      <c r="CL14" s="19">
        <f t="shared" si="3"/>
        <v>1</v>
      </c>
      <c r="CM14" s="19">
        <f t="shared" si="3"/>
        <v>1</v>
      </c>
      <c r="CN14" s="19">
        <f t="shared" si="3"/>
        <v>3</v>
      </c>
      <c r="CO14" s="19">
        <f t="shared" si="3"/>
        <v>1</v>
      </c>
      <c r="CP14" s="19">
        <f t="shared" si="3"/>
        <v>1</v>
      </c>
      <c r="CQ14" s="19">
        <f t="shared" si="3"/>
        <v>3</v>
      </c>
      <c r="CR14" s="19">
        <f t="shared" si="3"/>
        <v>3</v>
      </c>
      <c r="CS14" s="19">
        <f t="shared" si="3"/>
        <v>1</v>
      </c>
      <c r="CT14" s="19">
        <f t="shared" si="3"/>
        <v>3</v>
      </c>
      <c r="CU14" s="19">
        <f t="shared" si="3"/>
        <v>3</v>
      </c>
      <c r="CV14" s="19">
        <f t="shared" si="3"/>
        <v>3</v>
      </c>
      <c r="CW14" s="19">
        <f t="shared" si="3"/>
        <v>3</v>
      </c>
    </row>
    <row r="15" spans="1:101" x14ac:dyDescent="0.2">
      <c r="B15" s="20">
        <f t="shared" ref="B15:BM15" si="4">IF(B3=4,B7,B3)</f>
        <v>3</v>
      </c>
      <c r="C15" s="20">
        <f t="shared" si="4"/>
        <v>3</v>
      </c>
      <c r="D15" s="20">
        <f t="shared" si="4"/>
        <v>3</v>
      </c>
      <c r="E15" s="20">
        <f t="shared" si="4"/>
        <v>3</v>
      </c>
      <c r="F15" s="20">
        <f t="shared" si="4"/>
        <v>3</v>
      </c>
      <c r="G15" s="20">
        <f t="shared" si="4"/>
        <v>3</v>
      </c>
      <c r="H15" s="20">
        <f t="shared" si="4"/>
        <v>3</v>
      </c>
      <c r="I15" s="20">
        <f t="shared" si="4"/>
        <v>3</v>
      </c>
      <c r="J15" s="20">
        <f t="shared" si="4"/>
        <v>3</v>
      </c>
      <c r="K15" s="20">
        <f t="shared" si="4"/>
        <v>3</v>
      </c>
      <c r="L15" s="20">
        <f t="shared" si="4"/>
        <v>3</v>
      </c>
      <c r="M15" s="20">
        <f t="shared" si="4"/>
        <v>3</v>
      </c>
      <c r="N15" s="20">
        <f t="shared" si="4"/>
        <v>3</v>
      </c>
      <c r="O15" s="20">
        <f t="shared" si="4"/>
        <v>3</v>
      </c>
      <c r="P15" s="20">
        <f t="shared" si="4"/>
        <v>3</v>
      </c>
      <c r="Q15" s="20">
        <f t="shared" si="4"/>
        <v>3</v>
      </c>
      <c r="R15" s="20">
        <f t="shared" si="4"/>
        <v>3</v>
      </c>
      <c r="S15" s="20">
        <f t="shared" si="4"/>
        <v>3</v>
      </c>
      <c r="T15" s="20">
        <f t="shared" si="4"/>
        <v>3</v>
      </c>
      <c r="U15" s="20">
        <f t="shared" si="4"/>
        <v>3</v>
      </c>
      <c r="V15" s="20">
        <f t="shared" si="4"/>
        <v>3</v>
      </c>
      <c r="W15" s="20">
        <f t="shared" si="4"/>
        <v>3</v>
      </c>
      <c r="X15" s="20">
        <f t="shared" si="4"/>
        <v>3</v>
      </c>
      <c r="Y15" s="20">
        <f t="shared" si="4"/>
        <v>3</v>
      </c>
      <c r="Z15" s="20">
        <f t="shared" si="4"/>
        <v>3</v>
      </c>
      <c r="AA15" s="20">
        <f t="shared" si="4"/>
        <v>3</v>
      </c>
      <c r="AB15" s="20">
        <f t="shared" si="4"/>
        <v>3</v>
      </c>
      <c r="AC15" s="20">
        <f t="shared" si="4"/>
        <v>3</v>
      </c>
      <c r="AD15" s="20">
        <f t="shared" si="4"/>
        <v>3</v>
      </c>
      <c r="AE15" s="20">
        <f t="shared" si="4"/>
        <v>3</v>
      </c>
      <c r="AF15" s="20">
        <f t="shared" si="4"/>
        <v>3</v>
      </c>
      <c r="AG15" s="20">
        <f t="shared" si="4"/>
        <v>3</v>
      </c>
      <c r="AH15" s="20">
        <f t="shared" si="4"/>
        <v>3</v>
      </c>
      <c r="AI15" s="20">
        <f t="shared" si="4"/>
        <v>3</v>
      </c>
      <c r="AJ15" s="20">
        <f t="shared" si="4"/>
        <v>3</v>
      </c>
      <c r="AK15" s="20">
        <f t="shared" si="4"/>
        <v>3</v>
      </c>
      <c r="AL15" s="20">
        <f t="shared" si="4"/>
        <v>3</v>
      </c>
      <c r="AM15" s="20">
        <f t="shared" si="4"/>
        <v>3</v>
      </c>
      <c r="AN15" s="20">
        <f t="shared" si="4"/>
        <v>3</v>
      </c>
      <c r="AO15" s="20">
        <f t="shared" si="4"/>
        <v>3</v>
      </c>
      <c r="AP15" s="20">
        <f t="shared" si="4"/>
        <v>3</v>
      </c>
      <c r="AQ15" s="20">
        <f t="shared" si="4"/>
        <v>3</v>
      </c>
      <c r="AR15" s="20">
        <f t="shared" si="4"/>
        <v>3</v>
      </c>
      <c r="AS15" s="20">
        <f t="shared" si="4"/>
        <v>3</v>
      </c>
      <c r="AT15" s="20">
        <f t="shared" si="4"/>
        <v>3</v>
      </c>
      <c r="AU15" s="20">
        <f t="shared" si="4"/>
        <v>3</v>
      </c>
      <c r="AV15" s="20">
        <f t="shared" si="4"/>
        <v>3</v>
      </c>
      <c r="AW15" s="20">
        <f t="shared" si="4"/>
        <v>3</v>
      </c>
      <c r="AX15" s="20">
        <f t="shared" si="4"/>
        <v>3</v>
      </c>
      <c r="AY15" s="20">
        <f t="shared" si="4"/>
        <v>3</v>
      </c>
      <c r="AZ15" s="20">
        <f t="shared" si="4"/>
        <v>3</v>
      </c>
      <c r="BA15" s="20">
        <f t="shared" si="4"/>
        <v>3</v>
      </c>
      <c r="BB15" s="20">
        <f t="shared" si="4"/>
        <v>3</v>
      </c>
      <c r="BC15" s="20">
        <f t="shared" si="4"/>
        <v>3</v>
      </c>
      <c r="BD15" s="20">
        <f t="shared" si="4"/>
        <v>3</v>
      </c>
      <c r="BE15" s="20">
        <f t="shared" si="4"/>
        <v>3</v>
      </c>
      <c r="BF15" s="20">
        <f t="shared" si="4"/>
        <v>3</v>
      </c>
      <c r="BG15" s="20">
        <f t="shared" si="4"/>
        <v>3</v>
      </c>
      <c r="BH15" s="20">
        <f t="shared" si="4"/>
        <v>3</v>
      </c>
      <c r="BI15" s="20">
        <f t="shared" si="4"/>
        <v>3</v>
      </c>
      <c r="BJ15" s="20">
        <f t="shared" si="4"/>
        <v>3</v>
      </c>
      <c r="BK15" s="20">
        <f t="shared" si="4"/>
        <v>3</v>
      </c>
      <c r="BL15" s="20">
        <f t="shared" si="4"/>
        <v>3</v>
      </c>
      <c r="BM15" s="20">
        <f t="shared" si="4"/>
        <v>3</v>
      </c>
      <c r="BN15" s="20">
        <f t="shared" ref="BN15:CW15" si="5">IF(BN3=4,BN7,BN3)</f>
        <v>3</v>
      </c>
      <c r="BO15" s="20">
        <f t="shared" si="5"/>
        <v>3</v>
      </c>
      <c r="BP15" s="20">
        <f t="shared" si="5"/>
        <v>3</v>
      </c>
      <c r="BQ15" s="20">
        <f t="shared" si="5"/>
        <v>3</v>
      </c>
      <c r="BR15" s="20">
        <f t="shared" si="5"/>
        <v>3</v>
      </c>
      <c r="BS15" s="20">
        <f t="shared" si="5"/>
        <v>3</v>
      </c>
      <c r="BT15" s="20">
        <f t="shared" si="5"/>
        <v>3</v>
      </c>
      <c r="BU15" s="20">
        <f t="shared" si="5"/>
        <v>3</v>
      </c>
      <c r="BV15" s="20">
        <f t="shared" si="5"/>
        <v>3</v>
      </c>
      <c r="BW15" s="20">
        <f t="shared" si="5"/>
        <v>3</v>
      </c>
      <c r="BX15" s="20">
        <f t="shared" si="5"/>
        <v>3</v>
      </c>
      <c r="BY15" s="20">
        <f t="shared" si="5"/>
        <v>3</v>
      </c>
      <c r="BZ15" s="20">
        <f t="shared" si="5"/>
        <v>3</v>
      </c>
      <c r="CA15" s="20">
        <f t="shared" si="5"/>
        <v>3</v>
      </c>
      <c r="CB15" s="20">
        <f t="shared" si="5"/>
        <v>3</v>
      </c>
      <c r="CC15" s="20">
        <f t="shared" si="5"/>
        <v>3</v>
      </c>
      <c r="CD15" s="20">
        <f t="shared" si="5"/>
        <v>3</v>
      </c>
      <c r="CE15" s="20">
        <f t="shared" si="5"/>
        <v>3</v>
      </c>
      <c r="CF15" s="20">
        <f t="shared" si="5"/>
        <v>3</v>
      </c>
      <c r="CG15" s="20">
        <f t="shared" si="5"/>
        <v>3</v>
      </c>
      <c r="CH15" s="20">
        <f t="shared" si="5"/>
        <v>3</v>
      </c>
      <c r="CI15" s="20">
        <f t="shared" si="5"/>
        <v>3</v>
      </c>
      <c r="CJ15" s="20">
        <f t="shared" si="5"/>
        <v>3</v>
      </c>
      <c r="CK15" s="20">
        <f t="shared" si="5"/>
        <v>3</v>
      </c>
      <c r="CL15" s="20">
        <f t="shared" si="5"/>
        <v>3</v>
      </c>
      <c r="CM15" s="20">
        <f t="shared" si="5"/>
        <v>3</v>
      </c>
      <c r="CN15" s="20">
        <f t="shared" si="5"/>
        <v>3</v>
      </c>
      <c r="CO15" s="20">
        <f t="shared" si="5"/>
        <v>3</v>
      </c>
      <c r="CP15" s="20">
        <f t="shared" si="5"/>
        <v>3</v>
      </c>
      <c r="CQ15" s="20">
        <f t="shared" si="5"/>
        <v>3</v>
      </c>
      <c r="CR15" s="20">
        <f t="shared" si="5"/>
        <v>3</v>
      </c>
      <c r="CS15" s="20">
        <f t="shared" si="5"/>
        <v>3</v>
      </c>
      <c r="CT15" s="20">
        <f t="shared" si="5"/>
        <v>3</v>
      </c>
      <c r="CU15" s="20">
        <f t="shared" si="5"/>
        <v>3</v>
      </c>
      <c r="CV15" s="20">
        <f t="shared" si="5"/>
        <v>3</v>
      </c>
      <c r="CW15" s="20">
        <f t="shared" si="5"/>
        <v>3</v>
      </c>
    </row>
    <row r="16" spans="1:101" x14ac:dyDescent="0.2">
      <c r="B16" s="22">
        <f t="shared" ref="B16:BM16" si="6">IF(B4=4,B8,B4)</f>
        <v>3</v>
      </c>
      <c r="C16" s="22">
        <f t="shared" si="6"/>
        <v>3</v>
      </c>
      <c r="D16" s="22">
        <f t="shared" si="6"/>
        <v>3</v>
      </c>
      <c r="E16" s="22">
        <f t="shared" si="6"/>
        <v>3</v>
      </c>
      <c r="F16" s="22">
        <f t="shared" si="6"/>
        <v>3</v>
      </c>
      <c r="G16" s="22">
        <f t="shared" si="6"/>
        <v>3</v>
      </c>
      <c r="H16" s="22">
        <f t="shared" si="6"/>
        <v>3</v>
      </c>
      <c r="I16" s="22">
        <f t="shared" si="6"/>
        <v>3</v>
      </c>
      <c r="J16" s="22">
        <f t="shared" si="6"/>
        <v>3</v>
      </c>
      <c r="K16" s="22">
        <f t="shared" si="6"/>
        <v>3</v>
      </c>
      <c r="L16" s="22">
        <f t="shared" si="6"/>
        <v>3</v>
      </c>
      <c r="M16" s="22">
        <f t="shared" si="6"/>
        <v>3</v>
      </c>
      <c r="N16" s="22">
        <f t="shared" si="6"/>
        <v>3</v>
      </c>
      <c r="O16" s="22">
        <f t="shared" si="6"/>
        <v>3</v>
      </c>
      <c r="P16" s="22">
        <f t="shared" si="6"/>
        <v>3</v>
      </c>
      <c r="Q16" s="22">
        <f t="shared" si="6"/>
        <v>3</v>
      </c>
      <c r="R16" s="22">
        <f t="shared" si="6"/>
        <v>3</v>
      </c>
      <c r="S16" s="22">
        <f t="shared" si="6"/>
        <v>3</v>
      </c>
      <c r="T16" s="22">
        <f t="shared" si="6"/>
        <v>3</v>
      </c>
      <c r="U16" s="22">
        <f t="shared" si="6"/>
        <v>3</v>
      </c>
      <c r="V16" s="22">
        <f t="shared" si="6"/>
        <v>3</v>
      </c>
      <c r="W16" s="22">
        <f t="shared" si="6"/>
        <v>3</v>
      </c>
      <c r="X16" s="22">
        <f t="shared" si="6"/>
        <v>3</v>
      </c>
      <c r="Y16" s="22">
        <f t="shared" si="6"/>
        <v>3</v>
      </c>
      <c r="Z16" s="22">
        <f t="shared" si="6"/>
        <v>3</v>
      </c>
      <c r="AA16" s="22">
        <f t="shared" si="6"/>
        <v>3</v>
      </c>
      <c r="AB16" s="22">
        <f t="shared" si="6"/>
        <v>3</v>
      </c>
      <c r="AC16" s="22">
        <f t="shared" si="6"/>
        <v>3</v>
      </c>
      <c r="AD16" s="22">
        <f t="shared" si="6"/>
        <v>3</v>
      </c>
      <c r="AE16" s="22">
        <f t="shared" si="6"/>
        <v>3</v>
      </c>
      <c r="AF16" s="22">
        <f t="shared" si="6"/>
        <v>3</v>
      </c>
      <c r="AG16" s="22">
        <f t="shared" si="6"/>
        <v>3</v>
      </c>
      <c r="AH16" s="22">
        <f t="shared" si="6"/>
        <v>3</v>
      </c>
      <c r="AI16" s="22">
        <f t="shared" si="6"/>
        <v>3</v>
      </c>
      <c r="AJ16" s="22">
        <f t="shared" si="6"/>
        <v>3</v>
      </c>
      <c r="AK16" s="22">
        <f t="shared" si="6"/>
        <v>3</v>
      </c>
      <c r="AL16" s="22">
        <f t="shared" si="6"/>
        <v>3</v>
      </c>
      <c r="AM16" s="22">
        <f t="shared" si="6"/>
        <v>3</v>
      </c>
      <c r="AN16" s="22">
        <f t="shared" si="6"/>
        <v>3</v>
      </c>
      <c r="AO16" s="22">
        <f t="shared" si="6"/>
        <v>3</v>
      </c>
      <c r="AP16" s="22">
        <f t="shared" si="6"/>
        <v>3</v>
      </c>
      <c r="AQ16" s="22">
        <f t="shared" si="6"/>
        <v>3</v>
      </c>
      <c r="AR16" s="22">
        <f t="shared" si="6"/>
        <v>3</v>
      </c>
      <c r="AS16" s="22">
        <f t="shared" si="6"/>
        <v>3</v>
      </c>
      <c r="AT16" s="22">
        <f t="shared" si="6"/>
        <v>3</v>
      </c>
      <c r="AU16" s="22">
        <f t="shared" si="6"/>
        <v>3</v>
      </c>
      <c r="AV16" s="22">
        <f t="shared" si="6"/>
        <v>3</v>
      </c>
      <c r="AW16" s="22">
        <f t="shared" si="6"/>
        <v>3</v>
      </c>
      <c r="AX16" s="22">
        <f t="shared" si="6"/>
        <v>3</v>
      </c>
      <c r="AY16" s="22">
        <f t="shared" si="6"/>
        <v>3</v>
      </c>
      <c r="AZ16" s="22">
        <f t="shared" si="6"/>
        <v>3</v>
      </c>
      <c r="BA16" s="22">
        <f t="shared" si="6"/>
        <v>3</v>
      </c>
      <c r="BB16" s="22">
        <f t="shared" si="6"/>
        <v>3</v>
      </c>
      <c r="BC16" s="22">
        <f t="shared" si="6"/>
        <v>3</v>
      </c>
      <c r="BD16" s="22">
        <f t="shared" si="6"/>
        <v>3</v>
      </c>
      <c r="BE16" s="22">
        <f t="shared" si="6"/>
        <v>3</v>
      </c>
      <c r="BF16" s="22">
        <f t="shared" si="6"/>
        <v>3</v>
      </c>
      <c r="BG16" s="22">
        <f t="shared" si="6"/>
        <v>3</v>
      </c>
      <c r="BH16" s="22">
        <f t="shared" si="6"/>
        <v>3</v>
      </c>
      <c r="BI16" s="22">
        <f t="shared" si="6"/>
        <v>3</v>
      </c>
      <c r="BJ16" s="22">
        <f t="shared" si="6"/>
        <v>3</v>
      </c>
      <c r="BK16" s="22">
        <f t="shared" si="6"/>
        <v>3</v>
      </c>
      <c r="BL16" s="22">
        <f t="shared" si="6"/>
        <v>3</v>
      </c>
      <c r="BM16" s="22">
        <f t="shared" si="6"/>
        <v>3</v>
      </c>
      <c r="BN16" s="22">
        <f t="shared" ref="BN16:CW16" si="7">IF(BN4=4,BN8,BN4)</f>
        <v>3</v>
      </c>
      <c r="BO16" s="22">
        <f t="shared" si="7"/>
        <v>3</v>
      </c>
      <c r="BP16" s="22">
        <f t="shared" si="7"/>
        <v>3</v>
      </c>
      <c r="BQ16" s="22">
        <f t="shared" si="7"/>
        <v>3</v>
      </c>
      <c r="BR16" s="22">
        <f t="shared" si="7"/>
        <v>3</v>
      </c>
      <c r="BS16" s="22">
        <f t="shared" si="7"/>
        <v>3</v>
      </c>
      <c r="BT16" s="22">
        <f t="shared" si="7"/>
        <v>3</v>
      </c>
      <c r="BU16" s="22">
        <f t="shared" si="7"/>
        <v>3</v>
      </c>
      <c r="BV16" s="22">
        <f t="shared" si="7"/>
        <v>3</v>
      </c>
      <c r="BW16" s="22">
        <f t="shared" si="7"/>
        <v>3</v>
      </c>
      <c r="BX16" s="22">
        <f t="shared" si="7"/>
        <v>3</v>
      </c>
      <c r="BY16" s="22">
        <f t="shared" si="7"/>
        <v>3</v>
      </c>
      <c r="BZ16" s="22">
        <f t="shared" si="7"/>
        <v>3</v>
      </c>
      <c r="CA16" s="22">
        <f t="shared" si="7"/>
        <v>3</v>
      </c>
      <c r="CB16" s="22">
        <f t="shared" si="7"/>
        <v>3</v>
      </c>
      <c r="CC16" s="22">
        <f t="shared" si="7"/>
        <v>3</v>
      </c>
      <c r="CD16" s="22">
        <f t="shared" si="7"/>
        <v>3</v>
      </c>
      <c r="CE16" s="22">
        <f t="shared" si="7"/>
        <v>3</v>
      </c>
      <c r="CF16" s="22">
        <f t="shared" si="7"/>
        <v>3</v>
      </c>
      <c r="CG16" s="22">
        <f t="shared" si="7"/>
        <v>3</v>
      </c>
      <c r="CH16" s="22">
        <f t="shared" si="7"/>
        <v>3</v>
      </c>
      <c r="CI16" s="22">
        <f t="shared" si="7"/>
        <v>3</v>
      </c>
      <c r="CJ16" s="22">
        <f t="shared" si="7"/>
        <v>3</v>
      </c>
      <c r="CK16" s="22">
        <f t="shared" si="7"/>
        <v>3</v>
      </c>
      <c r="CL16" s="22">
        <f t="shared" si="7"/>
        <v>3</v>
      </c>
      <c r="CM16" s="22">
        <f t="shared" si="7"/>
        <v>3</v>
      </c>
      <c r="CN16" s="22">
        <f t="shared" si="7"/>
        <v>3</v>
      </c>
      <c r="CO16" s="22">
        <f t="shared" si="7"/>
        <v>3</v>
      </c>
      <c r="CP16" s="22">
        <f t="shared" si="7"/>
        <v>3</v>
      </c>
      <c r="CQ16" s="22">
        <f t="shared" si="7"/>
        <v>3</v>
      </c>
      <c r="CR16" s="22">
        <f t="shared" si="7"/>
        <v>3</v>
      </c>
      <c r="CS16" s="22">
        <f t="shared" si="7"/>
        <v>3</v>
      </c>
      <c r="CT16" s="22">
        <f t="shared" si="7"/>
        <v>3</v>
      </c>
      <c r="CU16" s="22">
        <f t="shared" si="7"/>
        <v>3</v>
      </c>
      <c r="CV16" s="22">
        <f t="shared" si="7"/>
        <v>3</v>
      </c>
      <c r="CW16" s="22">
        <f t="shared" si="7"/>
        <v>3</v>
      </c>
    </row>
    <row r="18" spans="1:101" x14ac:dyDescent="0.2">
      <c r="A18" t="s">
        <v>48</v>
      </c>
      <c r="B18" s="19">
        <f t="shared" ref="B18:AG18" si="8">IF(B2=4,B6,B2)</f>
        <v>1</v>
      </c>
      <c r="C18" s="19">
        <f t="shared" si="8"/>
        <v>3</v>
      </c>
      <c r="D18" s="19">
        <f t="shared" si="8"/>
        <v>1</v>
      </c>
      <c r="E18" s="19">
        <f t="shared" si="8"/>
        <v>1</v>
      </c>
      <c r="F18" s="19">
        <f t="shared" si="8"/>
        <v>1</v>
      </c>
      <c r="G18" s="19">
        <f t="shared" si="8"/>
        <v>3</v>
      </c>
      <c r="H18" s="19">
        <f t="shared" si="8"/>
        <v>1</v>
      </c>
      <c r="I18" s="19">
        <f t="shared" si="8"/>
        <v>1</v>
      </c>
      <c r="J18" s="19">
        <f t="shared" si="8"/>
        <v>1</v>
      </c>
      <c r="K18" s="19">
        <f t="shared" si="8"/>
        <v>1</v>
      </c>
      <c r="L18" s="19">
        <f t="shared" si="8"/>
        <v>1</v>
      </c>
      <c r="M18" s="19">
        <f t="shared" si="8"/>
        <v>3</v>
      </c>
      <c r="N18" s="19">
        <f t="shared" si="8"/>
        <v>3</v>
      </c>
      <c r="O18" s="19">
        <f t="shared" si="8"/>
        <v>3</v>
      </c>
      <c r="P18" s="19">
        <f t="shared" si="8"/>
        <v>3</v>
      </c>
      <c r="Q18" s="19">
        <f t="shared" si="8"/>
        <v>1</v>
      </c>
      <c r="R18" s="19">
        <f t="shared" si="8"/>
        <v>3</v>
      </c>
      <c r="S18" s="19">
        <f t="shared" si="8"/>
        <v>1</v>
      </c>
      <c r="T18" s="19">
        <f t="shared" si="8"/>
        <v>3</v>
      </c>
      <c r="U18" s="19">
        <f t="shared" si="8"/>
        <v>1</v>
      </c>
      <c r="V18" s="19">
        <f t="shared" si="8"/>
        <v>1</v>
      </c>
      <c r="W18" s="19">
        <f t="shared" si="8"/>
        <v>1</v>
      </c>
      <c r="X18" s="19">
        <f t="shared" si="8"/>
        <v>1</v>
      </c>
      <c r="Y18" s="19">
        <f t="shared" si="8"/>
        <v>3</v>
      </c>
      <c r="Z18" s="19">
        <f t="shared" si="8"/>
        <v>1</v>
      </c>
      <c r="AA18" s="19">
        <f t="shared" si="8"/>
        <v>3</v>
      </c>
      <c r="AB18" s="19">
        <f t="shared" si="8"/>
        <v>3</v>
      </c>
      <c r="AC18" s="19">
        <f t="shared" si="8"/>
        <v>1</v>
      </c>
      <c r="AD18" s="19">
        <f t="shared" si="8"/>
        <v>1</v>
      </c>
      <c r="AE18" s="19">
        <f t="shared" si="8"/>
        <v>3</v>
      </c>
      <c r="AF18" s="19">
        <f t="shared" si="8"/>
        <v>1</v>
      </c>
      <c r="AG18" s="19">
        <f t="shared" si="8"/>
        <v>1</v>
      </c>
      <c r="AH18" s="19">
        <f t="shared" ref="AH18:BM18" si="9">IF(AH2=4,AH6,AH2)</f>
        <v>1</v>
      </c>
      <c r="AI18" s="19">
        <f t="shared" si="9"/>
        <v>1</v>
      </c>
      <c r="AJ18" s="19">
        <f t="shared" si="9"/>
        <v>1</v>
      </c>
      <c r="AK18" s="19">
        <f t="shared" si="9"/>
        <v>3</v>
      </c>
      <c r="AL18" s="19">
        <f t="shared" si="9"/>
        <v>1</v>
      </c>
      <c r="AM18" s="19">
        <f t="shared" si="9"/>
        <v>1</v>
      </c>
      <c r="AN18" s="19">
        <f t="shared" si="9"/>
        <v>1</v>
      </c>
      <c r="AO18" s="19">
        <f t="shared" si="9"/>
        <v>3</v>
      </c>
      <c r="AP18" s="19">
        <f t="shared" si="9"/>
        <v>1</v>
      </c>
      <c r="AQ18" s="19">
        <f t="shared" si="9"/>
        <v>1</v>
      </c>
      <c r="AR18" s="19">
        <f t="shared" si="9"/>
        <v>3</v>
      </c>
      <c r="AS18" s="19">
        <f t="shared" si="9"/>
        <v>1</v>
      </c>
      <c r="AT18" s="19">
        <f t="shared" si="9"/>
        <v>1</v>
      </c>
      <c r="AU18" s="19">
        <f t="shared" si="9"/>
        <v>1</v>
      </c>
      <c r="AV18" s="19">
        <f t="shared" si="9"/>
        <v>3</v>
      </c>
      <c r="AW18" s="19">
        <f t="shared" si="9"/>
        <v>3</v>
      </c>
      <c r="AX18" s="19">
        <f t="shared" si="9"/>
        <v>3</v>
      </c>
      <c r="AY18" s="19">
        <f t="shared" si="9"/>
        <v>3</v>
      </c>
      <c r="AZ18" s="19">
        <f t="shared" si="9"/>
        <v>3</v>
      </c>
      <c r="BA18" s="19">
        <f t="shared" si="9"/>
        <v>3</v>
      </c>
      <c r="BB18" s="19">
        <f t="shared" si="9"/>
        <v>3</v>
      </c>
      <c r="BC18" s="19">
        <f t="shared" si="9"/>
        <v>1</v>
      </c>
      <c r="BD18" s="19">
        <f t="shared" si="9"/>
        <v>3</v>
      </c>
      <c r="BE18" s="19">
        <f t="shared" si="9"/>
        <v>3</v>
      </c>
      <c r="BF18" s="19">
        <f t="shared" si="9"/>
        <v>1</v>
      </c>
      <c r="BG18" s="19">
        <f t="shared" si="9"/>
        <v>1</v>
      </c>
      <c r="BH18" s="19">
        <f t="shared" si="9"/>
        <v>3</v>
      </c>
      <c r="BI18" s="19">
        <f t="shared" si="9"/>
        <v>3</v>
      </c>
      <c r="BJ18" s="19">
        <f t="shared" si="9"/>
        <v>1</v>
      </c>
      <c r="BK18" s="19">
        <f t="shared" si="9"/>
        <v>3</v>
      </c>
      <c r="BL18" s="19">
        <f t="shared" si="9"/>
        <v>3</v>
      </c>
      <c r="BM18" s="19">
        <f t="shared" si="9"/>
        <v>1</v>
      </c>
      <c r="BN18" s="19">
        <f t="shared" ref="BN18:CW18" si="10">IF(BN2=4,BN6,BN2)</f>
        <v>3</v>
      </c>
      <c r="BO18" s="19">
        <f t="shared" si="10"/>
        <v>3</v>
      </c>
      <c r="BP18" s="19">
        <f t="shared" si="10"/>
        <v>1</v>
      </c>
      <c r="BQ18" s="19">
        <f t="shared" si="10"/>
        <v>1</v>
      </c>
      <c r="BR18" s="19">
        <f t="shared" si="10"/>
        <v>1</v>
      </c>
      <c r="BS18" s="19">
        <f t="shared" si="10"/>
        <v>3</v>
      </c>
      <c r="BT18" s="19">
        <f t="shared" si="10"/>
        <v>3</v>
      </c>
      <c r="BU18" s="19">
        <f t="shared" si="10"/>
        <v>3</v>
      </c>
      <c r="BV18" s="19">
        <f t="shared" si="10"/>
        <v>3</v>
      </c>
      <c r="BW18" s="19">
        <f t="shared" si="10"/>
        <v>1</v>
      </c>
      <c r="BX18" s="19">
        <f t="shared" si="10"/>
        <v>1</v>
      </c>
      <c r="BY18" s="19">
        <f t="shared" si="10"/>
        <v>3</v>
      </c>
      <c r="BZ18" s="19">
        <f t="shared" si="10"/>
        <v>1</v>
      </c>
      <c r="CA18" s="19">
        <f t="shared" si="10"/>
        <v>3</v>
      </c>
      <c r="CB18" s="19">
        <f t="shared" si="10"/>
        <v>1</v>
      </c>
      <c r="CC18" s="19">
        <f t="shared" si="10"/>
        <v>3</v>
      </c>
      <c r="CD18" s="19">
        <f t="shared" si="10"/>
        <v>1</v>
      </c>
      <c r="CE18" s="19">
        <f t="shared" si="10"/>
        <v>3</v>
      </c>
      <c r="CF18" s="19">
        <f t="shared" si="10"/>
        <v>1</v>
      </c>
      <c r="CG18" s="19">
        <f t="shared" si="10"/>
        <v>1</v>
      </c>
      <c r="CH18" s="19">
        <f t="shared" si="10"/>
        <v>1</v>
      </c>
      <c r="CI18" s="19">
        <f t="shared" si="10"/>
        <v>3</v>
      </c>
      <c r="CJ18" s="19">
        <f t="shared" si="10"/>
        <v>1</v>
      </c>
      <c r="CK18" s="19">
        <f t="shared" si="10"/>
        <v>1</v>
      </c>
      <c r="CL18" s="19">
        <f t="shared" si="10"/>
        <v>1</v>
      </c>
      <c r="CM18" s="19">
        <f t="shared" si="10"/>
        <v>1</v>
      </c>
      <c r="CN18" s="19">
        <f t="shared" si="10"/>
        <v>3</v>
      </c>
      <c r="CO18" s="19">
        <f t="shared" si="10"/>
        <v>1</v>
      </c>
      <c r="CP18" s="19">
        <f t="shared" si="10"/>
        <v>1</v>
      </c>
      <c r="CQ18" s="19">
        <f t="shared" si="10"/>
        <v>3</v>
      </c>
      <c r="CR18" s="19">
        <f t="shared" si="10"/>
        <v>3</v>
      </c>
      <c r="CS18" s="19">
        <f t="shared" si="10"/>
        <v>1</v>
      </c>
      <c r="CT18" s="19">
        <f t="shared" si="10"/>
        <v>3</v>
      </c>
      <c r="CU18" s="19">
        <f t="shared" si="10"/>
        <v>3</v>
      </c>
      <c r="CV18" s="19">
        <f t="shared" si="10"/>
        <v>3</v>
      </c>
      <c r="CW18" s="19">
        <f t="shared" si="10"/>
        <v>3</v>
      </c>
    </row>
    <row r="19" spans="1:101" x14ac:dyDescent="0.2">
      <c r="B19" s="20">
        <f t="shared" ref="B19:AG19" si="11">IF(B3=4,B7,B3)</f>
        <v>3</v>
      </c>
      <c r="C19" s="20">
        <f t="shared" si="11"/>
        <v>3</v>
      </c>
      <c r="D19" s="20">
        <f t="shared" si="11"/>
        <v>3</v>
      </c>
      <c r="E19" s="20">
        <f t="shared" si="11"/>
        <v>3</v>
      </c>
      <c r="F19" s="20">
        <f t="shared" si="11"/>
        <v>3</v>
      </c>
      <c r="G19" s="20">
        <f t="shared" si="11"/>
        <v>3</v>
      </c>
      <c r="H19" s="20">
        <f t="shared" si="11"/>
        <v>3</v>
      </c>
      <c r="I19" s="20">
        <f t="shared" si="11"/>
        <v>3</v>
      </c>
      <c r="J19" s="20">
        <f t="shared" si="11"/>
        <v>3</v>
      </c>
      <c r="K19" s="20">
        <f t="shared" si="11"/>
        <v>3</v>
      </c>
      <c r="L19" s="20">
        <f t="shared" si="11"/>
        <v>3</v>
      </c>
      <c r="M19" s="20">
        <f t="shared" si="11"/>
        <v>3</v>
      </c>
      <c r="N19" s="20">
        <f t="shared" si="11"/>
        <v>3</v>
      </c>
      <c r="O19" s="20">
        <f t="shared" si="11"/>
        <v>3</v>
      </c>
      <c r="P19" s="20">
        <f t="shared" si="11"/>
        <v>3</v>
      </c>
      <c r="Q19" s="20">
        <f t="shared" si="11"/>
        <v>3</v>
      </c>
      <c r="R19" s="20">
        <f t="shared" si="11"/>
        <v>3</v>
      </c>
      <c r="S19" s="20">
        <f t="shared" si="11"/>
        <v>3</v>
      </c>
      <c r="T19" s="20">
        <f t="shared" si="11"/>
        <v>3</v>
      </c>
      <c r="U19" s="20">
        <f t="shared" si="11"/>
        <v>3</v>
      </c>
      <c r="V19" s="20">
        <f t="shared" si="11"/>
        <v>3</v>
      </c>
      <c r="W19" s="20">
        <f t="shared" si="11"/>
        <v>3</v>
      </c>
      <c r="X19" s="20">
        <f t="shared" si="11"/>
        <v>3</v>
      </c>
      <c r="Y19" s="20">
        <f t="shared" si="11"/>
        <v>3</v>
      </c>
      <c r="Z19" s="20">
        <f t="shared" si="11"/>
        <v>3</v>
      </c>
      <c r="AA19" s="20">
        <f t="shared" si="11"/>
        <v>3</v>
      </c>
      <c r="AB19" s="20">
        <f t="shared" si="11"/>
        <v>3</v>
      </c>
      <c r="AC19" s="20">
        <f t="shared" si="11"/>
        <v>3</v>
      </c>
      <c r="AD19" s="20">
        <f t="shared" si="11"/>
        <v>3</v>
      </c>
      <c r="AE19" s="20">
        <f t="shared" si="11"/>
        <v>3</v>
      </c>
      <c r="AF19" s="20">
        <f t="shared" si="11"/>
        <v>3</v>
      </c>
      <c r="AG19" s="20">
        <f t="shared" si="11"/>
        <v>3</v>
      </c>
      <c r="AH19" s="20">
        <f t="shared" ref="AH19:BM19" si="12">IF(AH3=4,AH7,AH3)</f>
        <v>3</v>
      </c>
      <c r="AI19" s="20">
        <f t="shared" si="12"/>
        <v>3</v>
      </c>
      <c r="AJ19" s="20">
        <f t="shared" si="12"/>
        <v>3</v>
      </c>
      <c r="AK19" s="20">
        <f t="shared" si="12"/>
        <v>3</v>
      </c>
      <c r="AL19" s="20">
        <f t="shared" si="12"/>
        <v>3</v>
      </c>
      <c r="AM19" s="20">
        <f t="shared" si="12"/>
        <v>3</v>
      </c>
      <c r="AN19" s="20">
        <f t="shared" si="12"/>
        <v>3</v>
      </c>
      <c r="AO19" s="20">
        <f t="shared" si="12"/>
        <v>3</v>
      </c>
      <c r="AP19" s="20">
        <f t="shared" si="12"/>
        <v>3</v>
      </c>
      <c r="AQ19" s="20">
        <f t="shared" si="12"/>
        <v>3</v>
      </c>
      <c r="AR19" s="20">
        <f t="shared" si="12"/>
        <v>3</v>
      </c>
      <c r="AS19" s="20">
        <f t="shared" si="12"/>
        <v>3</v>
      </c>
      <c r="AT19" s="20">
        <f t="shared" si="12"/>
        <v>3</v>
      </c>
      <c r="AU19" s="20">
        <f t="shared" si="12"/>
        <v>3</v>
      </c>
      <c r="AV19" s="20">
        <f t="shared" si="12"/>
        <v>3</v>
      </c>
      <c r="AW19" s="20">
        <f t="shared" si="12"/>
        <v>3</v>
      </c>
      <c r="AX19" s="20">
        <f t="shared" si="12"/>
        <v>3</v>
      </c>
      <c r="AY19" s="20">
        <f t="shared" si="12"/>
        <v>3</v>
      </c>
      <c r="AZ19" s="20">
        <f t="shared" si="12"/>
        <v>3</v>
      </c>
      <c r="BA19" s="20">
        <f t="shared" si="12"/>
        <v>3</v>
      </c>
      <c r="BB19" s="20">
        <f t="shared" si="12"/>
        <v>3</v>
      </c>
      <c r="BC19" s="20">
        <f t="shared" si="12"/>
        <v>3</v>
      </c>
      <c r="BD19" s="20">
        <f t="shared" si="12"/>
        <v>3</v>
      </c>
      <c r="BE19" s="20">
        <f t="shared" si="12"/>
        <v>3</v>
      </c>
      <c r="BF19" s="20">
        <f t="shared" si="12"/>
        <v>3</v>
      </c>
      <c r="BG19" s="20">
        <f t="shared" si="12"/>
        <v>3</v>
      </c>
      <c r="BH19" s="20">
        <f t="shared" si="12"/>
        <v>3</v>
      </c>
      <c r="BI19" s="20">
        <f t="shared" si="12"/>
        <v>3</v>
      </c>
      <c r="BJ19" s="20">
        <f t="shared" si="12"/>
        <v>3</v>
      </c>
      <c r="BK19" s="20">
        <f t="shared" si="12"/>
        <v>3</v>
      </c>
      <c r="BL19" s="20">
        <f t="shared" si="12"/>
        <v>3</v>
      </c>
      <c r="BM19" s="20">
        <f t="shared" si="12"/>
        <v>3</v>
      </c>
      <c r="BN19" s="20">
        <f t="shared" ref="BN19:CW19" si="13">IF(BN3=4,BN7,BN3)</f>
        <v>3</v>
      </c>
      <c r="BO19" s="20">
        <f t="shared" si="13"/>
        <v>3</v>
      </c>
      <c r="BP19" s="20">
        <f t="shared" si="13"/>
        <v>3</v>
      </c>
      <c r="BQ19" s="20">
        <f t="shared" si="13"/>
        <v>3</v>
      </c>
      <c r="BR19" s="20">
        <f t="shared" si="13"/>
        <v>3</v>
      </c>
      <c r="BS19" s="20">
        <f t="shared" si="13"/>
        <v>3</v>
      </c>
      <c r="BT19" s="20">
        <f t="shared" si="13"/>
        <v>3</v>
      </c>
      <c r="BU19" s="20">
        <f t="shared" si="13"/>
        <v>3</v>
      </c>
      <c r="BV19" s="20">
        <f t="shared" si="13"/>
        <v>3</v>
      </c>
      <c r="BW19" s="20">
        <f t="shared" si="13"/>
        <v>3</v>
      </c>
      <c r="BX19" s="20">
        <f t="shared" si="13"/>
        <v>3</v>
      </c>
      <c r="BY19" s="20">
        <f t="shared" si="13"/>
        <v>3</v>
      </c>
      <c r="BZ19" s="20">
        <f t="shared" si="13"/>
        <v>3</v>
      </c>
      <c r="CA19" s="20">
        <f t="shared" si="13"/>
        <v>3</v>
      </c>
      <c r="CB19" s="20">
        <f t="shared" si="13"/>
        <v>3</v>
      </c>
      <c r="CC19" s="20">
        <f t="shared" si="13"/>
        <v>3</v>
      </c>
      <c r="CD19" s="20">
        <f t="shared" si="13"/>
        <v>3</v>
      </c>
      <c r="CE19" s="20">
        <f t="shared" si="13"/>
        <v>3</v>
      </c>
      <c r="CF19" s="20">
        <f t="shared" si="13"/>
        <v>3</v>
      </c>
      <c r="CG19" s="20">
        <f t="shared" si="13"/>
        <v>3</v>
      </c>
      <c r="CH19" s="20">
        <f t="shared" si="13"/>
        <v>3</v>
      </c>
      <c r="CI19" s="20">
        <f t="shared" si="13"/>
        <v>3</v>
      </c>
      <c r="CJ19" s="20">
        <f t="shared" si="13"/>
        <v>3</v>
      </c>
      <c r="CK19" s="20">
        <f t="shared" si="13"/>
        <v>3</v>
      </c>
      <c r="CL19" s="20">
        <f t="shared" si="13"/>
        <v>3</v>
      </c>
      <c r="CM19" s="20">
        <f t="shared" si="13"/>
        <v>3</v>
      </c>
      <c r="CN19" s="20">
        <f t="shared" si="13"/>
        <v>3</v>
      </c>
      <c r="CO19" s="20">
        <f t="shared" si="13"/>
        <v>3</v>
      </c>
      <c r="CP19" s="20">
        <f t="shared" si="13"/>
        <v>3</v>
      </c>
      <c r="CQ19" s="20">
        <f t="shared" si="13"/>
        <v>3</v>
      </c>
      <c r="CR19" s="20">
        <f t="shared" si="13"/>
        <v>3</v>
      </c>
      <c r="CS19" s="20">
        <f t="shared" si="13"/>
        <v>3</v>
      </c>
      <c r="CT19" s="20">
        <f t="shared" si="13"/>
        <v>3</v>
      </c>
      <c r="CU19" s="20">
        <f t="shared" si="13"/>
        <v>3</v>
      </c>
      <c r="CV19" s="20">
        <f t="shared" si="13"/>
        <v>3</v>
      </c>
      <c r="CW19" s="20">
        <f t="shared" si="13"/>
        <v>3</v>
      </c>
    </row>
    <row r="20" spans="1:101" x14ac:dyDescent="0.2">
      <c r="B20" s="22">
        <f t="shared" ref="B20:AG20" si="14">IF(B4=4,B8,B4)</f>
        <v>3</v>
      </c>
      <c r="C20" s="22">
        <f t="shared" si="14"/>
        <v>3</v>
      </c>
      <c r="D20" s="22">
        <f t="shared" si="14"/>
        <v>3</v>
      </c>
      <c r="E20" s="22">
        <f t="shared" si="14"/>
        <v>3</v>
      </c>
      <c r="F20" s="22">
        <f t="shared" si="14"/>
        <v>3</v>
      </c>
      <c r="G20" s="22">
        <f t="shared" si="14"/>
        <v>3</v>
      </c>
      <c r="H20" s="22">
        <f t="shared" si="14"/>
        <v>3</v>
      </c>
      <c r="I20" s="22">
        <f t="shared" si="14"/>
        <v>3</v>
      </c>
      <c r="J20" s="22">
        <f t="shared" si="14"/>
        <v>3</v>
      </c>
      <c r="K20" s="22">
        <f t="shared" si="14"/>
        <v>3</v>
      </c>
      <c r="L20" s="22">
        <f t="shared" si="14"/>
        <v>3</v>
      </c>
      <c r="M20" s="22">
        <f t="shared" si="14"/>
        <v>3</v>
      </c>
      <c r="N20" s="22">
        <f t="shared" si="14"/>
        <v>3</v>
      </c>
      <c r="O20" s="22">
        <f t="shared" si="14"/>
        <v>3</v>
      </c>
      <c r="P20" s="22">
        <f t="shared" si="14"/>
        <v>3</v>
      </c>
      <c r="Q20" s="22">
        <f t="shared" si="14"/>
        <v>3</v>
      </c>
      <c r="R20" s="22">
        <f t="shared" si="14"/>
        <v>3</v>
      </c>
      <c r="S20" s="22">
        <f t="shared" si="14"/>
        <v>3</v>
      </c>
      <c r="T20" s="22">
        <f t="shared" si="14"/>
        <v>3</v>
      </c>
      <c r="U20" s="22">
        <f t="shared" si="14"/>
        <v>3</v>
      </c>
      <c r="V20" s="22">
        <f t="shared" si="14"/>
        <v>3</v>
      </c>
      <c r="W20" s="22">
        <f t="shared" si="14"/>
        <v>3</v>
      </c>
      <c r="X20" s="22">
        <f t="shared" si="14"/>
        <v>3</v>
      </c>
      <c r="Y20" s="22">
        <f t="shared" si="14"/>
        <v>3</v>
      </c>
      <c r="Z20" s="22">
        <f t="shared" si="14"/>
        <v>3</v>
      </c>
      <c r="AA20" s="22">
        <f t="shared" si="14"/>
        <v>3</v>
      </c>
      <c r="AB20" s="22">
        <f t="shared" si="14"/>
        <v>3</v>
      </c>
      <c r="AC20" s="22">
        <f t="shared" si="14"/>
        <v>3</v>
      </c>
      <c r="AD20" s="22">
        <f t="shared" si="14"/>
        <v>3</v>
      </c>
      <c r="AE20" s="22">
        <f t="shared" si="14"/>
        <v>3</v>
      </c>
      <c r="AF20" s="22">
        <f t="shared" si="14"/>
        <v>3</v>
      </c>
      <c r="AG20" s="22">
        <f t="shared" si="14"/>
        <v>3</v>
      </c>
      <c r="AH20" s="22">
        <f t="shared" ref="AH20:BM20" si="15">IF(AH4=4,AH8,AH4)</f>
        <v>3</v>
      </c>
      <c r="AI20" s="22">
        <f t="shared" si="15"/>
        <v>3</v>
      </c>
      <c r="AJ20" s="22">
        <f t="shared" si="15"/>
        <v>3</v>
      </c>
      <c r="AK20" s="22">
        <f t="shared" si="15"/>
        <v>3</v>
      </c>
      <c r="AL20" s="22">
        <f t="shared" si="15"/>
        <v>3</v>
      </c>
      <c r="AM20" s="22">
        <f t="shared" si="15"/>
        <v>3</v>
      </c>
      <c r="AN20" s="22">
        <f t="shared" si="15"/>
        <v>3</v>
      </c>
      <c r="AO20" s="22">
        <f t="shared" si="15"/>
        <v>3</v>
      </c>
      <c r="AP20" s="22">
        <f t="shared" si="15"/>
        <v>3</v>
      </c>
      <c r="AQ20" s="22">
        <f t="shared" si="15"/>
        <v>3</v>
      </c>
      <c r="AR20" s="22">
        <f t="shared" si="15"/>
        <v>3</v>
      </c>
      <c r="AS20" s="22">
        <f t="shared" si="15"/>
        <v>3</v>
      </c>
      <c r="AT20" s="22">
        <f t="shared" si="15"/>
        <v>3</v>
      </c>
      <c r="AU20" s="22">
        <f t="shared" si="15"/>
        <v>3</v>
      </c>
      <c r="AV20" s="22">
        <f t="shared" si="15"/>
        <v>3</v>
      </c>
      <c r="AW20" s="22">
        <f t="shared" si="15"/>
        <v>3</v>
      </c>
      <c r="AX20" s="22">
        <f t="shared" si="15"/>
        <v>3</v>
      </c>
      <c r="AY20" s="22">
        <f t="shared" si="15"/>
        <v>3</v>
      </c>
      <c r="AZ20" s="22">
        <f t="shared" si="15"/>
        <v>3</v>
      </c>
      <c r="BA20" s="22">
        <f t="shared" si="15"/>
        <v>3</v>
      </c>
      <c r="BB20" s="22">
        <f t="shared" si="15"/>
        <v>3</v>
      </c>
      <c r="BC20" s="22">
        <f t="shared" si="15"/>
        <v>3</v>
      </c>
      <c r="BD20" s="22">
        <f t="shared" si="15"/>
        <v>3</v>
      </c>
      <c r="BE20" s="22">
        <f t="shared" si="15"/>
        <v>3</v>
      </c>
      <c r="BF20" s="22">
        <f t="shared" si="15"/>
        <v>3</v>
      </c>
      <c r="BG20" s="22">
        <f t="shared" si="15"/>
        <v>3</v>
      </c>
      <c r="BH20" s="22">
        <f t="shared" si="15"/>
        <v>3</v>
      </c>
      <c r="BI20" s="22">
        <f t="shared" si="15"/>
        <v>3</v>
      </c>
      <c r="BJ20" s="22">
        <f t="shared" si="15"/>
        <v>3</v>
      </c>
      <c r="BK20" s="22">
        <f t="shared" si="15"/>
        <v>3</v>
      </c>
      <c r="BL20" s="22">
        <f t="shared" si="15"/>
        <v>3</v>
      </c>
      <c r="BM20" s="22">
        <f t="shared" si="15"/>
        <v>3</v>
      </c>
      <c r="BN20" s="22">
        <f t="shared" ref="BN20:CW20" si="16">IF(BN4=4,BN8,BN4)</f>
        <v>3</v>
      </c>
      <c r="BO20" s="22">
        <f t="shared" si="16"/>
        <v>3</v>
      </c>
      <c r="BP20" s="22">
        <f t="shared" si="16"/>
        <v>3</v>
      </c>
      <c r="BQ20" s="22">
        <f t="shared" si="16"/>
        <v>3</v>
      </c>
      <c r="BR20" s="22">
        <f t="shared" si="16"/>
        <v>3</v>
      </c>
      <c r="BS20" s="22">
        <f t="shared" si="16"/>
        <v>3</v>
      </c>
      <c r="BT20" s="22">
        <f t="shared" si="16"/>
        <v>3</v>
      </c>
      <c r="BU20" s="22">
        <f t="shared" si="16"/>
        <v>3</v>
      </c>
      <c r="BV20" s="22">
        <f t="shared" si="16"/>
        <v>3</v>
      </c>
      <c r="BW20" s="22">
        <f t="shared" si="16"/>
        <v>3</v>
      </c>
      <c r="BX20" s="22">
        <f t="shared" si="16"/>
        <v>3</v>
      </c>
      <c r="BY20" s="22">
        <f t="shared" si="16"/>
        <v>3</v>
      </c>
      <c r="BZ20" s="22">
        <f t="shared" si="16"/>
        <v>3</v>
      </c>
      <c r="CA20" s="22">
        <f t="shared" si="16"/>
        <v>3</v>
      </c>
      <c r="CB20" s="22">
        <f t="shared" si="16"/>
        <v>3</v>
      </c>
      <c r="CC20" s="22">
        <f t="shared" si="16"/>
        <v>3</v>
      </c>
      <c r="CD20" s="22">
        <f t="shared" si="16"/>
        <v>3</v>
      </c>
      <c r="CE20" s="22">
        <f t="shared" si="16"/>
        <v>3</v>
      </c>
      <c r="CF20" s="22">
        <f t="shared" si="16"/>
        <v>3</v>
      </c>
      <c r="CG20" s="22">
        <f t="shared" si="16"/>
        <v>3</v>
      </c>
      <c r="CH20" s="22">
        <f t="shared" si="16"/>
        <v>3</v>
      </c>
      <c r="CI20" s="22">
        <f t="shared" si="16"/>
        <v>3</v>
      </c>
      <c r="CJ20" s="22">
        <f t="shared" si="16"/>
        <v>3</v>
      </c>
      <c r="CK20" s="22">
        <f t="shared" si="16"/>
        <v>3</v>
      </c>
      <c r="CL20" s="22">
        <f t="shared" si="16"/>
        <v>3</v>
      </c>
      <c r="CM20" s="22">
        <f t="shared" si="16"/>
        <v>3</v>
      </c>
      <c r="CN20" s="22">
        <f t="shared" si="16"/>
        <v>3</v>
      </c>
      <c r="CO20" s="22">
        <f t="shared" si="16"/>
        <v>3</v>
      </c>
      <c r="CP20" s="22">
        <f t="shared" si="16"/>
        <v>3</v>
      </c>
      <c r="CQ20" s="22">
        <f t="shared" si="16"/>
        <v>3</v>
      </c>
      <c r="CR20" s="22">
        <f t="shared" si="16"/>
        <v>3</v>
      </c>
      <c r="CS20" s="22">
        <f t="shared" si="16"/>
        <v>3</v>
      </c>
      <c r="CT20" s="22">
        <f t="shared" si="16"/>
        <v>3</v>
      </c>
      <c r="CU20" s="22">
        <f t="shared" si="16"/>
        <v>3</v>
      </c>
      <c r="CV20" s="22">
        <f t="shared" si="16"/>
        <v>3</v>
      </c>
      <c r="CW20" s="22">
        <f t="shared" si="16"/>
        <v>3</v>
      </c>
    </row>
    <row r="25" spans="1:101" x14ac:dyDescent="0.2">
      <c r="A25" t="s">
        <v>46</v>
      </c>
      <c r="B25" t="s">
        <v>28</v>
      </c>
      <c r="C25" t="s">
        <v>29</v>
      </c>
      <c r="D25" t="s">
        <v>30</v>
      </c>
      <c r="E25" t="s">
        <v>33</v>
      </c>
    </row>
    <row r="26" spans="1:101" x14ac:dyDescent="0.2">
      <c r="A26" t="s">
        <v>20</v>
      </c>
      <c r="B26">
        <f>COUNTIF(B2:CW2,1)</f>
        <v>30</v>
      </c>
      <c r="C26">
        <f>COUNTIF(B3:CW3,1)</f>
        <v>0</v>
      </c>
      <c r="D26">
        <f>COUNTIF(B4:CW4,1)</f>
        <v>0</v>
      </c>
      <c r="E26">
        <f>COUNTIF(B2:CZ4,1)</f>
        <v>30</v>
      </c>
    </row>
    <row r="27" spans="1:101" x14ac:dyDescent="0.2">
      <c r="A27" t="s">
        <v>21</v>
      </c>
      <c r="B27">
        <f>COUNTIF(B2:CW2,2)</f>
        <v>0</v>
      </c>
      <c r="C27">
        <f>COUNTIF(B3:CW3,2)</f>
        <v>0</v>
      </c>
      <c r="D27">
        <f>COUNTIF(B4:CW4,2)</f>
        <v>0</v>
      </c>
      <c r="E27">
        <f>COUNTIF(B2:CW4,2)</f>
        <v>0</v>
      </c>
    </row>
    <row r="28" spans="1:101" x14ac:dyDescent="0.2">
      <c r="A28" t="s">
        <v>22</v>
      </c>
      <c r="B28">
        <f>COUNTIF(B2:CW2,3)</f>
        <v>0</v>
      </c>
      <c r="C28">
        <f>COUNTIF(B3:CW3,3)</f>
        <v>0</v>
      </c>
      <c r="D28">
        <f>COUNTIF(B4:CW4,3)</f>
        <v>0</v>
      </c>
      <c r="E28">
        <f>COUNTIF(B2:CW4,3)</f>
        <v>0</v>
      </c>
    </row>
    <row r="29" spans="1:101" x14ac:dyDescent="0.2">
      <c r="A29" t="s">
        <v>23</v>
      </c>
      <c r="B29">
        <f>COUNTIF(B2:CW2,4)</f>
        <v>70</v>
      </c>
      <c r="C29">
        <f>COUNTIF(B3:CW3,4)</f>
        <v>100</v>
      </c>
      <c r="D29">
        <f>COUNTIF(B4:CW4,4)</f>
        <v>100</v>
      </c>
      <c r="E29">
        <f>COUNTIF(B2:CW4,4)</f>
        <v>270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Author Information</vt:lpstr>
      <vt:lpstr>InputData</vt:lpstr>
      <vt:lpstr>CCResults</vt:lpstr>
    </vt:vector>
  </TitlesOfParts>
  <Manager/>
  <Company>Curtin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Input for TOPSIS Function</dc:title>
  <dc:subject>TOPSIS</dc:subject>
  <dc:creator>Dr. Omid Ameri Sianaki</dc:creator>
  <cp:keywords/>
  <dc:description>This excel bookfile is provided for demonstrating the implimention of the MATLAB TOPSIS function.</dc:description>
  <cp:lastModifiedBy>Microsoft Office User</cp:lastModifiedBy>
  <cp:revision/>
  <dcterms:created xsi:type="dcterms:W3CDTF">2016-04-07T03:26:41Z</dcterms:created>
  <dcterms:modified xsi:type="dcterms:W3CDTF">2022-11-07T18:53:51Z</dcterms:modified>
  <cp:category/>
  <cp:contentStatus/>
</cp:coreProperties>
</file>