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cosc\Documents\GitHub\Integrating-New-Attributes\analysis\excel_workbooks\"/>
    </mc:Choice>
  </mc:AlternateContent>
  <xr:revisionPtr revIDLastSave="0" documentId="13_ncr:1_{EB19516B-0096-4359-9633-C1A475FC8DA3}" xr6:coauthVersionLast="47" xr6:coauthVersionMax="47" xr10:uidLastSave="{00000000-0000-0000-0000-000000000000}"/>
  <bookViews>
    <workbookView xWindow="9310" yWindow="-21760" windowWidth="38620" windowHeight="21100" tabRatio="793" activeTab="7" xr2:uid="{00000000-000D-0000-FFFF-FFFF00000000}"/>
  </bookViews>
  <sheets>
    <sheet name="raw_timeline" sheetId="5" r:id="rId1"/>
    <sheet name="raw_counts" sheetId="1" r:id="rId2"/>
    <sheet name="before_during" sheetId="2" r:id="rId3"/>
    <sheet name="pre_post_time" sheetId="3" r:id="rId4"/>
    <sheet name="pre_post_counts" sheetId="4" r:id="rId5"/>
    <sheet name="intervals_sec" sheetId="6" r:id="rId6"/>
    <sheet name="intervals_min_100p" sheetId="8" r:id="rId7"/>
    <sheet name="intervals_min" sheetId="7" r:id="rId8"/>
    <sheet name="intervals_min_table" sheetId="10" r:id="rId9"/>
  </sheets>
  <definedNames>
    <definedName name="_xlnm._FilterDatabase" localSheetId="7" hidden="1">intervals_min!$C$1:$P$65</definedName>
    <definedName name="_xlnm._FilterDatabase" localSheetId="6" hidden="1">intervals_min_100p!$B$1:$O$65</definedName>
    <definedName name="_xlnm._FilterDatabase" localSheetId="8" hidden="1">intervals_min_table!$D$1:$D$65</definedName>
    <definedName name="_xlnm._FilterDatabase" localSheetId="5" hidden="1">intervals_sec!$B$1:$O$65</definedName>
    <definedName name="_xlnm._FilterDatabase" localSheetId="0" hidden="1">raw_timeline!$S$1:$AH$65</definedName>
    <definedName name="_xlchart.v1.0" hidden="1">before_during!$H$2:$H$65</definedName>
    <definedName name="_xlchart.v1.1" hidden="1">before_during!$I$1</definedName>
    <definedName name="_xlchart.v1.10" hidden="1">pre_post_time!$L$1</definedName>
    <definedName name="_xlchart.v1.11" hidden="1">pre_post_time!$L$2:$L$65</definedName>
    <definedName name="_xlchart.v1.2" hidden="1">before_during!$I$2:$I$65</definedName>
    <definedName name="_xlchart.v1.3" hidden="1">before_during!$J$1</definedName>
    <definedName name="_xlchart.v1.4" hidden="1">before_during!$J$2:$J$65</definedName>
    <definedName name="_xlchart.v1.5" hidden="1">pre_post_time!$I$2:$I$65</definedName>
    <definedName name="_xlchart.v1.6" hidden="1">pre_post_time!$J$1</definedName>
    <definedName name="_xlchart.v1.7" hidden="1">pre_post_time!$J$2:$J$65</definedName>
    <definedName name="_xlchart.v1.8" hidden="1">pre_post_time!$K$1</definedName>
    <definedName name="_xlchart.v1.9" hidden="1">pre_post_time!$K$2:$K$65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0" l="1"/>
  <c r="I15" i="10"/>
  <c r="I14" i="10"/>
  <c r="I13" i="10"/>
  <c r="I12" i="10"/>
  <c r="I11" i="10"/>
  <c r="I10" i="10"/>
  <c r="I33" i="10"/>
  <c r="I32" i="10"/>
  <c r="I31" i="10"/>
  <c r="I30" i="10"/>
  <c r="I29" i="10"/>
  <c r="I28" i="10"/>
  <c r="I27" i="10"/>
  <c r="I26" i="10"/>
  <c r="I49" i="10"/>
  <c r="I48" i="10"/>
  <c r="I47" i="10"/>
  <c r="I46" i="10"/>
  <c r="I45" i="10"/>
  <c r="I44" i="10"/>
  <c r="I43" i="10"/>
  <c r="I42" i="10"/>
  <c r="I65" i="10"/>
  <c r="I64" i="10"/>
  <c r="I63" i="10"/>
  <c r="I62" i="10"/>
  <c r="I61" i="10"/>
  <c r="I60" i="10"/>
  <c r="I59" i="10"/>
  <c r="I58" i="10"/>
  <c r="I9" i="10"/>
  <c r="I8" i="10"/>
  <c r="I7" i="10"/>
  <c r="I6" i="10"/>
  <c r="I5" i="10"/>
  <c r="I4" i="10"/>
  <c r="I3" i="10"/>
  <c r="I2" i="10"/>
  <c r="I25" i="10"/>
  <c r="I24" i="10"/>
  <c r="I23" i="10"/>
  <c r="I22" i="10"/>
  <c r="I21" i="10"/>
  <c r="I20" i="10"/>
  <c r="I19" i="10"/>
  <c r="I18" i="10"/>
  <c r="I41" i="10"/>
  <c r="I40" i="10"/>
  <c r="I39" i="10"/>
  <c r="I38" i="10"/>
  <c r="I37" i="10"/>
  <c r="I36" i="10"/>
  <c r="I35" i="10"/>
  <c r="I34" i="10"/>
  <c r="I57" i="10"/>
  <c r="I56" i="10"/>
  <c r="I55" i="10"/>
  <c r="I54" i="10"/>
  <c r="I53" i="10"/>
  <c r="I52" i="10"/>
  <c r="I51" i="10"/>
  <c r="I50" i="10"/>
  <c r="I17" i="10"/>
  <c r="M42" i="3"/>
  <c r="M18" i="3"/>
  <c r="M26" i="3"/>
  <c r="M50" i="3"/>
  <c r="M58" i="3"/>
  <c r="M2" i="3"/>
  <c r="M10" i="3"/>
  <c r="M3" i="3"/>
  <c r="M11" i="3"/>
  <c r="M51" i="3"/>
  <c r="M59" i="3"/>
  <c r="M19" i="3"/>
  <c r="M27" i="3"/>
  <c r="M35" i="3"/>
  <c r="M43" i="3"/>
  <c r="M36" i="3"/>
  <c r="M44" i="3"/>
  <c r="M20" i="3"/>
  <c r="M28" i="3"/>
  <c r="M52" i="3"/>
  <c r="M60" i="3"/>
  <c r="M4" i="3"/>
  <c r="M12" i="3"/>
  <c r="M5" i="3"/>
  <c r="M13" i="3"/>
  <c r="M53" i="3"/>
  <c r="M61" i="3"/>
  <c r="M21" i="3"/>
  <c r="M29" i="3"/>
  <c r="M37" i="3"/>
  <c r="M45" i="3"/>
  <c r="M38" i="3"/>
  <c r="M46" i="3"/>
  <c r="M22" i="3"/>
  <c r="M30" i="3"/>
  <c r="M54" i="3"/>
  <c r="M62" i="3"/>
  <c r="M6" i="3"/>
  <c r="M14" i="3"/>
  <c r="M7" i="3"/>
  <c r="M15" i="3"/>
  <c r="M55" i="3"/>
  <c r="M63" i="3"/>
  <c r="M23" i="3"/>
  <c r="M31" i="3"/>
  <c r="M39" i="3"/>
  <c r="M47" i="3"/>
  <c r="M40" i="3"/>
  <c r="M48" i="3"/>
  <c r="M24" i="3"/>
  <c r="M32" i="3"/>
  <c r="M56" i="3"/>
  <c r="M64" i="3"/>
  <c r="M8" i="3"/>
  <c r="M16" i="3"/>
  <c r="M9" i="3"/>
  <c r="M17" i="3"/>
  <c r="M57" i="3"/>
  <c r="M65" i="3"/>
  <c r="M25" i="3"/>
  <c r="M33" i="3"/>
  <c r="M41" i="3"/>
  <c r="M49" i="3"/>
  <c r="M34" i="3"/>
  <c r="L48" i="3"/>
  <c r="L33" i="3"/>
  <c r="K42" i="3"/>
  <c r="K18" i="3"/>
  <c r="K26" i="3"/>
  <c r="K50" i="3"/>
  <c r="K58" i="3"/>
  <c r="K2" i="3"/>
  <c r="K10" i="3"/>
  <c r="K3" i="3"/>
  <c r="K11" i="3"/>
  <c r="K51" i="3"/>
  <c r="K59" i="3"/>
  <c r="K19" i="3"/>
  <c r="K27" i="3"/>
  <c r="K35" i="3"/>
  <c r="K43" i="3"/>
  <c r="K36" i="3"/>
  <c r="K44" i="3"/>
  <c r="K20" i="3"/>
  <c r="K28" i="3"/>
  <c r="K52" i="3"/>
  <c r="K60" i="3"/>
  <c r="K4" i="3"/>
  <c r="K12" i="3"/>
  <c r="K5" i="3"/>
  <c r="K13" i="3"/>
  <c r="K53" i="3"/>
  <c r="K61" i="3"/>
  <c r="K21" i="3"/>
  <c r="K29" i="3"/>
  <c r="K37" i="3"/>
  <c r="K45" i="3"/>
  <c r="K38" i="3"/>
  <c r="K46" i="3"/>
  <c r="K22" i="3"/>
  <c r="K30" i="3"/>
  <c r="K54" i="3"/>
  <c r="K62" i="3"/>
  <c r="K6" i="3"/>
  <c r="K14" i="3"/>
  <c r="K7" i="3"/>
  <c r="K15" i="3"/>
  <c r="K55" i="3"/>
  <c r="K63" i="3"/>
  <c r="K23" i="3"/>
  <c r="K31" i="3"/>
  <c r="K39" i="3"/>
  <c r="K47" i="3"/>
  <c r="K40" i="3"/>
  <c r="K48" i="3"/>
  <c r="K24" i="3"/>
  <c r="K32" i="3"/>
  <c r="K56" i="3"/>
  <c r="K64" i="3"/>
  <c r="K8" i="3"/>
  <c r="K16" i="3"/>
  <c r="K9" i="3"/>
  <c r="K17" i="3"/>
  <c r="K57" i="3"/>
  <c r="K65" i="3"/>
  <c r="K25" i="3"/>
  <c r="K33" i="3"/>
  <c r="K41" i="3"/>
  <c r="K49" i="3"/>
  <c r="K34" i="3"/>
  <c r="J42" i="3"/>
  <c r="J18" i="3"/>
  <c r="J26" i="3"/>
  <c r="J50" i="3"/>
  <c r="J58" i="3"/>
  <c r="J2" i="3"/>
  <c r="J10" i="3"/>
  <c r="J3" i="3"/>
  <c r="J11" i="3"/>
  <c r="J51" i="3"/>
  <c r="J59" i="3"/>
  <c r="J19" i="3"/>
  <c r="J27" i="3"/>
  <c r="J35" i="3"/>
  <c r="J43" i="3"/>
  <c r="J36" i="3"/>
  <c r="J44" i="3"/>
  <c r="J20" i="3"/>
  <c r="J28" i="3"/>
  <c r="J52" i="3"/>
  <c r="J60" i="3"/>
  <c r="J4" i="3"/>
  <c r="J12" i="3"/>
  <c r="J5" i="3"/>
  <c r="J13" i="3"/>
  <c r="J53" i="3"/>
  <c r="J61" i="3"/>
  <c r="J21" i="3"/>
  <c r="J29" i="3"/>
  <c r="J37" i="3"/>
  <c r="J45" i="3"/>
  <c r="J38" i="3"/>
  <c r="J46" i="3"/>
  <c r="J22" i="3"/>
  <c r="J30" i="3"/>
  <c r="J54" i="3"/>
  <c r="J62" i="3"/>
  <c r="J6" i="3"/>
  <c r="J14" i="3"/>
  <c r="J7" i="3"/>
  <c r="J15" i="3"/>
  <c r="J55" i="3"/>
  <c r="J63" i="3"/>
  <c r="J23" i="3"/>
  <c r="J31" i="3"/>
  <c r="J39" i="3"/>
  <c r="J47" i="3"/>
  <c r="J40" i="3"/>
  <c r="J48" i="3"/>
  <c r="J24" i="3"/>
  <c r="J32" i="3"/>
  <c r="J56" i="3"/>
  <c r="J64" i="3"/>
  <c r="J8" i="3"/>
  <c r="J16" i="3"/>
  <c r="J9" i="3"/>
  <c r="J17" i="3"/>
  <c r="J57" i="3"/>
  <c r="J65" i="3"/>
  <c r="J25" i="3"/>
  <c r="J33" i="3"/>
  <c r="J41" i="3"/>
  <c r="J49" i="3"/>
  <c r="J34" i="3"/>
  <c r="E42" i="3"/>
  <c r="L42" i="3" s="1"/>
  <c r="E18" i="3"/>
  <c r="L18" i="3" s="1"/>
  <c r="E26" i="3"/>
  <c r="L26" i="3" s="1"/>
  <c r="E50" i="3"/>
  <c r="L50" i="3" s="1"/>
  <c r="E58" i="3"/>
  <c r="L58" i="3" s="1"/>
  <c r="E2" i="3"/>
  <c r="L2" i="3" s="1"/>
  <c r="E10" i="3"/>
  <c r="L10" i="3" s="1"/>
  <c r="E3" i="3"/>
  <c r="L3" i="3" s="1"/>
  <c r="E11" i="3"/>
  <c r="L11" i="3" s="1"/>
  <c r="E51" i="3"/>
  <c r="L51" i="3" s="1"/>
  <c r="E59" i="3"/>
  <c r="L59" i="3" s="1"/>
  <c r="E19" i="3"/>
  <c r="L19" i="3" s="1"/>
  <c r="E27" i="3"/>
  <c r="L27" i="3" s="1"/>
  <c r="E35" i="3"/>
  <c r="L35" i="3" s="1"/>
  <c r="E43" i="3"/>
  <c r="L43" i="3" s="1"/>
  <c r="E36" i="3"/>
  <c r="L36" i="3" s="1"/>
  <c r="E44" i="3"/>
  <c r="L44" i="3" s="1"/>
  <c r="E20" i="3"/>
  <c r="L20" i="3" s="1"/>
  <c r="E28" i="3"/>
  <c r="L28" i="3" s="1"/>
  <c r="E52" i="3"/>
  <c r="L52" i="3" s="1"/>
  <c r="E60" i="3"/>
  <c r="L60" i="3" s="1"/>
  <c r="E4" i="3"/>
  <c r="L4" i="3" s="1"/>
  <c r="E12" i="3"/>
  <c r="L12" i="3" s="1"/>
  <c r="E5" i="3"/>
  <c r="L5" i="3" s="1"/>
  <c r="E13" i="3"/>
  <c r="L13" i="3" s="1"/>
  <c r="E53" i="3"/>
  <c r="L53" i="3" s="1"/>
  <c r="E61" i="3"/>
  <c r="L61" i="3" s="1"/>
  <c r="E21" i="3"/>
  <c r="L21" i="3" s="1"/>
  <c r="E29" i="3"/>
  <c r="L29" i="3" s="1"/>
  <c r="E37" i="3"/>
  <c r="L37" i="3" s="1"/>
  <c r="E45" i="3"/>
  <c r="L45" i="3" s="1"/>
  <c r="E38" i="3"/>
  <c r="L38" i="3" s="1"/>
  <c r="E46" i="3"/>
  <c r="L46" i="3" s="1"/>
  <c r="E22" i="3"/>
  <c r="L22" i="3" s="1"/>
  <c r="E30" i="3"/>
  <c r="L30" i="3" s="1"/>
  <c r="E54" i="3"/>
  <c r="L54" i="3" s="1"/>
  <c r="E62" i="3"/>
  <c r="L62" i="3" s="1"/>
  <c r="E6" i="3"/>
  <c r="L6" i="3" s="1"/>
  <c r="E14" i="3"/>
  <c r="L14" i="3" s="1"/>
  <c r="E7" i="3"/>
  <c r="L7" i="3" s="1"/>
  <c r="E15" i="3"/>
  <c r="L15" i="3" s="1"/>
  <c r="E55" i="3"/>
  <c r="L55" i="3" s="1"/>
  <c r="E63" i="3"/>
  <c r="L63" i="3" s="1"/>
  <c r="E23" i="3"/>
  <c r="L23" i="3" s="1"/>
  <c r="E31" i="3"/>
  <c r="L31" i="3" s="1"/>
  <c r="E39" i="3"/>
  <c r="L39" i="3" s="1"/>
  <c r="E47" i="3"/>
  <c r="L47" i="3" s="1"/>
  <c r="E40" i="3"/>
  <c r="L40" i="3" s="1"/>
  <c r="E48" i="3"/>
  <c r="E24" i="3"/>
  <c r="L24" i="3" s="1"/>
  <c r="E32" i="3"/>
  <c r="L32" i="3" s="1"/>
  <c r="E56" i="3"/>
  <c r="L56" i="3" s="1"/>
  <c r="E64" i="3"/>
  <c r="L64" i="3" s="1"/>
  <c r="E8" i="3"/>
  <c r="L8" i="3" s="1"/>
  <c r="E16" i="3"/>
  <c r="L16" i="3" s="1"/>
  <c r="E9" i="3"/>
  <c r="L9" i="3" s="1"/>
  <c r="E17" i="3"/>
  <c r="L17" i="3" s="1"/>
  <c r="E57" i="3"/>
  <c r="L57" i="3" s="1"/>
  <c r="E65" i="3"/>
  <c r="L65" i="3" s="1"/>
  <c r="E25" i="3"/>
  <c r="L25" i="3" s="1"/>
  <c r="E33" i="3"/>
  <c r="E41" i="3"/>
  <c r="L41" i="3" s="1"/>
  <c r="E49" i="3"/>
  <c r="L49" i="3" s="1"/>
  <c r="E34" i="3"/>
  <c r="L34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2" i="2"/>
  <c r="D2" i="2"/>
  <c r="D42" i="2"/>
  <c r="D18" i="2"/>
  <c r="D26" i="2"/>
  <c r="D50" i="2"/>
  <c r="D58" i="2"/>
  <c r="D10" i="2"/>
  <c r="D3" i="2"/>
  <c r="D11" i="2"/>
  <c r="D51" i="2"/>
  <c r="D59" i="2"/>
  <c r="D19" i="2"/>
  <c r="D27" i="2"/>
  <c r="D35" i="2"/>
  <c r="D43" i="2"/>
  <c r="D36" i="2"/>
  <c r="D44" i="2"/>
  <c r="D20" i="2"/>
  <c r="D28" i="2"/>
  <c r="D52" i="2"/>
  <c r="D60" i="2"/>
  <c r="D4" i="2"/>
  <c r="D12" i="2"/>
  <c r="D5" i="2"/>
  <c r="D13" i="2"/>
  <c r="D53" i="2"/>
  <c r="D61" i="2"/>
  <c r="D21" i="2"/>
  <c r="D29" i="2"/>
  <c r="D37" i="2"/>
  <c r="D45" i="2"/>
  <c r="D38" i="2"/>
  <c r="D46" i="2"/>
  <c r="D22" i="2"/>
  <c r="D30" i="2"/>
  <c r="D54" i="2"/>
  <c r="D62" i="2"/>
  <c r="D6" i="2"/>
  <c r="D14" i="2"/>
  <c r="D7" i="2"/>
  <c r="D15" i="2"/>
  <c r="D55" i="2"/>
  <c r="D63" i="2"/>
  <c r="D23" i="2"/>
  <c r="D31" i="2"/>
  <c r="D39" i="2"/>
  <c r="D47" i="2"/>
  <c r="D40" i="2"/>
  <c r="D48" i="2"/>
  <c r="D24" i="2"/>
  <c r="D32" i="2"/>
  <c r="D56" i="2"/>
  <c r="D64" i="2"/>
  <c r="D8" i="2"/>
  <c r="D16" i="2"/>
  <c r="D9" i="2"/>
  <c r="D17" i="2"/>
  <c r="D57" i="2"/>
  <c r="D65" i="2"/>
  <c r="D25" i="2"/>
  <c r="D33" i="2"/>
  <c r="D41" i="2"/>
  <c r="D49" i="2"/>
  <c r="D3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<sst xmlns="http://schemas.openxmlformats.org/spreadsheetml/2006/main" count="1837" uniqueCount="82">
  <si>
    <t>ngFQZ3PEO5NJ</t>
  </si>
  <si>
    <t>PID</t>
  </si>
  <si>
    <t>IDQ</t>
  </si>
  <si>
    <t>CCQ1</t>
  </si>
  <si>
    <t>CCQ2</t>
  </si>
  <si>
    <t>ALQ1</t>
  </si>
  <si>
    <t>ALQ2</t>
  </si>
  <si>
    <t>overall time (sec)</t>
  </si>
  <si>
    <t>time before analysis (sec)</t>
  </si>
  <si>
    <t>intervals of integration (sec)</t>
  </si>
  <si>
    <t>JT7ru39Irzx7</t>
  </si>
  <si>
    <t>CLQ1</t>
  </si>
  <si>
    <t>CLQ2</t>
  </si>
  <si>
    <t>ACQ1</t>
  </si>
  <si>
    <t>ACQ2</t>
  </si>
  <si>
    <t>a6RSZr6Rflrh</t>
  </si>
  <si>
    <t>SyndXrJWn1Ei</t>
  </si>
  <si>
    <t>HuW1wIIebZWn</t>
  </si>
  <si>
    <t>NvepUR3xQYb3</t>
  </si>
  <si>
    <t>w7TNykrDwr1q</t>
  </si>
  <si>
    <t>tqJLycRmlf6B</t>
  </si>
  <si>
    <t>CoYhbad22Jko</t>
  </si>
  <si>
    <t>w7TXwcLz7Ydb</t>
  </si>
  <si>
    <t>ruM5fRj1p3f9</t>
  </si>
  <si>
    <t>wQez7lrGYiza</t>
  </si>
  <si>
    <t>xnfPy13ddVDB</t>
  </si>
  <si>
    <t>2Ispy3RTXFLN</t>
  </si>
  <si>
    <t>MQNQXUlXMlJG</t>
  </si>
  <si>
    <t>yvoRfW5318GY</t>
  </si>
  <si>
    <t>COUNT(total)</t>
  </si>
  <si>
    <t>SUM(total)</t>
  </si>
  <si>
    <t>COUNT(pre)</t>
  </si>
  <si>
    <t>SUM(pre)</t>
  </si>
  <si>
    <t>interval of preintegration (sec)</t>
  </si>
  <si>
    <t>COUNT(post)</t>
  </si>
  <si>
    <t>SUM(post)</t>
  </si>
  <si>
    <t>time during analysis (sec)</t>
  </si>
  <si>
    <t>time before analysis (min)</t>
  </si>
  <si>
    <t>time during analysis (min)</t>
  </si>
  <si>
    <t>overall time (min)</t>
  </si>
  <si>
    <t>time spent preintegrating (sec)</t>
  </si>
  <si>
    <t>time spent postintegrating (sec)</t>
  </si>
  <si>
    <t>time spent analyzing (sec)</t>
  </si>
  <si>
    <t>time spent preintegrating (min)</t>
  </si>
  <si>
    <t>time spent postintegrating (min)</t>
  </si>
  <si>
    <t>time spent analyzing (min)</t>
  </si>
  <si>
    <t>start</t>
  </si>
  <si>
    <t>first vis</t>
  </si>
  <si>
    <t>timestamps</t>
  </si>
  <si>
    <t>seconds since start</t>
  </si>
  <si>
    <t>y</t>
  </si>
  <si>
    <t>Paper ID</t>
  </si>
  <si>
    <t>P16</t>
  </si>
  <si>
    <t>P12</t>
  </si>
  <si>
    <t>P02</t>
  </si>
  <si>
    <t>P08</t>
  </si>
  <si>
    <t>P04</t>
  </si>
  <si>
    <t>P15</t>
  </si>
  <si>
    <t>P11</t>
  </si>
  <si>
    <t>P14</t>
  </si>
  <si>
    <t>P10</t>
  </si>
  <si>
    <t>P13</t>
  </si>
  <si>
    <t>P09</t>
  </si>
  <si>
    <t>P06</t>
  </si>
  <si>
    <t>P07</t>
  </si>
  <si>
    <t>P03</t>
  </si>
  <si>
    <t>P05</t>
  </si>
  <si>
    <t>P01</t>
  </si>
  <si>
    <t>Interface</t>
  </si>
  <si>
    <t>Question</t>
  </si>
  <si>
    <t>Non-Integrated</t>
  </si>
  <si>
    <t>CQ1</t>
  </si>
  <si>
    <t>CQ2</t>
  </si>
  <si>
    <t>not integrating</t>
  </si>
  <si>
    <t>integrating</t>
  </si>
  <si>
    <t>time spent not integrating (min)</t>
  </si>
  <si>
    <t>time spent integrating (min)</t>
  </si>
  <si>
    <t>percentage of time spent integrating</t>
  </si>
  <si>
    <t>Integrated</t>
  </si>
  <si>
    <t>LQ1</t>
  </si>
  <si>
    <t>LQ2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</si>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</sst>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/>
    <xf numFmtId="0" fontId="0" fillId="0" borderId="4" xfId="0" applyBorder="1" applyAlignment="1"/>
    <xf numFmtId="21" fontId="0" fillId="0" borderId="0" xfId="0" applyNumberFormat="1"/>
    <xf numFmtId="21" fontId="0" fillId="0" borderId="1" xfId="0" applyNumberFormat="1" applyBorder="1"/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/>
    <xf numFmtId="21" fontId="0" fillId="0" borderId="0" xfId="0" applyNumberFormat="1" applyBorder="1"/>
    <xf numFmtId="0" fontId="0" fillId="2" borderId="7" xfId="0" applyFill="1" applyBorder="1" applyAlignment="1">
      <alignment horizontal="left"/>
    </xf>
    <xf numFmtId="21" fontId="0" fillId="2" borderId="1" xfId="0" applyNumberFormat="1" applyFill="1" applyBorder="1"/>
    <xf numFmtId="0" fontId="0" fillId="2" borderId="1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Border="1" applyAlignment="1">
      <alignment horizontal="left"/>
    </xf>
    <xf numFmtId="9" fontId="0" fillId="0" borderId="0" xfId="1" applyNumberFormat="1" applyFont="1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A35CA"/>
      <color rgb="FFFF4DB2"/>
      <color rgb="FFCCCCCC"/>
      <color rgb="FF000063"/>
      <color rgb="FF8F0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pre_post_counts!$C$1</c:f>
              <c:strCache>
                <c:ptCount val="1"/>
                <c:pt idx="0">
                  <c:v>COUNT(pre)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pre_post_counts!$A$2:$B$65</c15:sqref>
                  </c15:fullRef>
                  <c15:levelRef>
                    <c15:sqref>pre_post_counts!$A$2:$A$65</c15:sqref>
                  </c15:levelRef>
                </c:ext>
              </c:extLst>
              <c:f>pre_post_counts!$A$2:$A$65</c:f>
              <c:strCache>
                <c:ptCount val="64"/>
                <c:pt idx="0">
                  <c:v>ngFQZ3PEO5NJ</c:v>
                </c:pt>
                <c:pt idx="1">
                  <c:v>ngFQZ3PEO5NJ</c:v>
                </c:pt>
                <c:pt idx="2">
                  <c:v>ngFQZ3PEO5NJ</c:v>
                </c:pt>
                <c:pt idx="3">
                  <c:v>ngFQZ3PEO5NJ</c:v>
                </c:pt>
                <c:pt idx="4">
                  <c:v>JT7ru39Irzx7</c:v>
                </c:pt>
                <c:pt idx="5">
                  <c:v>JT7ru39Irzx7</c:v>
                </c:pt>
                <c:pt idx="6">
                  <c:v>JT7ru39Irzx7</c:v>
                </c:pt>
                <c:pt idx="7">
                  <c:v>JT7ru39Irzx7</c:v>
                </c:pt>
                <c:pt idx="8">
                  <c:v>a6RSZr6Rflrh</c:v>
                </c:pt>
                <c:pt idx="9">
                  <c:v>a6RSZr6Rflrh</c:v>
                </c:pt>
                <c:pt idx="10">
                  <c:v>a6RSZr6Rflrh</c:v>
                </c:pt>
                <c:pt idx="11">
                  <c:v>a6RSZr6Rflrh</c:v>
                </c:pt>
                <c:pt idx="12">
                  <c:v>SyndXrJWn1Ei</c:v>
                </c:pt>
                <c:pt idx="13">
                  <c:v>SyndXrJWn1Ei</c:v>
                </c:pt>
                <c:pt idx="14">
                  <c:v>SyndXrJWn1Ei</c:v>
                </c:pt>
                <c:pt idx="15">
                  <c:v>SyndXrJWn1Ei</c:v>
                </c:pt>
                <c:pt idx="16">
                  <c:v>HuW1wIIebZWn</c:v>
                </c:pt>
                <c:pt idx="17">
                  <c:v>HuW1wIIebZWn</c:v>
                </c:pt>
                <c:pt idx="18">
                  <c:v>HuW1wIIebZWn</c:v>
                </c:pt>
                <c:pt idx="19">
                  <c:v>HuW1wIIebZWn</c:v>
                </c:pt>
                <c:pt idx="20">
                  <c:v>NvepUR3xQYb3</c:v>
                </c:pt>
                <c:pt idx="21">
                  <c:v>NvepUR3xQYb3</c:v>
                </c:pt>
                <c:pt idx="22">
                  <c:v>NvepUR3xQYb3</c:v>
                </c:pt>
                <c:pt idx="23">
                  <c:v>NvepUR3xQYb3</c:v>
                </c:pt>
                <c:pt idx="24">
                  <c:v>w7TNykrDwr1q</c:v>
                </c:pt>
                <c:pt idx="25">
                  <c:v>w7TNykrDwr1q</c:v>
                </c:pt>
                <c:pt idx="26">
                  <c:v>w7TNykrDwr1q</c:v>
                </c:pt>
                <c:pt idx="27">
                  <c:v>w7TNykrDwr1q</c:v>
                </c:pt>
                <c:pt idx="28">
                  <c:v>tqJLycRmlf6B</c:v>
                </c:pt>
                <c:pt idx="29">
                  <c:v>tqJLycRmlf6B</c:v>
                </c:pt>
                <c:pt idx="30">
                  <c:v>tqJLycRmlf6B</c:v>
                </c:pt>
                <c:pt idx="31">
                  <c:v>tqJLycRmlf6B</c:v>
                </c:pt>
                <c:pt idx="32">
                  <c:v>CoYhbad22Jko</c:v>
                </c:pt>
                <c:pt idx="33">
                  <c:v>CoYhbad22Jko</c:v>
                </c:pt>
                <c:pt idx="34">
                  <c:v>CoYhbad22Jko</c:v>
                </c:pt>
                <c:pt idx="35">
                  <c:v>CoYhbad22Jko</c:v>
                </c:pt>
                <c:pt idx="36">
                  <c:v>w7TXwcLz7Ydb</c:v>
                </c:pt>
                <c:pt idx="37">
                  <c:v>w7TXwcLz7Ydb</c:v>
                </c:pt>
                <c:pt idx="38">
                  <c:v>w7TXwcLz7Ydb</c:v>
                </c:pt>
                <c:pt idx="39">
                  <c:v>w7TXwcLz7Ydb</c:v>
                </c:pt>
                <c:pt idx="40">
                  <c:v>ruM5fRj1p3f9</c:v>
                </c:pt>
                <c:pt idx="41">
                  <c:v>ruM5fRj1p3f9</c:v>
                </c:pt>
                <c:pt idx="42">
                  <c:v>ruM5fRj1p3f9</c:v>
                </c:pt>
                <c:pt idx="43">
                  <c:v>ruM5fRj1p3f9</c:v>
                </c:pt>
                <c:pt idx="44">
                  <c:v>wQez7lrGYiza</c:v>
                </c:pt>
                <c:pt idx="45">
                  <c:v>wQez7lrGYiza</c:v>
                </c:pt>
                <c:pt idx="46">
                  <c:v>wQez7lrGYiza</c:v>
                </c:pt>
                <c:pt idx="47">
                  <c:v>wQez7lrGYiza</c:v>
                </c:pt>
                <c:pt idx="48">
                  <c:v>xnfPy13ddVDB</c:v>
                </c:pt>
                <c:pt idx="49">
                  <c:v>xnfPy13ddVDB</c:v>
                </c:pt>
                <c:pt idx="50">
                  <c:v>xnfPy13ddVDB</c:v>
                </c:pt>
                <c:pt idx="51">
                  <c:v>xnfPy13ddVDB</c:v>
                </c:pt>
                <c:pt idx="52">
                  <c:v>2Ispy3RTXFLN</c:v>
                </c:pt>
                <c:pt idx="53">
                  <c:v>2Ispy3RTXFLN</c:v>
                </c:pt>
                <c:pt idx="54">
                  <c:v>2Ispy3RTXFLN</c:v>
                </c:pt>
                <c:pt idx="55">
                  <c:v>2Ispy3RTXFLN</c:v>
                </c:pt>
                <c:pt idx="56">
                  <c:v>MQNQXUlXMlJG</c:v>
                </c:pt>
                <c:pt idx="57">
                  <c:v>MQNQXUlXMlJG</c:v>
                </c:pt>
                <c:pt idx="58">
                  <c:v>MQNQXUlXMlJG</c:v>
                </c:pt>
                <c:pt idx="59">
                  <c:v>MQNQXUlXMlJG</c:v>
                </c:pt>
                <c:pt idx="60">
                  <c:v>yvoRfW5318GY</c:v>
                </c:pt>
                <c:pt idx="61">
                  <c:v>yvoRfW5318GY</c:v>
                </c:pt>
                <c:pt idx="62">
                  <c:v>yvoRfW5318GY</c:v>
                </c:pt>
                <c:pt idx="63">
                  <c:v>yvoRfW5318GY</c:v>
                </c:pt>
              </c:strCache>
            </c:strRef>
          </c:cat>
          <c:val>
            <c:numRef>
              <c:f>pre_post_counts!$C$2:$C$65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5-4E8F-B0E1-438DE93F6CCB}"/>
            </c:ext>
          </c:extLst>
        </c:ser>
        <c:ser>
          <c:idx val="1"/>
          <c:order val="1"/>
          <c:tx>
            <c:strRef>
              <c:f>pre_post_counts!$D$1</c:f>
              <c:strCache>
                <c:ptCount val="1"/>
                <c:pt idx="0">
                  <c:v>COUNT(post)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pre_post_counts!$A$2:$B$65</c15:sqref>
                  </c15:fullRef>
                  <c15:levelRef>
                    <c15:sqref>pre_post_counts!$A$2:$A$65</c15:sqref>
                  </c15:levelRef>
                </c:ext>
              </c:extLst>
              <c:f>pre_post_counts!$A$2:$A$65</c:f>
              <c:strCache>
                <c:ptCount val="64"/>
                <c:pt idx="0">
                  <c:v>ngFQZ3PEO5NJ</c:v>
                </c:pt>
                <c:pt idx="1">
                  <c:v>ngFQZ3PEO5NJ</c:v>
                </c:pt>
                <c:pt idx="2">
                  <c:v>ngFQZ3PEO5NJ</c:v>
                </c:pt>
                <c:pt idx="3">
                  <c:v>ngFQZ3PEO5NJ</c:v>
                </c:pt>
                <c:pt idx="4">
                  <c:v>JT7ru39Irzx7</c:v>
                </c:pt>
                <c:pt idx="5">
                  <c:v>JT7ru39Irzx7</c:v>
                </c:pt>
                <c:pt idx="6">
                  <c:v>JT7ru39Irzx7</c:v>
                </c:pt>
                <c:pt idx="7">
                  <c:v>JT7ru39Irzx7</c:v>
                </c:pt>
                <c:pt idx="8">
                  <c:v>a6RSZr6Rflrh</c:v>
                </c:pt>
                <c:pt idx="9">
                  <c:v>a6RSZr6Rflrh</c:v>
                </c:pt>
                <c:pt idx="10">
                  <c:v>a6RSZr6Rflrh</c:v>
                </c:pt>
                <c:pt idx="11">
                  <c:v>a6RSZr6Rflrh</c:v>
                </c:pt>
                <c:pt idx="12">
                  <c:v>SyndXrJWn1Ei</c:v>
                </c:pt>
                <c:pt idx="13">
                  <c:v>SyndXrJWn1Ei</c:v>
                </c:pt>
                <c:pt idx="14">
                  <c:v>SyndXrJWn1Ei</c:v>
                </c:pt>
                <c:pt idx="15">
                  <c:v>SyndXrJWn1Ei</c:v>
                </c:pt>
                <c:pt idx="16">
                  <c:v>HuW1wIIebZWn</c:v>
                </c:pt>
                <c:pt idx="17">
                  <c:v>HuW1wIIebZWn</c:v>
                </c:pt>
                <c:pt idx="18">
                  <c:v>HuW1wIIebZWn</c:v>
                </c:pt>
                <c:pt idx="19">
                  <c:v>HuW1wIIebZWn</c:v>
                </c:pt>
                <c:pt idx="20">
                  <c:v>NvepUR3xQYb3</c:v>
                </c:pt>
                <c:pt idx="21">
                  <c:v>NvepUR3xQYb3</c:v>
                </c:pt>
                <c:pt idx="22">
                  <c:v>NvepUR3xQYb3</c:v>
                </c:pt>
                <c:pt idx="23">
                  <c:v>NvepUR3xQYb3</c:v>
                </c:pt>
                <c:pt idx="24">
                  <c:v>w7TNykrDwr1q</c:v>
                </c:pt>
                <c:pt idx="25">
                  <c:v>w7TNykrDwr1q</c:v>
                </c:pt>
                <c:pt idx="26">
                  <c:v>w7TNykrDwr1q</c:v>
                </c:pt>
                <c:pt idx="27">
                  <c:v>w7TNykrDwr1q</c:v>
                </c:pt>
                <c:pt idx="28">
                  <c:v>tqJLycRmlf6B</c:v>
                </c:pt>
                <c:pt idx="29">
                  <c:v>tqJLycRmlf6B</c:v>
                </c:pt>
                <c:pt idx="30">
                  <c:v>tqJLycRmlf6B</c:v>
                </c:pt>
                <c:pt idx="31">
                  <c:v>tqJLycRmlf6B</c:v>
                </c:pt>
                <c:pt idx="32">
                  <c:v>CoYhbad22Jko</c:v>
                </c:pt>
                <c:pt idx="33">
                  <c:v>CoYhbad22Jko</c:v>
                </c:pt>
                <c:pt idx="34">
                  <c:v>CoYhbad22Jko</c:v>
                </c:pt>
                <c:pt idx="35">
                  <c:v>CoYhbad22Jko</c:v>
                </c:pt>
                <c:pt idx="36">
                  <c:v>w7TXwcLz7Ydb</c:v>
                </c:pt>
                <c:pt idx="37">
                  <c:v>w7TXwcLz7Ydb</c:v>
                </c:pt>
                <c:pt idx="38">
                  <c:v>w7TXwcLz7Ydb</c:v>
                </c:pt>
                <c:pt idx="39">
                  <c:v>w7TXwcLz7Ydb</c:v>
                </c:pt>
                <c:pt idx="40">
                  <c:v>ruM5fRj1p3f9</c:v>
                </c:pt>
                <c:pt idx="41">
                  <c:v>ruM5fRj1p3f9</c:v>
                </c:pt>
                <c:pt idx="42">
                  <c:v>ruM5fRj1p3f9</c:v>
                </c:pt>
                <c:pt idx="43">
                  <c:v>ruM5fRj1p3f9</c:v>
                </c:pt>
                <c:pt idx="44">
                  <c:v>wQez7lrGYiza</c:v>
                </c:pt>
                <c:pt idx="45">
                  <c:v>wQez7lrGYiza</c:v>
                </c:pt>
                <c:pt idx="46">
                  <c:v>wQez7lrGYiza</c:v>
                </c:pt>
                <c:pt idx="47">
                  <c:v>wQez7lrGYiza</c:v>
                </c:pt>
                <c:pt idx="48">
                  <c:v>xnfPy13ddVDB</c:v>
                </c:pt>
                <c:pt idx="49">
                  <c:v>xnfPy13ddVDB</c:v>
                </c:pt>
                <c:pt idx="50">
                  <c:v>xnfPy13ddVDB</c:v>
                </c:pt>
                <c:pt idx="51">
                  <c:v>xnfPy13ddVDB</c:v>
                </c:pt>
                <c:pt idx="52">
                  <c:v>2Ispy3RTXFLN</c:v>
                </c:pt>
                <c:pt idx="53">
                  <c:v>2Ispy3RTXFLN</c:v>
                </c:pt>
                <c:pt idx="54">
                  <c:v>2Ispy3RTXFLN</c:v>
                </c:pt>
                <c:pt idx="55">
                  <c:v>2Ispy3RTXFLN</c:v>
                </c:pt>
                <c:pt idx="56">
                  <c:v>MQNQXUlXMlJG</c:v>
                </c:pt>
                <c:pt idx="57">
                  <c:v>MQNQXUlXMlJG</c:v>
                </c:pt>
                <c:pt idx="58">
                  <c:v>MQNQXUlXMlJG</c:v>
                </c:pt>
                <c:pt idx="59">
                  <c:v>MQNQXUlXMlJG</c:v>
                </c:pt>
                <c:pt idx="60">
                  <c:v>yvoRfW5318GY</c:v>
                </c:pt>
                <c:pt idx="61">
                  <c:v>yvoRfW5318GY</c:v>
                </c:pt>
                <c:pt idx="62">
                  <c:v>yvoRfW5318GY</c:v>
                </c:pt>
                <c:pt idx="63">
                  <c:v>yvoRfW5318GY</c:v>
                </c:pt>
              </c:strCache>
            </c:strRef>
          </c:cat>
          <c:val>
            <c:numRef>
              <c:f>pre_post_counts!$D$2:$D$65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5-4E8F-B0E1-438DE93F6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542640"/>
        <c:axId val="692542224"/>
      </c:barChart>
      <c:catAx>
        <c:axId val="6925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42224"/>
        <c:crosses val="autoZero"/>
        <c:auto val="1"/>
        <c:lblAlgn val="ctr"/>
        <c:lblOffset val="100"/>
        <c:noMultiLvlLbl val="0"/>
      </c:catAx>
      <c:valAx>
        <c:axId val="6925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intervals_min_100p!$C$2:$C$9</c:f>
              <c:numCache>
                <c:formatCode>General</c:formatCode>
                <c:ptCount val="8"/>
                <c:pt idx="0">
                  <c:v>0.24999999999999911</c:v>
                </c:pt>
                <c:pt idx="1">
                  <c:v>0.50000000000000322</c:v>
                </c:pt>
                <c:pt idx="2">
                  <c:v>0.33333333333332882</c:v>
                </c:pt>
                <c:pt idx="3">
                  <c:v>10.416666666666663</c:v>
                </c:pt>
                <c:pt idx="4">
                  <c:v>6.8333333333333348</c:v>
                </c:pt>
                <c:pt idx="5">
                  <c:v>0.58333333333332793</c:v>
                </c:pt>
                <c:pt idx="6">
                  <c:v>1.0000000000000064</c:v>
                </c:pt>
                <c:pt idx="7">
                  <c:v>0.58333333333333293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4704-B033-52495CE9C1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intervals_min_100p!$D$2:$D$9</c:f>
              <c:numCache>
                <c:formatCode>General</c:formatCode>
                <c:ptCount val="8"/>
                <c:pt idx="0">
                  <c:v>4.1666666666666652</c:v>
                </c:pt>
                <c:pt idx="1">
                  <c:v>3.5833333333333326</c:v>
                </c:pt>
                <c:pt idx="2">
                  <c:v>2.1666666666666723</c:v>
                </c:pt>
                <c:pt idx="3">
                  <c:v>0.33333333333333875</c:v>
                </c:pt>
                <c:pt idx="5">
                  <c:v>1.7500000000000038</c:v>
                </c:pt>
                <c:pt idx="6">
                  <c:v>1.8333333333333335</c:v>
                </c:pt>
                <c:pt idx="7">
                  <c:v>1.166666666666671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F-4704-B033-52495CE9C103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intervals_min_100p!$E$2:$E$9</c:f>
              <c:numCache>
                <c:formatCode>General</c:formatCode>
                <c:ptCount val="8"/>
                <c:pt idx="0">
                  <c:v>5.4166666666666803</c:v>
                </c:pt>
                <c:pt idx="1">
                  <c:v>17.666666666666664</c:v>
                </c:pt>
                <c:pt idx="2">
                  <c:v>9.3333333333333375</c:v>
                </c:pt>
                <c:pt idx="3">
                  <c:v>3.416666666666663</c:v>
                </c:pt>
                <c:pt idx="5">
                  <c:v>4.4166666666666652</c:v>
                </c:pt>
                <c:pt idx="6">
                  <c:v>5.416666666666651</c:v>
                </c:pt>
                <c:pt idx="7">
                  <c:v>5.3333333333333313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F-4704-B033-52495CE9C103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intervals_min_100p!$F$2:$F$9</c:f>
              <c:numCache>
                <c:formatCode>General</c:formatCode>
                <c:ptCount val="8"/>
                <c:pt idx="0">
                  <c:v>0.16666666666665941</c:v>
                </c:pt>
                <c:pt idx="2">
                  <c:v>0.49999999999999822</c:v>
                </c:pt>
                <c:pt idx="3">
                  <c:v>0.33333333333333875</c:v>
                </c:pt>
                <c:pt idx="5">
                  <c:v>1.0833333333333361</c:v>
                </c:pt>
                <c:pt idx="6">
                  <c:v>0.99999999999999645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F-4704-B033-52495CE9C103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intervals_min_100p!$G$2:$G$9</c:f>
              <c:numCache>
                <c:formatCode>General</c:formatCode>
                <c:ptCount val="8"/>
                <c:pt idx="0">
                  <c:v>13.83333333333333</c:v>
                </c:pt>
                <c:pt idx="2">
                  <c:v>5.0833333333333321</c:v>
                </c:pt>
                <c:pt idx="3">
                  <c:v>4.333333333333325</c:v>
                </c:pt>
                <c:pt idx="5">
                  <c:v>6.2499999999999982</c:v>
                </c:pt>
                <c:pt idx="6">
                  <c:v>12.083333333333355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F-4704-B033-52495CE9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36703"/>
        <c:axId val="23738367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intervals_min_100p!$P$2:$P$9</c:f>
              <c:numCache>
                <c:formatCode>General</c:formatCode>
                <c:ptCount val="8"/>
                <c:pt idx="0">
                  <c:v>0.18531468531468523</c:v>
                </c:pt>
                <c:pt idx="1">
                  <c:v>0.18773946360153268</c:v>
                </c:pt>
                <c:pt idx="2">
                  <c:v>0.14354066985645933</c:v>
                </c:pt>
                <c:pt idx="3">
                  <c:v>0.12389380530973391</c:v>
                </c:pt>
                <c:pt idx="4">
                  <c:v>0.20731707317073286</c:v>
                </c:pt>
                <c:pt idx="5">
                  <c:v>0.165680473372781</c:v>
                </c:pt>
                <c:pt idx="6">
                  <c:v>0.13281250000000025</c:v>
                </c:pt>
                <c:pt idx="7">
                  <c:v>0.24705882352941222</c:v>
                </c:pt>
              </c:numCache>
            </c:numRef>
          </c:xVal>
          <c:yVal>
            <c:numRef>
              <c:f>intervals_min_100p!$Q$2:$Q$9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5F-4704-B033-52495CE9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4591"/>
        <c:axId val="505472511"/>
      </c:scatterChart>
      <c:catAx>
        <c:axId val="2373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367"/>
        <c:crosses val="autoZero"/>
        <c:auto val="1"/>
        <c:lblAlgn val="ctr"/>
        <c:lblOffset val="100"/>
        <c:noMultiLvlLbl val="0"/>
      </c:catAx>
      <c:valAx>
        <c:axId val="23738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703"/>
        <c:crosses val="autoZero"/>
        <c:crossBetween val="between"/>
        <c:majorUnit val="0.1"/>
      </c:valAx>
      <c:valAx>
        <c:axId val="505472511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74591"/>
        <c:crosses val="max"/>
        <c:crossBetween val="midCat"/>
      </c:valAx>
      <c:valAx>
        <c:axId val="50547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intervals_min_100p!$C$10:$C$17</c:f>
              <c:numCache>
                <c:formatCode>General</c:formatCode>
                <c:ptCount val="8"/>
                <c:pt idx="0">
                  <c:v>7.166666666666675</c:v>
                </c:pt>
                <c:pt idx="1">
                  <c:v>0.41666666666667851</c:v>
                </c:pt>
                <c:pt idx="2">
                  <c:v>0.24999999999999911</c:v>
                </c:pt>
                <c:pt idx="3">
                  <c:v>11.666666666666668</c:v>
                </c:pt>
                <c:pt idx="4">
                  <c:v>19.666666666666679</c:v>
                </c:pt>
                <c:pt idx="5">
                  <c:v>0.58333333333333792</c:v>
                </c:pt>
                <c:pt idx="6">
                  <c:v>0.74999999999999745</c:v>
                </c:pt>
                <c:pt idx="7">
                  <c:v>0.66666666666666263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B-45A7-AA16-2237791D24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intervals_min_100p!$D$10:$D$17</c:f>
              <c:numCache>
                <c:formatCode>General</c:formatCode>
                <c:ptCount val="8"/>
                <c:pt idx="1">
                  <c:v>1.9999999999999929</c:v>
                </c:pt>
                <c:pt idx="2">
                  <c:v>2.0000000000000027</c:v>
                </c:pt>
                <c:pt idx="3">
                  <c:v>2.9166666666666696</c:v>
                </c:pt>
                <c:pt idx="5">
                  <c:v>4.3333333333333197</c:v>
                </c:pt>
                <c:pt idx="6">
                  <c:v>2.5833333333333308</c:v>
                </c:pt>
                <c:pt idx="7">
                  <c:v>1.9999999999999978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B-45A7-AA16-2237791D249A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intervals_min_100p!$E$10:$E$17</c:f>
              <c:numCache>
                <c:formatCode>General</c:formatCode>
                <c:ptCount val="8"/>
                <c:pt idx="1">
                  <c:v>5.2500000000000018</c:v>
                </c:pt>
                <c:pt idx="2">
                  <c:v>11.666666666666668</c:v>
                </c:pt>
                <c:pt idx="3">
                  <c:v>2.8333333333333401</c:v>
                </c:pt>
                <c:pt idx="5">
                  <c:v>4.6666666666666838</c:v>
                </c:pt>
                <c:pt idx="6">
                  <c:v>8.3333333333319715E-2</c:v>
                </c:pt>
                <c:pt idx="7">
                  <c:v>1.0000000000000064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B-45A7-AA16-2237791D249A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intervals_min_100p!$F$10:$F$17</c:f>
              <c:numCache>
                <c:formatCode>General</c:formatCode>
                <c:ptCount val="8"/>
                <c:pt idx="1">
                  <c:v>0.41666666666665847</c:v>
                </c:pt>
                <c:pt idx="5">
                  <c:v>0.41666666666665847</c:v>
                </c:pt>
                <c:pt idx="6">
                  <c:v>1.6666666666666941</c:v>
                </c:pt>
                <c:pt idx="7">
                  <c:v>0.49999999999999822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B-45A7-AA16-2237791D249A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intervals_min_100p!$G$10:$G$17</c:f>
              <c:numCache>
                <c:formatCode>General</c:formatCode>
                <c:ptCount val="8"/>
                <c:pt idx="1">
                  <c:v>7.6666666666666732</c:v>
                </c:pt>
                <c:pt idx="5">
                  <c:v>6.8333333333333348</c:v>
                </c:pt>
                <c:pt idx="6">
                  <c:v>6.2499999999999778</c:v>
                </c:pt>
                <c:pt idx="7">
                  <c:v>0.41666666666666852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B-45A7-AA16-2237791D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001791"/>
        <c:axId val="364997215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intervals_min_100p!$P$10:$P$17</c:f>
              <c:numCache>
                <c:formatCode>General</c:formatCode>
                <c:ptCount val="8"/>
                <c:pt idx="0">
                  <c:v>0.1976744186046521</c:v>
                </c:pt>
                <c:pt idx="1">
                  <c:v>0.15343915343915368</c:v>
                </c:pt>
                <c:pt idx="2">
                  <c:v>0.16167664670658691</c:v>
                </c:pt>
                <c:pt idx="3">
                  <c:v>0.18181818181818182</c:v>
                </c:pt>
                <c:pt idx="4">
                  <c:v>7.6271186440677666E-2</c:v>
                </c:pt>
                <c:pt idx="5">
                  <c:v>0.29207920792079145</c:v>
                </c:pt>
                <c:pt idx="6">
                  <c:v>0.29411764705882343</c:v>
                </c:pt>
                <c:pt idx="7">
                  <c:v>0.58181818181818057</c:v>
                </c:pt>
              </c:numCache>
            </c:numRef>
          </c:xVal>
          <c:yVal>
            <c:numRef>
              <c:f>intervals_min_100p!$Q$10:$Q$17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2B-45A7-AA16-2237791D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40783"/>
        <c:axId val="358639119"/>
      </c:scatterChart>
      <c:catAx>
        <c:axId val="36500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7215"/>
        <c:crosses val="autoZero"/>
        <c:auto val="1"/>
        <c:lblAlgn val="ctr"/>
        <c:lblOffset val="100"/>
        <c:noMultiLvlLbl val="0"/>
      </c:catAx>
      <c:valAx>
        <c:axId val="36499721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01791"/>
        <c:crosses val="autoZero"/>
        <c:crossBetween val="between"/>
        <c:majorUnit val="0.1"/>
      </c:valAx>
      <c:valAx>
        <c:axId val="358639119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358640783"/>
        <c:crosses val="max"/>
        <c:crossBetween val="midCat"/>
      </c:valAx>
      <c:valAx>
        <c:axId val="35864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3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intervals_min_100p!$C$18:$C$25</c:f>
              <c:numCache>
                <c:formatCode>General</c:formatCode>
                <c:ptCount val="8"/>
                <c:pt idx="0">
                  <c:v>0.99999999999999645</c:v>
                </c:pt>
                <c:pt idx="1">
                  <c:v>9.2500000000000071</c:v>
                </c:pt>
                <c:pt idx="2">
                  <c:v>3.4166666666666674</c:v>
                </c:pt>
                <c:pt idx="3">
                  <c:v>1.8333333333333335</c:v>
                </c:pt>
                <c:pt idx="4">
                  <c:v>0.58333333333333792</c:v>
                </c:pt>
                <c:pt idx="5">
                  <c:v>0.41666666666666352</c:v>
                </c:pt>
                <c:pt idx="6">
                  <c:v>1.1666666666666758</c:v>
                </c:pt>
                <c:pt idx="7">
                  <c:v>1.0000000000000013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A-4A01-97CD-97FEF408DC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intervals_min_100p!$D$18:$D$25</c:f>
              <c:numCache>
                <c:formatCode>General</c:formatCode>
                <c:ptCount val="8"/>
                <c:pt idx="0">
                  <c:v>4.2500000000000053</c:v>
                </c:pt>
                <c:pt idx="2">
                  <c:v>0.83333333333332704</c:v>
                </c:pt>
                <c:pt idx="3">
                  <c:v>1.5833333333333444</c:v>
                </c:pt>
                <c:pt idx="4">
                  <c:v>1.8333333333333335</c:v>
                </c:pt>
                <c:pt idx="5">
                  <c:v>1.9166666666666683</c:v>
                </c:pt>
                <c:pt idx="6">
                  <c:v>2.9166666666666696</c:v>
                </c:pt>
                <c:pt idx="7">
                  <c:v>2.4166666666666616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A-4A01-97CD-97FEF408DCCE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intervals_min_100p!$E$18:$E$25</c:f>
              <c:numCache>
                <c:formatCode>General</c:formatCode>
                <c:ptCount val="8"/>
                <c:pt idx="0">
                  <c:v>8.0833333333333321</c:v>
                </c:pt>
                <c:pt idx="2">
                  <c:v>8.1666666666666714</c:v>
                </c:pt>
                <c:pt idx="3">
                  <c:v>6.1666666666666634</c:v>
                </c:pt>
                <c:pt idx="4">
                  <c:v>3.4999999999999973</c:v>
                </c:pt>
                <c:pt idx="5">
                  <c:v>12.416666666666666</c:v>
                </c:pt>
                <c:pt idx="6">
                  <c:v>7.1666666666666545</c:v>
                </c:pt>
                <c:pt idx="7">
                  <c:v>10.750000000000007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A-4A01-97CD-97FEF408DCCE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intervals_min_100p!$F$18:$F$25</c:f>
              <c:numCache>
                <c:formatCode>General</c:formatCode>
                <c:ptCount val="8"/>
                <c:pt idx="3">
                  <c:v>0.41666666666665847</c:v>
                </c:pt>
                <c:pt idx="4">
                  <c:v>0.49999999999999822</c:v>
                </c:pt>
                <c:pt idx="5">
                  <c:v>3.5000000000000075</c:v>
                </c:pt>
                <c:pt idx="6">
                  <c:v>0.58333333333333792</c:v>
                </c:pt>
                <c:pt idx="7">
                  <c:v>0.58333333333332293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A-4A01-97CD-97FEF408DCCE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intervals_min_100p!$G$18:$G$25</c:f>
              <c:numCache>
                <c:formatCode>General</c:formatCode>
                <c:ptCount val="8"/>
                <c:pt idx="3">
                  <c:v>2.3333333333333419</c:v>
                </c:pt>
                <c:pt idx="4">
                  <c:v>2.0000000000000027</c:v>
                </c:pt>
                <c:pt idx="5">
                  <c:v>7.8333333333333321</c:v>
                </c:pt>
                <c:pt idx="6">
                  <c:v>5.8333333333333197</c:v>
                </c:pt>
                <c:pt idx="7">
                  <c:v>2.9166666666666794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A-4A01-97CD-97FEF408DCCE}"/>
            </c:ext>
          </c:extLst>
        </c:ser>
        <c:ser>
          <c:idx val="5"/>
          <c:order val="5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intervals_min_100p!$H$18:$H$25</c:f>
              <c:numCache>
                <c:formatCode>General</c:formatCode>
                <c:ptCount val="8"/>
                <c:pt idx="3">
                  <c:v>0.83333333333333703</c:v>
                </c:pt>
                <c:pt idx="6">
                  <c:v>0.1666666666666794</c:v>
                </c:pt>
                <c:pt idx="7">
                  <c:v>0.83333333333332205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5A-4A01-97CD-97FEF408DCCE}"/>
            </c:ext>
          </c:extLst>
        </c:ser>
        <c:ser>
          <c:idx val="6"/>
          <c:order val="6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intervals_min_100p!$I$18:$I$25</c:f>
              <c:numCache>
                <c:formatCode>General</c:formatCode>
                <c:ptCount val="8"/>
                <c:pt idx="3">
                  <c:v>7.499999999999992</c:v>
                </c:pt>
                <c:pt idx="6">
                  <c:v>1.5833333333333344</c:v>
                </c:pt>
                <c:pt idx="7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5A-4A01-97CD-97FEF408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66687"/>
        <c:axId val="505464191"/>
      </c:barChart>
      <c:scatterChart>
        <c:scatterStyle val="lineMarker"/>
        <c:varyColors val="0"/>
        <c:ser>
          <c:idx val="7"/>
          <c:order val="7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intervals_min_100p!$P$18:$P$25</c:f>
              <c:numCache>
                <c:formatCode>General</c:formatCode>
                <c:ptCount val="8"/>
                <c:pt idx="0">
                  <c:v>0.3937500000000001</c:v>
                </c:pt>
                <c:pt idx="1">
                  <c:v>0.10810810810810817</c:v>
                </c:pt>
                <c:pt idx="2">
                  <c:v>0.34228187919463043</c:v>
                </c:pt>
                <c:pt idx="3">
                  <c:v>7.6612903225806481E-2</c:v>
                </c:pt>
                <c:pt idx="4">
                  <c:v>0.28712871287128761</c:v>
                </c:pt>
                <c:pt idx="5">
                  <c:v>8.9456869009584578E-2</c:v>
                </c:pt>
                <c:pt idx="6">
                  <c:v>0.21030042918454994</c:v>
                </c:pt>
                <c:pt idx="7">
                  <c:v>0.16078431372549007</c:v>
                </c:pt>
              </c:numCache>
            </c:numRef>
          </c:xVal>
          <c:yVal>
            <c:numRef>
              <c:f>intervals_min_100p!$Q$18:$Q$25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5A-4A01-97CD-97FEF408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6287"/>
        <c:axId val="505453791"/>
      </c:scatterChart>
      <c:catAx>
        <c:axId val="50546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4191"/>
        <c:crosses val="autoZero"/>
        <c:auto val="1"/>
        <c:lblAlgn val="ctr"/>
        <c:lblOffset val="100"/>
        <c:noMultiLvlLbl val="0"/>
      </c:catAx>
      <c:valAx>
        <c:axId val="5054641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6687"/>
        <c:crosses val="autoZero"/>
        <c:crossBetween val="between"/>
        <c:majorUnit val="0.1"/>
      </c:valAx>
      <c:valAx>
        <c:axId val="505453791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56287"/>
        <c:crosses val="max"/>
        <c:crossBetween val="midCat"/>
      </c:valAx>
      <c:valAx>
        <c:axId val="50545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Series1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intervals_min_100p!$C$26:$C$33</c:f>
              <c:numCache>
                <c:formatCode>General</c:formatCode>
                <c:ptCount val="8"/>
                <c:pt idx="0">
                  <c:v>14.666666666666657</c:v>
                </c:pt>
                <c:pt idx="1">
                  <c:v>10.416666666666663</c:v>
                </c:pt>
                <c:pt idx="2">
                  <c:v>0.74999999999999745</c:v>
                </c:pt>
                <c:pt idx="3">
                  <c:v>0.91666666666665675</c:v>
                </c:pt>
                <c:pt idx="4">
                  <c:v>0.16666666666666938</c:v>
                </c:pt>
                <c:pt idx="5">
                  <c:v>2.4999999999999911</c:v>
                </c:pt>
                <c:pt idx="6">
                  <c:v>0.66666666666665764</c:v>
                </c:pt>
                <c:pt idx="7">
                  <c:v>1.5000000000000047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4-4212-B173-7141257264FA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intervals_min_100p!$D$26:$D$33</c:f>
              <c:numCache>
                <c:formatCode>General</c:formatCode>
                <c:ptCount val="8"/>
                <c:pt idx="2">
                  <c:v>3.666666666666667</c:v>
                </c:pt>
                <c:pt idx="3">
                  <c:v>0.83333333333334703</c:v>
                </c:pt>
                <c:pt idx="4">
                  <c:v>0.91666666666666674</c:v>
                </c:pt>
                <c:pt idx="5">
                  <c:v>1.0000000000000064</c:v>
                </c:pt>
                <c:pt idx="6">
                  <c:v>1.5833333333333544</c:v>
                </c:pt>
                <c:pt idx="7">
                  <c:v>4.5833333333333339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4-4212-B173-7141257264FA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intervals_min_100p!$E$26:$E$33</c:f>
              <c:numCache>
                <c:formatCode>General</c:formatCode>
                <c:ptCount val="8"/>
                <c:pt idx="2">
                  <c:v>9.8333333333333357</c:v>
                </c:pt>
                <c:pt idx="3">
                  <c:v>5.1666666666666616</c:v>
                </c:pt>
                <c:pt idx="4">
                  <c:v>0.58333333333332793</c:v>
                </c:pt>
                <c:pt idx="5">
                  <c:v>0.99999999999999645</c:v>
                </c:pt>
                <c:pt idx="6">
                  <c:v>1.4999999999999949</c:v>
                </c:pt>
                <c:pt idx="7">
                  <c:v>8.8333333333333393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4-4212-B173-7141257264FA}"/>
            </c:ext>
          </c:extLst>
        </c:ser>
        <c:ser>
          <c:idx val="3"/>
          <c:order val="3"/>
          <c:tx>
            <c:v>Series4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intervals_min_100p!$F$26:$F$33</c:f>
              <c:numCache>
                <c:formatCode>General</c:formatCode>
                <c:ptCount val="8"/>
                <c:pt idx="3">
                  <c:v>8.3333333333329707E-2</c:v>
                </c:pt>
                <c:pt idx="4">
                  <c:v>1.4999999999999949</c:v>
                </c:pt>
                <c:pt idx="5">
                  <c:v>1.0000000000000064</c:v>
                </c:pt>
                <c:pt idx="6">
                  <c:v>0.91666666666667673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4-4212-B173-7141257264FA}"/>
            </c:ext>
          </c:extLst>
        </c:ser>
        <c:ser>
          <c:idx val="4"/>
          <c:order val="4"/>
          <c:tx>
            <c:v>Series5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intervals_min_100p!$G$26:$G$33</c:f>
              <c:numCache>
                <c:formatCode>General</c:formatCode>
                <c:ptCount val="8"/>
                <c:pt idx="3">
                  <c:v>4.0833333333333357</c:v>
                </c:pt>
                <c:pt idx="4">
                  <c:v>0.83333333333334703</c:v>
                </c:pt>
                <c:pt idx="5">
                  <c:v>22.5</c:v>
                </c:pt>
                <c:pt idx="6">
                  <c:v>2.4166666666666314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E4-4212-B173-7141257264FA}"/>
            </c:ext>
          </c:extLst>
        </c:ser>
        <c:ser>
          <c:idx val="5"/>
          <c:order val="5"/>
          <c:tx>
            <c:v>Series6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intervals_min_100p!$H$26:$H$33</c:f>
              <c:numCache>
                <c:formatCode>General</c:formatCode>
                <c:ptCount val="8"/>
                <c:pt idx="3">
                  <c:v>0.41666666666666852</c:v>
                </c:pt>
                <c:pt idx="4">
                  <c:v>1.416666666666655</c:v>
                </c:pt>
                <c:pt idx="6">
                  <c:v>0.75000000000001732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E4-4212-B173-7141257264FA}"/>
            </c:ext>
          </c:extLst>
        </c:ser>
        <c:ser>
          <c:idx val="6"/>
          <c:order val="6"/>
          <c:tx>
            <c:v>Series7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intervals_min_100p!$I$26:$I$33</c:f>
              <c:numCache>
                <c:formatCode>General</c:formatCode>
                <c:ptCount val="8"/>
                <c:pt idx="3">
                  <c:v>0.50000000000000822</c:v>
                </c:pt>
                <c:pt idx="4">
                  <c:v>0.49999999999999822</c:v>
                </c:pt>
                <c:pt idx="6">
                  <c:v>0.33333333333333875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E4-4212-B173-7141257264FA}"/>
            </c:ext>
          </c:extLst>
        </c:ser>
        <c:ser>
          <c:idx val="7"/>
          <c:order val="7"/>
          <c:tx>
            <c:v>Series8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intervals_min_100p!$J$26:$J$33</c:f>
              <c:numCache>
                <c:formatCode>General</c:formatCode>
                <c:ptCount val="8"/>
                <c:pt idx="3">
                  <c:v>0.16666666666666938</c:v>
                </c:pt>
                <c:pt idx="4">
                  <c:v>0.16666666666666938</c:v>
                </c:pt>
                <c:pt idx="6">
                  <c:v>0.16666666666665941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E4-4212-B173-7141257264FA}"/>
            </c:ext>
          </c:extLst>
        </c:ser>
        <c:ser>
          <c:idx val="8"/>
          <c:order val="8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intervals_min_100p!$K$26:$K$33</c:f>
              <c:numCache>
                <c:formatCode>General</c:formatCode>
                <c:ptCount val="8"/>
                <c:pt idx="3">
                  <c:v>0.24999999999997913</c:v>
                </c:pt>
                <c:pt idx="4">
                  <c:v>3.8333333333333366</c:v>
                </c:pt>
                <c:pt idx="6">
                  <c:v>3.7500000000000067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E4-4212-B173-7141257264FA}"/>
            </c:ext>
          </c:extLst>
        </c:ser>
        <c:ser>
          <c:idx val="9"/>
          <c:order val="9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intervals_min_100p!$L$26:$L$33</c:f>
              <c:numCache>
                <c:formatCode>General</c:formatCode>
                <c:ptCount val="8"/>
                <c:pt idx="3">
                  <c:v>0.75000000000001732</c:v>
                </c:pt>
                <c:pt idx="4">
                  <c:v>0.33333333333332882</c:v>
                </c:pt>
                <c:pt idx="6">
                  <c:v>0.16666666666665941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E4-4212-B173-7141257264FA}"/>
            </c:ext>
          </c:extLst>
        </c:ser>
        <c:ser>
          <c:idx val="10"/>
          <c:order val="1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intervals_min_100p!$M$26:$M$33</c:f>
              <c:numCache>
                <c:formatCode>General</c:formatCode>
                <c:ptCount val="8"/>
                <c:pt idx="3">
                  <c:v>0.24999999999999911</c:v>
                </c:pt>
                <c:pt idx="4">
                  <c:v>0.41666666666666852</c:v>
                </c:pt>
                <c:pt idx="6">
                  <c:v>0.91666666666667673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E4-4212-B173-7141257264FA}"/>
            </c:ext>
          </c:extLst>
        </c:ser>
        <c:ser>
          <c:idx val="11"/>
          <c:order val="1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intervals_min_100p!$N$26:$N$33</c:f>
              <c:numCache>
                <c:formatCode>General</c:formatCode>
                <c:ptCount val="8"/>
                <c:pt idx="3">
                  <c:v>0.33333333333332882</c:v>
                </c:pt>
                <c:pt idx="4">
                  <c:v>0.33333333333332882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E4-4212-B173-7141257264FA}"/>
            </c:ext>
          </c:extLst>
        </c:ser>
        <c:ser>
          <c:idx val="12"/>
          <c:order val="1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intervals_min_100p!$O$26:$O$33</c:f>
              <c:numCache>
                <c:formatCode>General</c:formatCode>
                <c:ptCount val="8"/>
                <c:pt idx="3">
                  <c:v>7.2500000000000044</c:v>
                </c:pt>
                <c:pt idx="4">
                  <c:v>7.0833333333333348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E4-4212-B173-71412572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8815"/>
        <c:axId val="21252559"/>
      </c:barChart>
      <c:scatterChart>
        <c:scatterStyle val="lineMarker"/>
        <c:varyColors val="0"/>
        <c:ser>
          <c:idx val="13"/>
          <c:order val="13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intervals_min_100p!$P$26:$P$33</c:f>
              <c:numCache>
                <c:formatCode>General</c:formatCode>
                <c:ptCount val="8"/>
                <c:pt idx="0">
                  <c:v>0.19886363636363669</c:v>
                </c:pt>
                <c:pt idx="1">
                  <c:v>7.9999999999999433E-2</c:v>
                </c:pt>
                <c:pt idx="2">
                  <c:v>0.30994152046783613</c:v>
                </c:pt>
                <c:pt idx="3">
                  <c:v>8.3333333333333495E-2</c:v>
                </c:pt>
                <c:pt idx="4">
                  <c:v>5.9907834101382673E-2</c:v>
                </c:pt>
                <c:pt idx="5">
                  <c:v>5.0595238095238033E-2</c:v>
                </c:pt>
                <c:pt idx="6">
                  <c:v>0.17088607594936792</c:v>
                </c:pt>
                <c:pt idx="7">
                  <c:v>0.40782122905027934</c:v>
                </c:pt>
              </c:numCache>
            </c:numRef>
          </c:xVal>
          <c:yVal>
            <c:numRef>
              <c:f>intervals_min_100p!$Q$26:$Q$33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9E4-4212-B173-71412572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7583"/>
        <c:axId val="505431327"/>
      </c:scatterChart>
      <c:catAx>
        <c:axId val="2124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559"/>
        <c:crosses val="autoZero"/>
        <c:auto val="1"/>
        <c:lblAlgn val="ctr"/>
        <c:lblOffset val="100"/>
        <c:noMultiLvlLbl val="0"/>
      </c:catAx>
      <c:valAx>
        <c:axId val="2125255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815"/>
        <c:crosses val="autoZero"/>
        <c:crossBetween val="between"/>
        <c:majorUnit val="0.1"/>
      </c:valAx>
      <c:valAx>
        <c:axId val="505431327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27583"/>
        <c:crosses val="max"/>
        <c:crossBetween val="midCat"/>
      </c:valAx>
      <c:valAx>
        <c:axId val="505427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3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intervals_min_100p!$C$34:$C$41</c:f>
              <c:numCache>
                <c:formatCode>General</c:formatCode>
                <c:ptCount val="8"/>
                <c:pt idx="0">
                  <c:v>0.83333333333333204</c:v>
                </c:pt>
                <c:pt idx="1">
                  <c:v>0.99999999999999645</c:v>
                </c:pt>
                <c:pt idx="2">
                  <c:v>0.41666666666666352</c:v>
                </c:pt>
                <c:pt idx="3">
                  <c:v>1.0833333333333164</c:v>
                </c:pt>
                <c:pt idx="4">
                  <c:v>2.583333333333341</c:v>
                </c:pt>
                <c:pt idx="5">
                  <c:v>0.33333333333333875</c:v>
                </c:pt>
                <c:pt idx="6">
                  <c:v>1.1666666666666758</c:v>
                </c:pt>
                <c:pt idx="7">
                  <c:v>0.58333333333334791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0-46A2-9948-4565853755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intervals_min_100p!$D$34:$D$41</c:f>
              <c:numCache>
                <c:formatCode>General</c:formatCode>
                <c:ptCount val="8"/>
                <c:pt idx="0">
                  <c:v>7.9999999999999982</c:v>
                </c:pt>
                <c:pt idx="1">
                  <c:v>6.416666666666667</c:v>
                </c:pt>
                <c:pt idx="2">
                  <c:v>12.33333333333333</c:v>
                </c:pt>
                <c:pt idx="3">
                  <c:v>5.916666666666659</c:v>
                </c:pt>
                <c:pt idx="4">
                  <c:v>2.9166666666666599</c:v>
                </c:pt>
                <c:pt idx="5">
                  <c:v>9.499999999999984</c:v>
                </c:pt>
                <c:pt idx="6">
                  <c:v>17.833333333333321</c:v>
                </c:pt>
                <c:pt idx="7">
                  <c:v>8.1666666666666607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0-46A2-9948-456585375557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intervals_min_100p!$E$34:$E$41</c:f>
              <c:numCache>
                <c:formatCode>General</c:formatCode>
                <c:ptCount val="8"/>
                <c:pt idx="0">
                  <c:v>6.5000000000000018</c:v>
                </c:pt>
                <c:pt idx="1">
                  <c:v>3.2499999999999982</c:v>
                </c:pt>
                <c:pt idx="2">
                  <c:v>8.083333333333341</c:v>
                </c:pt>
                <c:pt idx="3">
                  <c:v>3.3333333333333481</c:v>
                </c:pt>
                <c:pt idx="4">
                  <c:v>3.8333333333333366</c:v>
                </c:pt>
                <c:pt idx="5">
                  <c:v>5.0000000000000018</c:v>
                </c:pt>
                <c:pt idx="6">
                  <c:v>8.2500000000000107</c:v>
                </c:pt>
                <c:pt idx="7">
                  <c:v>1.0833333333333361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0-46A2-9948-456585375557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intervals_min_100p!$F$34:$F$41</c:f>
              <c:numCache>
                <c:formatCode>General</c:formatCode>
                <c:ptCount val="8"/>
                <c:pt idx="3">
                  <c:v>1.7499999999999938</c:v>
                </c:pt>
                <c:pt idx="4">
                  <c:v>2.75</c:v>
                </c:pt>
                <c:pt idx="5">
                  <c:v>6.6666666666666767</c:v>
                </c:pt>
                <c:pt idx="7">
                  <c:v>7.2500000000000044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0-46A2-9948-456585375557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intervals_min_100p!$G$34:$G$41</c:f>
              <c:numCache>
                <c:formatCode>General</c:formatCode>
                <c:ptCount val="8"/>
                <c:pt idx="3">
                  <c:v>6.3333333333333375</c:v>
                </c:pt>
                <c:pt idx="4">
                  <c:v>1.416666666666665</c:v>
                </c:pt>
                <c:pt idx="5">
                  <c:v>7.166666666666675</c:v>
                </c:pt>
                <c:pt idx="7">
                  <c:v>1.8333333333333135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0-46A2-9948-45658537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43807"/>
        <c:axId val="505445887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intervals_min_100p!$P$34:$P$41</c:f>
              <c:numCache>
                <c:formatCode>General</c:formatCode>
                <c:ptCount val="8"/>
                <c:pt idx="0">
                  <c:v>0.57608695652173914</c:v>
                </c:pt>
                <c:pt idx="1">
                  <c:v>4.6874999999999861E-2</c:v>
                </c:pt>
                <c:pt idx="2">
                  <c:v>0.61199999999999966</c:v>
                </c:pt>
                <c:pt idx="3">
                  <c:v>0.38009049773755543</c:v>
                </c:pt>
                <c:pt idx="4">
                  <c:v>0.40740740740740733</c:v>
                </c:pt>
                <c:pt idx="5">
                  <c:v>0.3430232558139531</c:v>
                </c:pt>
                <c:pt idx="6">
                  <c:v>0.69724770642201817</c:v>
                </c:pt>
                <c:pt idx="7">
                  <c:v>0.4625550660792957</c:v>
                </c:pt>
              </c:numCache>
            </c:numRef>
          </c:xVal>
          <c:yVal>
            <c:numRef>
              <c:f>intervals_min_100p!$Q$34:$Q$41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F0-46A2-9948-45658537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49215"/>
        <c:axId val="505446303"/>
      </c:scatterChart>
      <c:catAx>
        <c:axId val="50544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5887"/>
        <c:crosses val="autoZero"/>
        <c:auto val="1"/>
        <c:lblAlgn val="ctr"/>
        <c:lblOffset val="100"/>
        <c:noMultiLvlLbl val="0"/>
      </c:catAx>
      <c:valAx>
        <c:axId val="50544588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3807"/>
        <c:crosses val="autoZero"/>
        <c:crossBetween val="between"/>
        <c:majorUnit val="0.1"/>
      </c:valAx>
      <c:valAx>
        <c:axId val="505446303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49215"/>
        <c:crosses val="max"/>
        <c:crossBetween val="midCat"/>
      </c:valAx>
      <c:valAx>
        <c:axId val="505449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4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intervals_min_100p!$C$42:$C$49</c:f>
              <c:numCache>
                <c:formatCode>General</c:formatCode>
                <c:ptCount val="8"/>
                <c:pt idx="0">
                  <c:v>0.33333333333333381</c:v>
                </c:pt>
                <c:pt idx="1">
                  <c:v>1.2499999999999956</c:v>
                </c:pt>
                <c:pt idx="2">
                  <c:v>0.91666666666665675</c:v>
                </c:pt>
                <c:pt idx="3">
                  <c:v>0.83333333333333703</c:v>
                </c:pt>
                <c:pt idx="4">
                  <c:v>1.6666666666666692</c:v>
                </c:pt>
                <c:pt idx="5">
                  <c:v>0.33333333333331883</c:v>
                </c:pt>
                <c:pt idx="6">
                  <c:v>0.49999999999999822</c:v>
                </c:pt>
                <c:pt idx="7">
                  <c:v>0.58333333333335802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C-48CF-8213-C1B13D0F78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intervals_min_100p!$D$42:$D$49</c:f>
              <c:numCache>
                <c:formatCode>General</c:formatCode>
                <c:ptCount val="8"/>
                <c:pt idx="0">
                  <c:v>7.3333333333333286</c:v>
                </c:pt>
                <c:pt idx="1">
                  <c:v>2.7500000000000102</c:v>
                </c:pt>
                <c:pt idx="2">
                  <c:v>7.4166666666666732</c:v>
                </c:pt>
                <c:pt idx="3">
                  <c:v>7.166666666666675</c:v>
                </c:pt>
                <c:pt idx="4">
                  <c:v>1.9999999999999929</c:v>
                </c:pt>
                <c:pt idx="5">
                  <c:v>6.7499999999999964</c:v>
                </c:pt>
                <c:pt idx="6">
                  <c:v>6.8333333333333259</c:v>
                </c:pt>
                <c:pt idx="7">
                  <c:v>2.6666666666666505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C-48CF-8213-C1B13D0F78C8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intervals_min_100p!$E$42:$E$49</c:f>
              <c:numCache>
                <c:formatCode>General</c:formatCode>
                <c:ptCount val="8"/>
                <c:pt idx="0">
                  <c:v>11.833333333333332</c:v>
                </c:pt>
                <c:pt idx="1">
                  <c:v>4.1666666666666652</c:v>
                </c:pt>
                <c:pt idx="2">
                  <c:v>4.5833333333333339</c:v>
                </c:pt>
                <c:pt idx="3">
                  <c:v>0.33333333333333875</c:v>
                </c:pt>
                <c:pt idx="4">
                  <c:v>0.24999999999999911</c:v>
                </c:pt>
                <c:pt idx="5">
                  <c:v>3.8333333333333468</c:v>
                </c:pt>
                <c:pt idx="6">
                  <c:v>14.16666666666667</c:v>
                </c:pt>
                <c:pt idx="7">
                  <c:v>0.41666666666667851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C-48CF-8213-C1B13D0F78C8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intervals_min_100p!$F$42:$F$49</c:f>
              <c:numCache>
                <c:formatCode>General</c:formatCode>
                <c:ptCount val="8"/>
                <c:pt idx="3">
                  <c:v>0.41666666666665847</c:v>
                </c:pt>
                <c:pt idx="4">
                  <c:v>3.0833333333333388</c:v>
                </c:pt>
                <c:pt idx="7">
                  <c:v>1.416666666666655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C-48CF-8213-C1B13D0F78C8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intervals_min_100p!$G$42:$G$49</c:f>
              <c:numCache>
                <c:formatCode>General</c:formatCode>
                <c:ptCount val="8"/>
                <c:pt idx="3">
                  <c:v>5.6666666666666599</c:v>
                </c:pt>
                <c:pt idx="4">
                  <c:v>0.91666666666666674</c:v>
                </c:pt>
                <c:pt idx="7">
                  <c:v>4.2500000000000053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C-48CF-8213-C1B13D0F78C8}"/>
            </c:ext>
          </c:extLst>
        </c:ser>
        <c:ser>
          <c:idx val="5"/>
          <c:order val="5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intervals_min_100p!$H$42:$H$49</c:f>
              <c:numCache>
                <c:formatCode>General</c:formatCode>
                <c:ptCount val="8"/>
                <c:pt idx="4">
                  <c:v>0.66666666666666763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C-48CF-8213-C1B13D0F78C8}"/>
            </c:ext>
          </c:extLst>
        </c:ser>
        <c:ser>
          <c:idx val="6"/>
          <c:order val="6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intervals_min_100p!$I$42:$I$49</c:f>
              <c:numCache>
                <c:formatCode>General</c:formatCode>
                <c:ptCount val="8"/>
                <c:pt idx="4">
                  <c:v>1.3333333333333253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9C-48CF-8213-C1B13D0F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75839"/>
        <c:axId val="505473343"/>
      </c:barChart>
      <c:scatterChart>
        <c:scatterStyle val="lineMarker"/>
        <c:varyColors val="0"/>
        <c:ser>
          <c:idx val="7"/>
          <c:order val="7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intervals_min_100p!$P$42:$P$49</c:f>
              <c:numCache>
                <c:formatCode>General</c:formatCode>
                <c:ptCount val="8"/>
                <c:pt idx="0">
                  <c:v>0.3931623931623931</c:v>
                </c:pt>
                <c:pt idx="1">
                  <c:v>0.48979591836734732</c:v>
                </c:pt>
                <c:pt idx="2">
                  <c:v>0.64516129032258052</c:v>
                </c:pt>
                <c:pt idx="3">
                  <c:v>0.55491329479768847</c:v>
                </c:pt>
                <c:pt idx="4">
                  <c:v>0.36974789915966366</c:v>
                </c:pt>
                <c:pt idx="5">
                  <c:v>0.6488549618320596</c:v>
                </c:pt>
                <c:pt idx="6">
                  <c:v>0.34108527131782912</c:v>
                </c:pt>
                <c:pt idx="7">
                  <c:v>0.34821428571428614</c:v>
                </c:pt>
              </c:numCache>
            </c:numRef>
          </c:xVal>
          <c:yVal>
            <c:numRef>
              <c:f>intervals_min_100p!$Q$42:$Q$49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9C-48CF-8213-C1B13D0F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8831"/>
        <c:axId val="505435903"/>
      </c:scatterChart>
      <c:catAx>
        <c:axId val="50547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3343"/>
        <c:crosses val="autoZero"/>
        <c:auto val="1"/>
        <c:lblAlgn val="ctr"/>
        <c:lblOffset val="100"/>
        <c:noMultiLvlLbl val="0"/>
      </c:catAx>
      <c:valAx>
        <c:axId val="505473343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5839"/>
        <c:crosses val="autoZero"/>
        <c:crossBetween val="between"/>
        <c:majorUnit val="0.1"/>
      </c:valAx>
      <c:valAx>
        <c:axId val="505435903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28831"/>
        <c:crosses val="max"/>
        <c:crossBetween val="midCat"/>
      </c:valAx>
      <c:valAx>
        <c:axId val="505428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3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intervals_min_100p!$C$50:$C$57</c:f>
              <c:numCache>
                <c:formatCode>General</c:formatCode>
                <c:ptCount val="8"/>
                <c:pt idx="0">
                  <c:v>1.3333333333333306</c:v>
                </c:pt>
                <c:pt idx="1">
                  <c:v>1.5000000000000047</c:v>
                </c:pt>
                <c:pt idx="2">
                  <c:v>0.49999999999999822</c:v>
                </c:pt>
                <c:pt idx="3">
                  <c:v>1.0833333333333461</c:v>
                </c:pt>
                <c:pt idx="4">
                  <c:v>0.83333333333333703</c:v>
                </c:pt>
                <c:pt idx="5">
                  <c:v>0.99999999999999645</c:v>
                </c:pt>
                <c:pt idx="6">
                  <c:v>2.5000000000000062</c:v>
                </c:pt>
                <c:pt idx="7">
                  <c:v>1.5833333333333344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E-4134-AD63-79D52B25CF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intervals_min_100p!$D$50:$D$57</c:f>
              <c:numCache>
                <c:formatCode>General</c:formatCode>
                <c:ptCount val="8"/>
                <c:pt idx="0">
                  <c:v>13.333333333333327</c:v>
                </c:pt>
                <c:pt idx="1">
                  <c:v>4.5000000000000036</c:v>
                </c:pt>
                <c:pt idx="2">
                  <c:v>3.5833333333333375</c:v>
                </c:pt>
                <c:pt idx="3">
                  <c:v>2.8333333333333197</c:v>
                </c:pt>
                <c:pt idx="4">
                  <c:v>9.4166666666666572</c:v>
                </c:pt>
                <c:pt idx="5">
                  <c:v>1.9166666666666734</c:v>
                </c:pt>
                <c:pt idx="6">
                  <c:v>2.9166666666666599</c:v>
                </c:pt>
                <c:pt idx="7">
                  <c:v>5.2500000000000018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E-4134-AD63-79D52B25CF28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intervals_min_100p!$E$50:$E$57</c:f>
              <c:numCache>
                <c:formatCode>General</c:formatCode>
                <c:ptCount val="8"/>
                <c:pt idx="0">
                  <c:v>12.000000000000002</c:v>
                </c:pt>
                <c:pt idx="1">
                  <c:v>8.666666666666659</c:v>
                </c:pt>
                <c:pt idx="2">
                  <c:v>7.2499999999999947</c:v>
                </c:pt>
                <c:pt idx="3">
                  <c:v>4.7500000000000133</c:v>
                </c:pt>
                <c:pt idx="4">
                  <c:v>5.166666666666667</c:v>
                </c:pt>
                <c:pt idx="5">
                  <c:v>5.1666666666666714</c:v>
                </c:pt>
                <c:pt idx="6">
                  <c:v>2.1666666666666674</c:v>
                </c:pt>
                <c:pt idx="7">
                  <c:v>9.1666666666666679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E-4134-AD63-79D52B25CF28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intervals_min_100p!$F$50:$F$57</c:f>
              <c:numCache>
                <c:formatCode>General</c:formatCode>
                <c:ptCount val="8"/>
                <c:pt idx="3">
                  <c:v>0.33333333333332882</c:v>
                </c:pt>
                <c:pt idx="4">
                  <c:v>1.0833333333333361</c:v>
                </c:pt>
                <c:pt idx="6">
                  <c:v>1.5833333333333344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E-4134-AD63-79D52B25CF28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intervals_min_100p!$G$50:$G$57</c:f>
              <c:numCache>
                <c:formatCode>General</c:formatCode>
                <c:ptCount val="8"/>
                <c:pt idx="3">
                  <c:v>13.750000000000011</c:v>
                </c:pt>
                <c:pt idx="4">
                  <c:v>7.4166666666666634</c:v>
                </c:pt>
                <c:pt idx="6">
                  <c:v>5.8333333333333295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E-4134-AD63-79D52B25CF28}"/>
            </c:ext>
          </c:extLst>
        </c:ser>
        <c:ser>
          <c:idx val="5"/>
          <c:order val="5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intervals_min_100p!$H$50:$H$57</c:f>
              <c:numCache>
                <c:formatCode>General</c:formatCode>
                <c:ptCount val="8"/>
                <c:pt idx="6">
                  <c:v>1.8333333333333335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1E-4134-AD63-79D52B25CF28}"/>
            </c:ext>
          </c:extLst>
        </c:ser>
        <c:ser>
          <c:idx val="6"/>
          <c:order val="6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intervals_min_100p!$I$50:$I$57</c:f>
              <c:numCache>
                <c:formatCode>General</c:formatCode>
                <c:ptCount val="8"/>
                <c:pt idx="6">
                  <c:v>7.3333333333333339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1E-4134-AD63-79D52B25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66271"/>
        <c:axId val="505448799"/>
      </c:barChart>
      <c:scatterChart>
        <c:scatterStyle val="lineMarker"/>
        <c:varyColors val="0"/>
        <c:ser>
          <c:idx val="7"/>
          <c:order val="7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intervals_min_100p!$P$50:$P$57</c:f>
              <c:numCache>
                <c:formatCode>General</c:formatCode>
                <c:ptCount val="8"/>
                <c:pt idx="0">
                  <c:v>3.1249999999999774E-2</c:v>
                </c:pt>
                <c:pt idx="1">
                  <c:v>0.40909090909090967</c:v>
                </c:pt>
                <c:pt idx="2">
                  <c:v>0.36029411764705915</c:v>
                </c:pt>
                <c:pt idx="3">
                  <c:v>0.17216117216117199</c:v>
                </c:pt>
                <c:pt idx="4">
                  <c:v>0.42857142857142838</c:v>
                </c:pt>
                <c:pt idx="5">
                  <c:v>0.36082474226804129</c:v>
                </c:pt>
                <c:pt idx="6">
                  <c:v>6.2068965517241365E-2</c:v>
                </c:pt>
                <c:pt idx="7">
                  <c:v>0.42708333333333331</c:v>
                </c:pt>
              </c:numCache>
            </c:numRef>
          </c:xVal>
          <c:yVal>
            <c:numRef>
              <c:f>intervals_min_100p!$Q$50:$Q$57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1E-4134-AD63-79D52B25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2127"/>
        <c:axId val="505462943"/>
      </c:scatterChart>
      <c:catAx>
        <c:axId val="5054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8799"/>
        <c:crosses val="autoZero"/>
        <c:auto val="1"/>
        <c:lblAlgn val="ctr"/>
        <c:lblOffset val="100"/>
        <c:noMultiLvlLbl val="0"/>
      </c:catAx>
      <c:valAx>
        <c:axId val="5054487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6271"/>
        <c:crosses val="autoZero"/>
        <c:crossBetween val="between"/>
        <c:majorUnit val="0.1"/>
      </c:valAx>
      <c:valAx>
        <c:axId val="505462943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52127"/>
        <c:crosses val="max"/>
        <c:crossBetween val="midCat"/>
      </c:valAx>
      <c:valAx>
        <c:axId val="505452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6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intervals_min_100p!$C$58:$C$65</c:f>
              <c:numCache>
                <c:formatCode>General</c:formatCode>
                <c:ptCount val="8"/>
                <c:pt idx="0">
                  <c:v>1.1666666666666758</c:v>
                </c:pt>
                <c:pt idx="1">
                  <c:v>1.0000000000000164</c:v>
                </c:pt>
                <c:pt idx="2">
                  <c:v>0.74999999999999745</c:v>
                </c:pt>
                <c:pt idx="3">
                  <c:v>3.2499999999999885</c:v>
                </c:pt>
                <c:pt idx="4">
                  <c:v>1.0833333333333361</c:v>
                </c:pt>
                <c:pt idx="5">
                  <c:v>0.83333333333333703</c:v>
                </c:pt>
                <c:pt idx="6">
                  <c:v>0.99999999999999645</c:v>
                </c:pt>
                <c:pt idx="7">
                  <c:v>0.99999999999999645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F-4163-A659-24E4C7BCD2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intervals_min_100p!$D$58:$D$65</c:f>
              <c:numCache>
                <c:formatCode>General</c:formatCode>
                <c:ptCount val="8"/>
                <c:pt idx="0">
                  <c:v>5.5</c:v>
                </c:pt>
                <c:pt idx="1">
                  <c:v>6.749999999999976</c:v>
                </c:pt>
                <c:pt idx="2">
                  <c:v>3.5000000000000027</c:v>
                </c:pt>
                <c:pt idx="3">
                  <c:v>2.9166666666666696</c:v>
                </c:pt>
                <c:pt idx="4">
                  <c:v>3.4166666666666674</c:v>
                </c:pt>
                <c:pt idx="5">
                  <c:v>3.2499999999999982</c:v>
                </c:pt>
                <c:pt idx="6">
                  <c:v>5.5833333333333401</c:v>
                </c:pt>
                <c:pt idx="7">
                  <c:v>3.2500000000000084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F-4163-A659-24E4C7BCD290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intervals_min_100p!$E$58:$E$65</c:f>
              <c:numCache>
                <c:formatCode>General</c:formatCode>
                <c:ptCount val="8"/>
                <c:pt idx="0">
                  <c:v>7.3833333333333222</c:v>
                </c:pt>
                <c:pt idx="1">
                  <c:v>11.16666666666668</c:v>
                </c:pt>
                <c:pt idx="2">
                  <c:v>8.9166666666666679</c:v>
                </c:pt>
                <c:pt idx="3">
                  <c:v>0.66666666666667751</c:v>
                </c:pt>
                <c:pt idx="4">
                  <c:v>4.749999999999992</c:v>
                </c:pt>
                <c:pt idx="5">
                  <c:v>13.416666666666652</c:v>
                </c:pt>
                <c:pt idx="6">
                  <c:v>9.4166666666666661</c:v>
                </c:pt>
                <c:pt idx="7">
                  <c:v>12.833333333333325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F-4163-A659-24E4C7BCD290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intervals_min_100p!$B$58:$B$65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intervals_min_100p!$F$58:$F$65</c:f>
              <c:numCache>
                <c:formatCode>General</c:formatCode>
                <c:ptCount val="8"/>
                <c:pt idx="0">
                  <c:v>1.116666666666668</c:v>
                </c:pt>
                <c:pt idx="3">
                  <c:v>3.9999999999999858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F-4163-A659-24E4C7BCD290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intervals_min_100p!$B$58:$B$65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intervals_min_100p!$G$58:$G$65</c:f>
              <c:numCache>
                <c:formatCode>General</c:formatCode>
                <c:ptCount val="8"/>
                <c:pt idx="0">
                  <c:v>4.2500000000000053</c:v>
                </c:pt>
                <c:pt idx="3">
                  <c:v>5.9999999999999982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F-4163-A659-24E4C7BC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46495"/>
        <c:axId val="143545663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intervals_min_100p!$P$58:$P$65</c:f>
              <c:numCache>
                <c:formatCode>General</c:formatCode>
                <c:ptCount val="8"/>
                <c:pt idx="0">
                  <c:v>0.35193133047210301</c:v>
                </c:pt>
                <c:pt idx="1">
                  <c:v>0.4096916299559466</c:v>
                </c:pt>
                <c:pt idx="2">
                  <c:v>0.32278481012658222</c:v>
                </c:pt>
                <c:pt idx="3">
                  <c:v>0.13366336633663328</c:v>
                </c:pt>
                <c:pt idx="4">
                  <c:v>0.48648648648648707</c:v>
                </c:pt>
                <c:pt idx="5">
                  <c:v>0.23333333333333367</c:v>
                </c:pt>
                <c:pt idx="6">
                  <c:v>0.41145833333333343</c:v>
                </c:pt>
                <c:pt idx="7">
                  <c:v>0.24878048780487844</c:v>
                </c:pt>
              </c:numCache>
            </c:numRef>
          </c:xVal>
          <c:yVal>
            <c:numRef>
              <c:f>intervals_min_100p!$Q$58:$Q$65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EF-4163-A659-24E4C7BC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65823"/>
        <c:axId val="479066655"/>
      </c:scatterChart>
      <c:catAx>
        <c:axId val="14354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5663"/>
        <c:crosses val="autoZero"/>
        <c:auto val="1"/>
        <c:lblAlgn val="ctr"/>
        <c:lblOffset val="100"/>
        <c:noMultiLvlLbl val="0"/>
      </c:catAx>
      <c:valAx>
        <c:axId val="143545663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6495"/>
        <c:crosses val="autoZero"/>
        <c:crossBetween val="between"/>
        <c:majorUnit val="0.1"/>
      </c:valAx>
      <c:valAx>
        <c:axId val="479066655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479065823"/>
        <c:crosses val="max"/>
        <c:crossBetween val="midCat"/>
      </c:valAx>
      <c:valAx>
        <c:axId val="47906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intervals_min!$C$2:$C$9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intervals_min!$D$2:$D$9</c:f>
              <c:numCache>
                <c:formatCode>General</c:formatCode>
                <c:ptCount val="8"/>
                <c:pt idx="0">
                  <c:v>0.24999999999999911</c:v>
                </c:pt>
                <c:pt idx="1">
                  <c:v>0.33333333333332882</c:v>
                </c:pt>
                <c:pt idx="2">
                  <c:v>6.8333333333333348</c:v>
                </c:pt>
                <c:pt idx="3">
                  <c:v>1.0000000000000064</c:v>
                </c:pt>
                <c:pt idx="4">
                  <c:v>0.50000000000000322</c:v>
                </c:pt>
                <c:pt idx="5">
                  <c:v>10.416666666666663</c:v>
                </c:pt>
                <c:pt idx="6">
                  <c:v>0.58333333333332793</c:v>
                </c:pt>
                <c:pt idx="7">
                  <c:v>0.58333333333333293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0-4DFF-8298-F430A1B36993}"/>
            </c:ext>
          </c:extLst>
        </c:ser>
        <c:ser>
          <c:idx val="1"/>
          <c:order val="1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intervals_min!$C$2:$C$9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intervals_min!$E$2:$E$9</c:f>
              <c:numCache>
                <c:formatCode>General</c:formatCode>
                <c:ptCount val="8"/>
                <c:pt idx="0">
                  <c:v>4.1666666666666652</c:v>
                </c:pt>
                <c:pt idx="1">
                  <c:v>2.1666666666666723</c:v>
                </c:pt>
                <c:pt idx="3">
                  <c:v>1.8333333333333335</c:v>
                </c:pt>
                <c:pt idx="4">
                  <c:v>3.5833333333333326</c:v>
                </c:pt>
                <c:pt idx="5">
                  <c:v>0.33333333333333875</c:v>
                </c:pt>
                <c:pt idx="6">
                  <c:v>1.7500000000000038</c:v>
                </c:pt>
                <c:pt idx="7">
                  <c:v>1.166666666666671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0-4DFF-8298-F430A1B36993}"/>
            </c:ext>
          </c:extLst>
        </c:ser>
        <c:ser>
          <c:idx val="2"/>
          <c:order val="2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intervals_min!$C$2:$C$9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intervals_min!$F$2:$F$9</c:f>
              <c:numCache>
                <c:formatCode>General</c:formatCode>
                <c:ptCount val="8"/>
                <c:pt idx="0">
                  <c:v>5.4166666666666803</c:v>
                </c:pt>
                <c:pt idx="1">
                  <c:v>9.3333333333333375</c:v>
                </c:pt>
                <c:pt idx="3">
                  <c:v>5.416666666666651</c:v>
                </c:pt>
                <c:pt idx="4">
                  <c:v>17.666666666666664</c:v>
                </c:pt>
                <c:pt idx="5">
                  <c:v>3.416666666666663</c:v>
                </c:pt>
                <c:pt idx="6">
                  <c:v>4.4166666666666652</c:v>
                </c:pt>
                <c:pt idx="7">
                  <c:v>5.3333333333333313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0-4DFF-8298-F430A1B36993}"/>
            </c:ext>
          </c:extLst>
        </c:ser>
        <c:ser>
          <c:idx val="3"/>
          <c:order val="3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intervals_min!$C$2:$C$9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intervals_min!$G$2:$G$9</c:f>
              <c:numCache>
                <c:formatCode>General</c:formatCode>
                <c:ptCount val="8"/>
                <c:pt idx="0">
                  <c:v>0.16666666666665941</c:v>
                </c:pt>
                <c:pt idx="1">
                  <c:v>0.49999999999999822</c:v>
                </c:pt>
                <c:pt idx="3">
                  <c:v>0.99999999999999645</c:v>
                </c:pt>
                <c:pt idx="5">
                  <c:v>0.33333333333333875</c:v>
                </c:pt>
                <c:pt idx="6">
                  <c:v>1.0833333333333361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D0-4DFF-8298-F430A1B36993}"/>
            </c:ext>
          </c:extLst>
        </c:ser>
        <c:ser>
          <c:idx val="4"/>
          <c:order val="4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intervals_min!$C$2:$C$9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intervals_min!$H$2:$H$9</c:f>
              <c:numCache>
                <c:formatCode>General</c:formatCode>
                <c:ptCount val="8"/>
                <c:pt idx="0">
                  <c:v>13.83333333333333</c:v>
                </c:pt>
                <c:pt idx="1">
                  <c:v>5.0833333333333321</c:v>
                </c:pt>
                <c:pt idx="3">
                  <c:v>12.083333333333355</c:v>
                </c:pt>
                <c:pt idx="5">
                  <c:v>4.333333333333325</c:v>
                </c:pt>
                <c:pt idx="6">
                  <c:v>6.2499999999999982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0-4DFF-8298-F430A1B3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36703"/>
        <c:axId val="23738367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35000000000000003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intervals_min!$Q$2:$Q$9</c:f>
              <c:numCache>
                <c:formatCode>General</c:formatCode>
                <c:ptCount val="8"/>
                <c:pt idx="0">
                  <c:v>4.4166666666666652</c:v>
                </c:pt>
                <c:pt idx="1">
                  <c:v>2.5000000000000009</c:v>
                </c:pt>
                <c:pt idx="2">
                  <c:v>1.416666666666675</c:v>
                </c:pt>
                <c:pt idx="3">
                  <c:v>2.8333333333333401</c:v>
                </c:pt>
                <c:pt idx="4">
                  <c:v>4.0833333333333357</c:v>
                </c:pt>
                <c:pt idx="5">
                  <c:v>2.3333333333333215</c:v>
                </c:pt>
                <c:pt idx="6">
                  <c:v>2.3333333333333317</c:v>
                </c:pt>
                <c:pt idx="7">
                  <c:v>1.7500000000000038</c:v>
                </c:pt>
              </c:numCache>
            </c:numRef>
          </c:xVal>
          <c:yVal>
            <c:numRef>
              <c:f>intervals_min!$R$2:$R$9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D0-4DFF-8298-F430A1B3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4591"/>
        <c:axId val="505472511"/>
      </c:scatterChart>
      <c:catAx>
        <c:axId val="2373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367"/>
        <c:crosses val="autoZero"/>
        <c:auto val="1"/>
        <c:lblAlgn val="ctr"/>
        <c:lblOffset val="100"/>
        <c:noMultiLvlLbl val="0"/>
      </c:catAx>
      <c:valAx>
        <c:axId val="23738367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703"/>
        <c:crosses val="autoZero"/>
        <c:crossBetween val="between"/>
        <c:majorUnit val="5"/>
        <c:minorUnit val="1"/>
      </c:valAx>
      <c:valAx>
        <c:axId val="505472511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74591"/>
        <c:crosses val="max"/>
        <c:crossBetween val="midCat"/>
      </c:valAx>
      <c:valAx>
        <c:axId val="50547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intervals_min!$C$10:$C$17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intervals_min!$D$10:$D$17</c:f>
              <c:numCache>
                <c:formatCode>General</c:formatCode>
                <c:ptCount val="8"/>
                <c:pt idx="0">
                  <c:v>7.166666666666675</c:v>
                </c:pt>
                <c:pt idx="1">
                  <c:v>0.24999999999999911</c:v>
                </c:pt>
                <c:pt idx="2">
                  <c:v>19.666666666666679</c:v>
                </c:pt>
                <c:pt idx="3">
                  <c:v>0.74999999999999745</c:v>
                </c:pt>
                <c:pt idx="4">
                  <c:v>0.41666666666667851</c:v>
                </c:pt>
                <c:pt idx="5">
                  <c:v>11.666666666666668</c:v>
                </c:pt>
                <c:pt idx="6">
                  <c:v>0.58333333333333792</c:v>
                </c:pt>
                <c:pt idx="7">
                  <c:v>0.66666666666666263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288-A9B6-3BB3436FB001}"/>
            </c:ext>
          </c:extLst>
        </c:ser>
        <c:ser>
          <c:idx val="1"/>
          <c:order val="1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intervals_min!$C$10:$C$17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intervals_min!$E$10:$E$17</c:f>
              <c:numCache>
                <c:formatCode>General</c:formatCode>
                <c:ptCount val="8"/>
                <c:pt idx="1">
                  <c:v>2.0000000000000027</c:v>
                </c:pt>
                <c:pt idx="3">
                  <c:v>2.5833333333333308</c:v>
                </c:pt>
                <c:pt idx="4">
                  <c:v>1.9999999999999929</c:v>
                </c:pt>
                <c:pt idx="5">
                  <c:v>2.9166666666666696</c:v>
                </c:pt>
                <c:pt idx="6">
                  <c:v>4.3333333333333197</c:v>
                </c:pt>
                <c:pt idx="7">
                  <c:v>1.9999999999999978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288-A9B6-3BB3436FB001}"/>
            </c:ext>
          </c:extLst>
        </c:ser>
        <c:ser>
          <c:idx val="2"/>
          <c:order val="2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intervals_min!$C$10:$C$17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intervals_min!$F$10:$F$17</c:f>
              <c:numCache>
                <c:formatCode>General</c:formatCode>
                <c:ptCount val="8"/>
                <c:pt idx="1">
                  <c:v>11.666666666666668</c:v>
                </c:pt>
                <c:pt idx="3">
                  <c:v>8.3333333333319715E-2</c:v>
                </c:pt>
                <c:pt idx="4">
                  <c:v>5.2500000000000018</c:v>
                </c:pt>
                <c:pt idx="5">
                  <c:v>2.8333333333333401</c:v>
                </c:pt>
                <c:pt idx="6">
                  <c:v>4.6666666666666838</c:v>
                </c:pt>
                <c:pt idx="7">
                  <c:v>1.0000000000000064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288-A9B6-3BB3436FB001}"/>
            </c:ext>
          </c:extLst>
        </c:ser>
        <c:ser>
          <c:idx val="3"/>
          <c:order val="3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intervals_min!$C$10:$C$17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intervals_min!$G$10:$G$17</c:f>
              <c:numCache>
                <c:formatCode>General</c:formatCode>
                <c:ptCount val="8"/>
                <c:pt idx="3">
                  <c:v>1.6666666666666941</c:v>
                </c:pt>
                <c:pt idx="4">
                  <c:v>0.41666666666665847</c:v>
                </c:pt>
                <c:pt idx="6">
                  <c:v>0.41666666666665847</c:v>
                </c:pt>
                <c:pt idx="7">
                  <c:v>0.49999999999999822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2D-4288-A9B6-3BB3436FB001}"/>
            </c:ext>
          </c:extLst>
        </c:ser>
        <c:ser>
          <c:idx val="4"/>
          <c:order val="4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intervals_min!$C$10:$C$17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intervals_min!$H$10:$H$17</c:f>
              <c:numCache>
                <c:formatCode>General</c:formatCode>
                <c:ptCount val="8"/>
                <c:pt idx="3">
                  <c:v>6.2499999999999778</c:v>
                </c:pt>
                <c:pt idx="4">
                  <c:v>7.6666666666666732</c:v>
                </c:pt>
                <c:pt idx="6">
                  <c:v>6.8333333333333348</c:v>
                </c:pt>
                <c:pt idx="7">
                  <c:v>0.41666666666666852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2D-4288-A9B6-3BB3436F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001791"/>
        <c:axId val="364997215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5000000000000003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intervals_min!$Q$10:$Q$17</c:f>
              <c:numCache>
                <c:formatCode>General</c:formatCode>
                <c:ptCount val="8"/>
                <c:pt idx="0">
                  <c:v>1.416666666666675</c:v>
                </c:pt>
                <c:pt idx="1">
                  <c:v>2.2500000000000018</c:v>
                </c:pt>
                <c:pt idx="2">
                  <c:v>1.4999999999999949</c:v>
                </c:pt>
                <c:pt idx="3">
                  <c:v>3.3333333333333282</c:v>
                </c:pt>
                <c:pt idx="4">
                  <c:v>2.4166666666666714</c:v>
                </c:pt>
                <c:pt idx="5">
                  <c:v>3.1666666666666687</c:v>
                </c:pt>
                <c:pt idx="6">
                  <c:v>4.9166666666666572</c:v>
                </c:pt>
                <c:pt idx="7">
                  <c:v>2.6666666666666612</c:v>
                </c:pt>
              </c:numCache>
            </c:numRef>
          </c:xVal>
          <c:yVal>
            <c:numRef>
              <c:f>intervals_min!$R$10:$R$17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2D-4288-A9B6-3BB3436F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40783"/>
        <c:axId val="358639119"/>
      </c:scatterChart>
      <c:catAx>
        <c:axId val="36500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7215"/>
        <c:crosses val="autoZero"/>
        <c:auto val="1"/>
        <c:lblAlgn val="ctr"/>
        <c:lblOffset val="100"/>
        <c:noMultiLvlLbl val="0"/>
      </c:catAx>
      <c:valAx>
        <c:axId val="3649972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01791"/>
        <c:crosses val="autoZero"/>
        <c:crossBetween val="between"/>
        <c:majorUnit val="5"/>
      </c:valAx>
      <c:valAx>
        <c:axId val="358639119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358640783"/>
        <c:crosses val="max"/>
        <c:crossBetween val="midCat"/>
      </c:valAx>
      <c:valAx>
        <c:axId val="35864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3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intervals_sec!$C$2:$C$9</c:f>
              <c:numCache>
                <c:formatCode>General</c:formatCode>
                <c:ptCount val="8"/>
                <c:pt idx="0">
                  <c:v>14.999999999999947</c:v>
                </c:pt>
                <c:pt idx="1">
                  <c:v>30.000000000000192</c:v>
                </c:pt>
                <c:pt idx="2">
                  <c:v>19.99999999999973</c:v>
                </c:pt>
                <c:pt idx="3">
                  <c:v>624.99999999999977</c:v>
                </c:pt>
                <c:pt idx="4">
                  <c:v>410.00000000000011</c:v>
                </c:pt>
                <c:pt idx="5">
                  <c:v>34.999999999999673</c:v>
                </c:pt>
                <c:pt idx="6">
                  <c:v>60.000000000000384</c:v>
                </c:pt>
                <c:pt idx="7">
                  <c:v>34.999999999999979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C-489A-A67F-7DAB5A89E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intervals_sec!$D$2:$D$9</c:f>
              <c:numCache>
                <c:formatCode>General</c:formatCode>
                <c:ptCount val="8"/>
                <c:pt idx="0">
                  <c:v>249.99999999999991</c:v>
                </c:pt>
                <c:pt idx="1">
                  <c:v>214.99999999999994</c:v>
                </c:pt>
                <c:pt idx="2">
                  <c:v>130.00000000000034</c:v>
                </c:pt>
                <c:pt idx="3">
                  <c:v>20.000000000000327</c:v>
                </c:pt>
                <c:pt idx="5">
                  <c:v>105.00000000000023</c:v>
                </c:pt>
                <c:pt idx="6">
                  <c:v>110.00000000000001</c:v>
                </c:pt>
                <c:pt idx="7">
                  <c:v>70.000000000000256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C-489A-A67F-7DAB5A89EF97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intervals_sec!$E$2:$E$9</c:f>
              <c:numCache>
                <c:formatCode>General</c:formatCode>
                <c:ptCount val="8"/>
                <c:pt idx="0">
                  <c:v>325.0000000000008</c:v>
                </c:pt>
                <c:pt idx="1">
                  <c:v>1059.9999999999998</c:v>
                </c:pt>
                <c:pt idx="2">
                  <c:v>560.00000000000023</c:v>
                </c:pt>
                <c:pt idx="3">
                  <c:v>204.99999999999977</c:v>
                </c:pt>
                <c:pt idx="5">
                  <c:v>264.99999999999989</c:v>
                </c:pt>
                <c:pt idx="6">
                  <c:v>324.99999999999903</c:v>
                </c:pt>
                <c:pt idx="7">
                  <c:v>319.99999999999989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C-489A-A67F-7DAB5A89EF97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intervals_sec!$F$2:$F$9</c:f>
              <c:numCache>
                <c:formatCode>General</c:formatCode>
                <c:ptCount val="8"/>
                <c:pt idx="0">
                  <c:v>9.9999999999995648</c:v>
                </c:pt>
                <c:pt idx="2">
                  <c:v>29.999999999999893</c:v>
                </c:pt>
                <c:pt idx="3">
                  <c:v>20.000000000000327</c:v>
                </c:pt>
                <c:pt idx="5">
                  <c:v>65.000000000000171</c:v>
                </c:pt>
                <c:pt idx="6">
                  <c:v>59.999999999999787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C-489A-A67F-7DAB5A89EF97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intervals_sec!$B$2:$B$9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intervals_sec!$G$2:$G$9</c:f>
              <c:numCache>
                <c:formatCode>General</c:formatCode>
                <c:ptCount val="8"/>
                <c:pt idx="0">
                  <c:v>829.99999999999977</c:v>
                </c:pt>
                <c:pt idx="2">
                  <c:v>304.99999999999994</c:v>
                </c:pt>
                <c:pt idx="3">
                  <c:v>259.99999999999949</c:v>
                </c:pt>
                <c:pt idx="5">
                  <c:v>374.99999999999989</c:v>
                </c:pt>
                <c:pt idx="6">
                  <c:v>725.00000000000136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C-489A-A67F-7DAB5A89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36703"/>
        <c:axId val="23738367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intervals_sec!$P$2:$P$9</c:f>
              <c:numCache>
                <c:formatCode>General</c:formatCode>
                <c:ptCount val="8"/>
                <c:pt idx="0">
                  <c:v>264.99999999999989</c:v>
                </c:pt>
                <c:pt idx="1">
                  <c:v>245.00000000000014</c:v>
                </c:pt>
                <c:pt idx="2">
                  <c:v>150.00000000000006</c:v>
                </c:pt>
                <c:pt idx="3">
                  <c:v>139.99999999999929</c:v>
                </c:pt>
                <c:pt idx="4">
                  <c:v>85.000000000000497</c:v>
                </c:pt>
                <c:pt idx="5">
                  <c:v>139.99999999999991</c:v>
                </c:pt>
                <c:pt idx="6">
                  <c:v>170.0000000000004</c:v>
                </c:pt>
                <c:pt idx="7">
                  <c:v>105.00000000000023</c:v>
                </c:pt>
              </c:numCache>
            </c:numRef>
          </c:xVal>
          <c:yVal>
            <c:numRef>
              <c:f>intervals_sec!$Q$2:$Q$9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5C-489A-A67F-7DAB5A89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4591"/>
        <c:axId val="505472511"/>
      </c:scatterChart>
      <c:catAx>
        <c:axId val="2373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367"/>
        <c:crosses val="autoZero"/>
        <c:auto val="1"/>
        <c:lblAlgn val="ctr"/>
        <c:lblOffset val="100"/>
        <c:noMultiLvlLbl val="0"/>
      </c:catAx>
      <c:valAx>
        <c:axId val="23738367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703"/>
        <c:crosses val="autoZero"/>
        <c:crossBetween val="between"/>
        <c:majorUnit val="300"/>
        <c:minorUnit val="60"/>
      </c:valAx>
      <c:valAx>
        <c:axId val="505472511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74591"/>
        <c:crosses val="max"/>
        <c:crossBetween val="midCat"/>
      </c:valAx>
      <c:valAx>
        <c:axId val="50547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intervals_min!$C$18:$C$25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intervals_min!$D$18:$D$25</c:f>
              <c:numCache>
                <c:formatCode>General</c:formatCode>
                <c:ptCount val="8"/>
                <c:pt idx="0">
                  <c:v>0.99999999999999645</c:v>
                </c:pt>
                <c:pt idx="1">
                  <c:v>3.4166666666666674</c:v>
                </c:pt>
                <c:pt idx="2">
                  <c:v>0.58333333333333792</c:v>
                </c:pt>
                <c:pt idx="3">
                  <c:v>1.1666666666666758</c:v>
                </c:pt>
                <c:pt idx="4">
                  <c:v>9.2500000000000071</c:v>
                </c:pt>
                <c:pt idx="5">
                  <c:v>1.8333333333333335</c:v>
                </c:pt>
                <c:pt idx="6">
                  <c:v>0.41666666666666352</c:v>
                </c:pt>
                <c:pt idx="7">
                  <c:v>1.0000000000000013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3-4204-9B6E-D060F5251E80}"/>
            </c:ext>
          </c:extLst>
        </c:ser>
        <c:ser>
          <c:idx val="1"/>
          <c:order val="1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intervals_min!$C$18:$C$25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intervals_min!$E$18:$E$25</c:f>
              <c:numCache>
                <c:formatCode>General</c:formatCode>
                <c:ptCount val="8"/>
                <c:pt idx="0">
                  <c:v>4.2500000000000053</c:v>
                </c:pt>
                <c:pt idx="1">
                  <c:v>0.83333333333332704</c:v>
                </c:pt>
                <c:pt idx="2">
                  <c:v>1.8333333333333335</c:v>
                </c:pt>
                <c:pt idx="3">
                  <c:v>2.9166666666666696</c:v>
                </c:pt>
                <c:pt idx="5">
                  <c:v>1.5833333333333444</c:v>
                </c:pt>
                <c:pt idx="6">
                  <c:v>1.9166666666666683</c:v>
                </c:pt>
                <c:pt idx="7">
                  <c:v>2.4166666666666616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3-4204-9B6E-D060F5251E80}"/>
            </c:ext>
          </c:extLst>
        </c:ser>
        <c:ser>
          <c:idx val="2"/>
          <c:order val="2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intervals_min!$C$18:$C$25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intervals_min!$F$18:$F$25</c:f>
              <c:numCache>
                <c:formatCode>General</c:formatCode>
                <c:ptCount val="8"/>
                <c:pt idx="0">
                  <c:v>8.0833333333333321</c:v>
                </c:pt>
                <c:pt idx="1">
                  <c:v>8.1666666666666714</c:v>
                </c:pt>
                <c:pt idx="2">
                  <c:v>3.4999999999999973</c:v>
                </c:pt>
                <c:pt idx="3">
                  <c:v>7.1666666666666545</c:v>
                </c:pt>
                <c:pt idx="5">
                  <c:v>6.1666666666666634</c:v>
                </c:pt>
                <c:pt idx="6">
                  <c:v>12.416666666666666</c:v>
                </c:pt>
                <c:pt idx="7">
                  <c:v>10.750000000000007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3-4204-9B6E-D060F5251E80}"/>
            </c:ext>
          </c:extLst>
        </c:ser>
        <c:ser>
          <c:idx val="3"/>
          <c:order val="3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intervals_min!$C$18:$C$25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intervals_min!$G$18:$G$25</c:f>
              <c:numCache>
                <c:formatCode>General</c:formatCode>
                <c:ptCount val="8"/>
                <c:pt idx="2">
                  <c:v>0.49999999999999822</c:v>
                </c:pt>
                <c:pt idx="3">
                  <c:v>0.58333333333333792</c:v>
                </c:pt>
                <c:pt idx="5">
                  <c:v>0.41666666666665847</c:v>
                </c:pt>
                <c:pt idx="6">
                  <c:v>3.5000000000000075</c:v>
                </c:pt>
                <c:pt idx="7">
                  <c:v>0.58333333333332293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3-4204-9B6E-D060F5251E80}"/>
            </c:ext>
          </c:extLst>
        </c:ser>
        <c:ser>
          <c:idx val="4"/>
          <c:order val="4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intervals_min!$C$18:$C$25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intervals_min!$H$18:$H$25</c:f>
              <c:numCache>
                <c:formatCode>General</c:formatCode>
                <c:ptCount val="8"/>
                <c:pt idx="2">
                  <c:v>2.0000000000000027</c:v>
                </c:pt>
                <c:pt idx="3">
                  <c:v>5.8333333333333197</c:v>
                </c:pt>
                <c:pt idx="5">
                  <c:v>2.3333333333333419</c:v>
                </c:pt>
                <c:pt idx="6">
                  <c:v>7.8333333333333321</c:v>
                </c:pt>
                <c:pt idx="7">
                  <c:v>2.9166666666666794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3-4204-9B6E-D060F5251E80}"/>
            </c:ext>
          </c:extLst>
        </c:ser>
        <c:ser>
          <c:idx val="5"/>
          <c:order val="5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intervals_min!$C$18:$C$25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intervals_min!$I$18:$I$25</c:f>
              <c:numCache>
                <c:formatCode>General</c:formatCode>
                <c:ptCount val="8"/>
                <c:pt idx="3">
                  <c:v>0.1666666666666794</c:v>
                </c:pt>
                <c:pt idx="5">
                  <c:v>0.83333333333333703</c:v>
                </c:pt>
                <c:pt idx="7">
                  <c:v>0.83333333333332205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3-4204-9B6E-D060F5251E80}"/>
            </c:ext>
          </c:extLst>
        </c:ser>
        <c:ser>
          <c:idx val="6"/>
          <c:order val="6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intervals_min!$C$18:$C$25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intervals_min!$J$18:$J$25</c:f>
              <c:numCache>
                <c:formatCode>General</c:formatCode>
                <c:ptCount val="8"/>
                <c:pt idx="3">
                  <c:v>1.5833333333333344</c:v>
                </c:pt>
                <c:pt idx="5">
                  <c:v>7.499999999999992</c:v>
                </c:pt>
                <c:pt idx="7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3-4204-9B6E-D060F525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66687"/>
        <c:axId val="505464191"/>
      </c:barChart>
      <c:scatterChart>
        <c:scatterStyle val="lineMarker"/>
        <c:varyColors val="0"/>
        <c:ser>
          <c:idx val="7"/>
          <c:order val="7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5000000000000003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intervals_min!$Q$18:$Q$25</c:f>
              <c:numCache>
                <c:formatCode>General</c:formatCode>
                <c:ptCount val="8"/>
                <c:pt idx="0">
                  <c:v>5.2500000000000018</c:v>
                </c:pt>
                <c:pt idx="1">
                  <c:v>4.2499999999999947</c:v>
                </c:pt>
                <c:pt idx="2">
                  <c:v>2.4166666666666714</c:v>
                </c:pt>
                <c:pt idx="3">
                  <c:v>4.0833333333333455</c:v>
                </c:pt>
                <c:pt idx="4">
                  <c:v>1.0000000000000013</c:v>
                </c:pt>
                <c:pt idx="5">
                  <c:v>1.5833333333333344</c:v>
                </c:pt>
                <c:pt idx="6">
                  <c:v>2.3333333333333317</c:v>
                </c:pt>
                <c:pt idx="7">
                  <c:v>3.416666666666663</c:v>
                </c:pt>
              </c:numCache>
            </c:numRef>
          </c:xVal>
          <c:yVal>
            <c:numRef>
              <c:f>intervals_min!$R$18:$R$25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23-4204-9B6E-D060F525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6287"/>
        <c:axId val="505453791"/>
      </c:scatterChart>
      <c:catAx>
        <c:axId val="50546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4191"/>
        <c:crosses val="autoZero"/>
        <c:auto val="1"/>
        <c:lblAlgn val="ctr"/>
        <c:lblOffset val="100"/>
        <c:noMultiLvlLbl val="0"/>
      </c:catAx>
      <c:valAx>
        <c:axId val="50546419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6687"/>
        <c:crosses val="autoZero"/>
        <c:crossBetween val="between"/>
        <c:majorUnit val="5"/>
      </c:valAx>
      <c:valAx>
        <c:axId val="505453791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56287"/>
        <c:crosses val="max"/>
        <c:crossBetween val="midCat"/>
      </c:valAx>
      <c:valAx>
        <c:axId val="50545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Series1</c:v>
          </c:tx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intervals_min!$D$26:$D$33</c:f>
              <c:numCache>
                <c:formatCode>General</c:formatCode>
                <c:ptCount val="8"/>
                <c:pt idx="0">
                  <c:v>14.666666666666657</c:v>
                </c:pt>
                <c:pt idx="1">
                  <c:v>0.74999999999999745</c:v>
                </c:pt>
                <c:pt idx="2">
                  <c:v>0.16666666666666938</c:v>
                </c:pt>
                <c:pt idx="3">
                  <c:v>0.66666666666665764</c:v>
                </c:pt>
                <c:pt idx="4">
                  <c:v>10.416666666666663</c:v>
                </c:pt>
                <c:pt idx="5">
                  <c:v>0.91666666666665675</c:v>
                </c:pt>
                <c:pt idx="6">
                  <c:v>2.4999999999999911</c:v>
                </c:pt>
                <c:pt idx="7">
                  <c:v>1.5000000000000047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4226-973A-BDB040AEA652}"/>
            </c:ext>
          </c:extLst>
        </c:ser>
        <c:ser>
          <c:idx val="1"/>
          <c:order val="1"/>
          <c:tx>
            <c:v>Series2</c:v>
          </c:tx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intervals_min!$E$26:$E$33</c:f>
              <c:numCache>
                <c:formatCode>General</c:formatCode>
                <c:ptCount val="8"/>
                <c:pt idx="1">
                  <c:v>3.666666666666667</c:v>
                </c:pt>
                <c:pt idx="2">
                  <c:v>0.91666666666666674</c:v>
                </c:pt>
                <c:pt idx="3">
                  <c:v>1.5833333333333544</c:v>
                </c:pt>
                <c:pt idx="5">
                  <c:v>0.83333333333334703</c:v>
                </c:pt>
                <c:pt idx="6">
                  <c:v>1.0000000000000064</c:v>
                </c:pt>
                <c:pt idx="7">
                  <c:v>4.5833333333333339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C-4226-973A-BDB040AEA652}"/>
            </c:ext>
          </c:extLst>
        </c:ser>
        <c:ser>
          <c:idx val="2"/>
          <c:order val="2"/>
          <c:tx>
            <c:v>Series3</c:v>
          </c:tx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intervals_min!$F$26:$F$33</c:f>
              <c:numCache>
                <c:formatCode>General</c:formatCode>
                <c:ptCount val="8"/>
                <c:pt idx="1">
                  <c:v>9.8333333333333357</c:v>
                </c:pt>
                <c:pt idx="2">
                  <c:v>0.58333333333332793</c:v>
                </c:pt>
                <c:pt idx="3">
                  <c:v>1.4999999999999949</c:v>
                </c:pt>
                <c:pt idx="5">
                  <c:v>5.1666666666666616</c:v>
                </c:pt>
                <c:pt idx="6">
                  <c:v>0.99999999999999645</c:v>
                </c:pt>
                <c:pt idx="7">
                  <c:v>8.8333333333333393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C-4226-973A-BDB040AEA652}"/>
            </c:ext>
          </c:extLst>
        </c:ser>
        <c:ser>
          <c:idx val="3"/>
          <c:order val="3"/>
          <c:tx>
            <c:v>Series4</c:v>
          </c:tx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intervals_min!$G$26:$G$33</c:f>
              <c:numCache>
                <c:formatCode>General</c:formatCode>
                <c:ptCount val="8"/>
                <c:pt idx="2">
                  <c:v>1.4999999999999949</c:v>
                </c:pt>
                <c:pt idx="3">
                  <c:v>0.91666666666667673</c:v>
                </c:pt>
                <c:pt idx="5">
                  <c:v>8.3333333333329707E-2</c:v>
                </c:pt>
                <c:pt idx="6">
                  <c:v>1.0000000000000064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C-4226-973A-BDB040AEA652}"/>
            </c:ext>
          </c:extLst>
        </c:ser>
        <c:ser>
          <c:idx val="4"/>
          <c:order val="4"/>
          <c:tx>
            <c:v>Series5</c:v>
          </c:tx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intervals_min!$H$26:$H$33</c:f>
              <c:numCache>
                <c:formatCode>General</c:formatCode>
                <c:ptCount val="8"/>
                <c:pt idx="2">
                  <c:v>0.83333333333334703</c:v>
                </c:pt>
                <c:pt idx="3">
                  <c:v>2.4166666666666314</c:v>
                </c:pt>
                <c:pt idx="5">
                  <c:v>4.0833333333333357</c:v>
                </c:pt>
                <c:pt idx="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C-4226-973A-BDB040AEA652}"/>
            </c:ext>
          </c:extLst>
        </c:ser>
        <c:ser>
          <c:idx val="5"/>
          <c:order val="5"/>
          <c:tx>
            <c:v>Series6</c:v>
          </c:tx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intervals_min!$I$26:$I$33</c:f>
              <c:numCache>
                <c:formatCode>General</c:formatCode>
                <c:ptCount val="8"/>
                <c:pt idx="2">
                  <c:v>1.416666666666655</c:v>
                </c:pt>
                <c:pt idx="3">
                  <c:v>0.75000000000001732</c:v>
                </c:pt>
                <c:pt idx="5">
                  <c:v>0.41666666666666852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7C-4226-973A-BDB040AEA652}"/>
            </c:ext>
          </c:extLst>
        </c:ser>
        <c:ser>
          <c:idx val="6"/>
          <c:order val="6"/>
          <c:tx>
            <c:v>Series7</c:v>
          </c:tx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intervals_min!$J$26:$J$33</c:f>
              <c:numCache>
                <c:formatCode>General</c:formatCode>
                <c:ptCount val="8"/>
                <c:pt idx="2">
                  <c:v>0.49999999999999822</c:v>
                </c:pt>
                <c:pt idx="3">
                  <c:v>0.33333333333333875</c:v>
                </c:pt>
                <c:pt idx="5">
                  <c:v>0.50000000000000822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7C-4226-973A-BDB040AEA652}"/>
            </c:ext>
          </c:extLst>
        </c:ser>
        <c:ser>
          <c:idx val="7"/>
          <c:order val="7"/>
          <c:tx>
            <c:v>Series8</c:v>
          </c:tx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intervals_min!$K$26:$K$33</c:f>
              <c:numCache>
                <c:formatCode>General</c:formatCode>
                <c:ptCount val="8"/>
                <c:pt idx="2">
                  <c:v>0.16666666666666938</c:v>
                </c:pt>
                <c:pt idx="3">
                  <c:v>0.16666666666665941</c:v>
                </c:pt>
                <c:pt idx="5">
                  <c:v>0.16666666666666938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7C-4226-973A-BDB040AEA652}"/>
            </c:ext>
          </c:extLst>
        </c:ser>
        <c:ser>
          <c:idx val="8"/>
          <c:order val="8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intervals_min!$L$26:$L$33</c:f>
              <c:numCache>
                <c:formatCode>General</c:formatCode>
                <c:ptCount val="8"/>
                <c:pt idx="2">
                  <c:v>3.8333333333333366</c:v>
                </c:pt>
                <c:pt idx="3">
                  <c:v>3.7500000000000067</c:v>
                </c:pt>
                <c:pt idx="5">
                  <c:v>0.24999999999997913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7C-4226-973A-BDB040AEA652}"/>
            </c:ext>
          </c:extLst>
        </c:ser>
        <c:ser>
          <c:idx val="9"/>
          <c:order val="9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intervals_min!$M$26:$M$33</c:f>
              <c:numCache>
                <c:formatCode>General</c:formatCode>
                <c:ptCount val="8"/>
                <c:pt idx="2">
                  <c:v>0.33333333333332882</c:v>
                </c:pt>
                <c:pt idx="3">
                  <c:v>0.16666666666665941</c:v>
                </c:pt>
                <c:pt idx="5">
                  <c:v>0.75000000000001732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7C-4226-973A-BDB040AEA652}"/>
            </c:ext>
          </c:extLst>
        </c:ser>
        <c:ser>
          <c:idx val="10"/>
          <c:order val="10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intervals_min!$N$26:$N$33</c:f>
              <c:numCache>
                <c:formatCode>General</c:formatCode>
                <c:ptCount val="8"/>
                <c:pt idx="2">
                  <c:v>0.41666666666666852</c:v>
                </c:pt>
                <c:pt idx="3">
                  <c:v>0.91666666666667673</c:v>
                </c:pt>
                <c:pt idx="5">
                  <c:v>0.24999999999999911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7C-4226-973A-BDB040AEA652}"/>
            </c:ext>
          </c:extLst>
        </c:ser>
        <c:ser>
          <c:idx val="11"/>
          <c:order val="11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intervals_min!$O$26:$O$33</c:f>
              <c:numCache>
                <c:formatCode>General</c:formatCode>
                <c:ptCount val="8"/>
                <c:pt idx="2">
                  <c:v>0.33333333333332882</c:v>
                </c:pt>
                <c:pt idx="5">
                  <c:v>0.33333333333332882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7C-4226-973A-BDB040AEA652}"/>
            </c:ext>
          </c:extLst>
        </c:ser>
        <c:ser>
          <c:idx val="12"/>
          <c:order val="12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intervals_min!$C$26:$C$33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intervals_min!$P$26:$P$33</c:f>
              <c:numCache>
                <c:formatCode>General</c:formatCode>
                <c:ptCount val="8"/>
                <c:pt idx="2">
                  <c:v>7.0833333333333348</c:v>
                </c:pt>
                <c:pt idx="5">
                  <c:v>7.2500000000000044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7C-4226-973A-BDB040AE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8815"/>
        <c:axId val="21252559"/>
      </c:barChart>
      <c:scatterChart>
        <c:scatterStyle val="lineMarker"/>
        <c:varyColors val="0"/>
        <c:ser>
          <c:idx val="13"/>
          <c:order val="13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5000000000000003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intervals_min!$Q$26:$Q$33</c:f>
              <c:numCache>
                <c:formatCode>General</c:formatCode>
                <c:ptCount val="8"/>
                <c:pt idx="0">
                  <c:v>2.9166666666666696</c:v>
                </c:pt>
                <c:pt idx="1">
                  <c:v>4.4166666666666652</c:v>
                </c:pt>
                <c:pt idx="2">
                  <c:v>1.0833333333333361</c:v>
                </c:pt>
                <c:pt idx="3">
                  <c:v>2.250000000000012</c:v>
                </c:pt>
                <c:pt idx="4">
                  <c:v>0.83333333333332704</c:v>
                </c:pt>
                <c:pt idx="5">
                  <c:v>1.7500000000000038</c:v>
                </c:pt>
                <c:pt idx="6">
                  <c:v>1.416666666666665</c:v>
                </c:pt>
                <c:pt idx="7">
                  <c:v>6.0833333333333384</c:v>
                </c:pt>
              </c:numCache>
            </c:numRef>
          </c:xVal>
          <c:yVal>
            <c:numRef>
              <c:f>intervals_min!$R$26:$R$33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7C-4226-973A-BDB040AE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7583"/>
        <c:axId val="505431327"/>
      </c:scatterChart>
      <c:catAx>
        <c:axId val="2124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559"/>
        <c:crosses val="autoZero"/>
        <c:auto val="1"/>
        <c:lblAlgn val="ctr"/>
        <c:lblOffset val="100"/>
        <c:noMultiLvlLbl val="0"/>
      </c:catAx>
      <c:valAx>
        <c:axId val="2125255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815"/>
        <c:crosses val="autoZero"/>
        <c:crossBetween val="between"/>
        <c:majorUnit val="5"/>
      </c:valAx>
      <c:valAx>
        <c:axId val="505431327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27583"/>
        <c:crosses val="max"/>
        <c:crossBetween val="midCat"/>
      </c:valAx>
      <c:valAx>
        <c:axId val="505427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3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intervals_min!$C$34:$C$41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intervals_min!$D$34:$D$41</c:f>
              <c:numCache>
                <c:formatCode>General</c:formatCode>
                <c:ptCount val="8"/>
                <c:pt idx="0">
                  <c:v>0.83333333333333204</c:v>
                </c:pt>
                <c:pt idx="1">
                  <c:v>0.41666666666666352</c:v>
                </c:pt>
                <c:pt idx="2">
                  <c:v>2.583333333333341</c:v>
                </c:pt>
                <c:pt idx="3">
                  <c:v>1.1666666666666758</c:v>
                </c:pt>
                <c:pt idx="4">
                  <c:v>0.99999999999999645</c:v>
                </c:pt>
                <c:pt idx="5">
                  <c:v>1.0833333333333164</c:v>
                </c:pt>
                <c:pt idx="6">
                  <c:v>0.33333333333333875</c:v>
                </c:pt>
                <c:pt idx="7">
                  <c:v>0.58333333333334791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9-46EA-85E8-CB839A0BFEAA}"/>
            </c:ext>
          </c:extLst>
        </c:ser>
        <c:ser>
          <c:idx val="1"/>
          <c:order val="1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intervals_min!$C$34:$C$41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intervals_min!$E$34:$E$41</c:f>
              <c:numCache>
                <c:formatCode>General</c:formatCode>
                <c:ptCount val="8"/>
                <c:pt idx="0">
                  <c:v>7.9999999999999982</c:v>
                </c:pt>
                <c:pt idx="1">
                  <c:v>12.33333333333333</c:v>
                </c:pt>
                <c:pt idx="2">
                  <c:v>2.9166666666666599</c:v>
                </c:pt>
                <c:pt idx="3">
                  <c:v>17.833333333333321</c:v>
                </c:pt>
                <c:pt idx="4">
                  <c:v>6.416666666666667</c:v>
                </c:pt>
                <c:pt idx="5">
                  <c:v>5.916666666666659</c:v>
                </c:pt>
                <c:pt idx="6">
                  <c:v>9.499999999999984</c:v>
                </c:pt>
                <c:pt idx="7">
                  <c:v>8.1666666666666607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9-46EA-85E8-CB839A0BFEAA}"/>
            </c:ext>
          </c:extLst>
        </c:ser>
        <c:ser>
          <c:idx val="2"/>
          <c:order val="2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intervals_min!$C$34:$C$41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intervals_min!$F$34:$F$41</c:f>
              <c:numCache>
                <c:formatCode>General</c:formatCode>
                <c:ptCount val="8"/>
                <c:pt idx="0">
                  <c:v>6.5000000000000018</c:v>
                </c:pt>
                <c:pt idx="1">
                  <c:v>8.083333333333341</c:v>
                </c:pt>
                <c:pt idx="2">
                  <c:v>3.8333333333333366</c:v>
                </c:pt>
                <c:pt idx="3">
                  <c:v>8.2500000000000107</c:v>
                </c:pt>
                <c:pt idx="4">
                  <c:v>3.2499999999999982</c:v>
                </c:pt>
                <c:pt idx="5">
                  <c:v>3.3333333333333481</c:v>
                </c:pt>
                <c:pt idx="6">
                  <c:v>5.0000000000000018</c:v>
                </c:pt>
                <c:pt idx="7">
                  <c:v>1.0833333333333361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9-46EA-85E8-CB839A0BFEAA}"/>
            </c:ext>
          </c:extLst>
        </c:ser>
        <c:ser>
          <c:idx val="3"/>
          <c:order val="3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intervals_min!$C$34:$C$41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intervals_min!$G$34:$G$41</c:f>
              <c:numCache>
                <c:formatCode>General</c:formatCode>
                <c:ptCount val="8"/>
                <c:pt idx="2">
                  <c:v>2.75</c:v>
                </c:pt>
                <c:pt idx="5">
                  <c:v>1.7499999999999938</c:v>
                </c:pt>
                <c:pt idx="6">
                  <c:v>6.6666666666666767</c:v>
                </c:pt>
                <c:pt idx="7">
                  <c:v>7.2500000000000044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9-46EA-85E8-CB839A0BFEAA}"/>
            </c:ext>
          </c:extLst>
        </c:ser>
        <c:ser>
          <c:idx val="4"/>
          <c:order val="4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intervals_min!$C$34:$C$41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intervals_min!$H$34:$H$41</c:f>
              <c:numCache>
                <c:formatCode>General</c:formatCode>
                <c:ptCount val="8"/>
                <c:pt idx="2">
                  <c:v>1.416666666666665</c:v>
                </c:pt>
                <c:pt idx="5">
                  <c:v>6.3333333333333375</c:v>
                </c:pt>
                <c:pt idx="6">
                  <c:v>7.166666666666675</c:v>
                </c:pt>
                <c:pt idx="7">
                  <c:v>1.8333333333333135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09-46EA-85E8-CB839A0B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43807"/>
        <c:axId val="505445887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5000000000000003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intervals_min!$Q$34:$Q$41</c:f>
              <c:numCache>
                <c:formatCode>General</c:formatCode>
                <c:ptCount val="8"/>
                <c:pt idx="0">
                  <c:v>8.8333333333333321</c:v>
                </c:pt>
                <c:pt idx="1">
                  <c:v>12.749999999999995</c:v>
                </c:pt>
                <c:pt idx="2">
                  <c:v>5.5</c:v>
                </c:pt>
                <c:pt idx="3">
                  <c:v>19</c:v>
                </c:pt>
                <c:pt idx="4">
                  <c:v>0.49999999999999822</c:v>
                </c:pt>
                <c:pt idx="5">
                  <c:v>6.9999999999999751</c:v>
                </c:pt>
                <c:pt idx="6">
                  <c:v>9.833333333333325</c:v>
                </c:pt>
                <c:pt idx="7">
                  <c:v>8.7500000000000089</c:v>
                </c:pt>
              </c:numCache>
            </c:numRef>
          </c:xVal>
          <c:yVal>
            <c:numRef>
              <c:f>intervals_min!$R$34:$R$41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9-46EA-85E8-CB839A0B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49215"/>
        <c:axId val="505446303"/>
      </c:scatterChart>
      <c:catAx>
        <c:axId val="50544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5887"/>
        <c:crosses val="autoZero"/>
        <c:auto val="1"/>
        <c:lblAlgn val="ctr"/>
        <c:lblOffset val="100"/>
        <c:noMultiLvlLbl val="0"/>
      </c:catAx>
      <c:valAx>
        <c:axId val="505445887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3807"/>
        <c:crosses val="autoZero"/>
        <c:crossBetween val="between"/>
        <c:majorUnit val="5"/>
      </c:valAx>
      <c:valAx>
        <c:axId val="505446303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49215"/>
        <c:crosses val="max"/>
        <c:crossBetween val="midCat"/>
      </c:valAx>
      <c:valAx>
        <c:axId val="505449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4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intervals_min!$C$42:$C$49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intervals_min!$D$42:$D$49</c:f>
              <c:numCache>
                <c:formatCode>General</c:formatCode>
                <c:ptCount val="8"/>
                <c:pt idx="0">
                  <c:v>0.33333333333333381</c:v>
                </c:pt>
                <c:pt idx="1">
                  <c:v>0.91666666666665675</c:v>
                </c:pt>
                <c:pt idx="2">
                  <c:v>1.6666666666666692</c:v>
                </c:pt>
                <c:pt idx="3">
                  <c:v>0.49999999999999822</c:v>
                </c:pt>
                <c:pt idx="4">
                  <c:v>1.2499999999999956</c:v>
                </c:pt>
                <c:pt idx="5">
                  <c:v>0.83333333333333703</c:v>
                </c:pt>
                <c:pt idx="6">
                  <c:v>0.33333333333331883</c:v>
                </c:pt>
                <c:pt idx="7">
                  <c:v>0.58333333333335802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B-4877-81BF-45207F6E3908}"/>
            </c:ext>
          </c:extLst>
        </c:ser>
        <c:ser>
          <c:idx val="1"/>
          <c:order val="1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intervals_min!$C$42:$C$49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intervals_min!$E$42:$E$49</c:f>
              <c:numCache>
                <c:formatCode>General</c:formatCode>
                <c:ptCount val="8"/>
                <c:pt idx="0">
                  <c:v>7.3333333333333286</c:v>
                </c:pt>
                <c:pt idx="1">
                  <c:v>7.4166666666666732</c:v>
                </c:pt>
                <c:pt idx="2">
                  <c:v>1.9999999999999929</c:v>
                </c:pt>
                <c:pt idx="3">
                  <c:v>6.8333333333333259</c:v>
                </c:pt>
                <c:pt idx="4">
                  <c:v>2.7500000000000102</c:v>
                </c:pt>
                <c:pt idx="5">
                  <c:v>7.166666666666675</c:v>
                </c:pt>
                <c:pt idx="6">
                  <c:v>6.7499999999999964</c:v>
                </c:pt>
                <c:pt idx="7">
                  <c:v>2.6666666666666505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B-4877-81BF-45207F6E3908}"/>
            </c:ext>
          </c:extLst>
        </c:ser>
        <c:ser>
          <c:idx val="2"/>
          <c:order val="2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intervals_min!$C$42:$C$49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intervals_min!$F$42:$F$49</c:f>
              <c:numCache>
                <c:formatCode>General</c:formatCode>
                <c:ptCount val="8"/>
                <c:pt idx="0">
                  <c:v>11.833333333333332</c:v>
                </c:pt>
                <c:pt idx="1">
                  <c:v>4.5833333333333339</c:v>
                </c:pt>
                <c:pt idx="2">
                  <c:v>0.24999999999999911</c:v>
                </c:pt>
                <c:pt idx="3">
                  <c:v>14.16666666666667</c:v>
                </c:pt>
                <c:pt idx="4">
                  <c:v>4.1666666666666652</c:v>
                </c:pt>
                <c:pt idx="5">
                  <c:v>0.33333333333333875</c:v>
                </c:pt>
                <c:pt idx="6">
                  <c:v>3.8333333333333468</c:v>
                </c:pt>
                <c:pt idx="7">
                  <c:v>0.41666666666667851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B-4877-81BF-45207F6E3908}"/>
            </c:ext>
          </c:extLst>
        </c:ser>
        <c:ser>
          <c:idx val="3"/>
          <c:order val="3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intervals_min!$C$42:$C$49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intervals_min!$G$42:$G$49</c:f>
              <c:numCache>
                <c:formatCode>General</c:formatCode>
                <c:ptCount val="8"/>
                <c:pt idx="2">
                  <c:v>3.0833333333333388</c:v>
                </c:pt>
                <c:pt idx="5">
                  <c:v>0.41666666666665847</c:v>
                </c:pt>
                <c:pt idx="7">
                  <c:v>1.416666666666655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B-4877-81BF-45207F6E3908}"/>
            </c:ext>
          </c:extLst>
        </c:ser>
        <c:ser>
          <c:idx val="4"/>
          <c:order val="4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intervals_min!$C$42:$C$49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intervals_min!$H$42:$H$49</c:f>
              <c:numCache>
                <c:formatCode>General</c:formatCode>
                <c:ptCount val="8"/>
                <c:pt idx="2">
                  <c:v>0.91666666666666674</c:v>
                </c:pt>
                <c:pt idx="5">
                  <c:v>5.6666666666666599</c:v>
                </c:pt>
                <c:pt idx="7">
                  <c:v>4.2500000000000053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B-4877-81BF-45207F6E3908}"/>
            </c:ext>
          </c:extLst>
        </c:ser>
        <c:ser>
          <c:idx val="5"/>
          <c:order val="5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intervals_min!$C$42:$C$49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intervals_min!$I$42:$I$49</c:f>
              <c:numCache>
                <c:formatCode>General</c:formatCode>
                <c:ptCount val="8"/>
                <c:pt idx="2">
                  <c:v>0.66666666666666763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4B-4877-81BF-45207F6E3908}"/>
            </c:ext>
          </c:extLst>
        </c:ser>
        <c:ser>
          <c:idx val="6"/>
          <c:order val="6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intervals_min!$C$42:$C$49</c:f>
              <c:strCache>
                <c:ptCount val="8"/>
                <c:pt idx="0">
                  <c:v>ngFQZ3PEO5NJ</c:v>
                </c:pt>
                <c:pt idx="1">
                  <c:v>HuW1wIIebZWn</c:v>
                </c:pt>
                <c:pt idx="2">
                  <c:v>CoYhbad22Jko</c:v>
                </c:pt>
                <c:pt idx="3">
                  <c:v>xnfPy13ddVDB</c:v>
                </c:pt>
                <c:pt idx="4">
                  <c:v>SyndXrJWn1Ei</c:v>
                </c:pt>
                <c:pt idx="5">
                  <c:v>tqJLycRmlf6B</c:v>
                </c:pt>
                <c:pt idx="6">
                  <c:v>wQez7lrGYiza</c:v>
                </c:pt>
                <c:pt idx="7">
                  <c:v>yvoRfW5318GY</c:v>
                </c:pt>
              </c:strCache>
            </c:strRef>
          </c:cat>
          <c:val>
            <c:numRef>
              <c:f>intervals_min!$J$42:$J$49</c:f>
              <c:numCache>
                <c:formatCode>General</c:formatCode>
                <c:ptCount val="8"/>
                <c:pt idx="2">
                  <c:v>1.3333333333333253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4B-4877-81BF-45207F6E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75839"/>
        <c:axId val="505473343"/>
      </c:barChart>
      <c:scatterChart>
        <c:scatterStyle val="lineMarker"/>
        <c:varyColors val="0"/>
        <c:ser>
          <c:idx val="7"/>
          <c:order val="7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5000000000000003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intervals_min!$Q$42:$Q$49</c:f>
              <c:numCache>
                <c:formatCode>General</c:formatCode>
                <c:ptCount val="8"/>
                <c:pt idx="0">
                  <c:v>7.6666666666666625</c:v>
                </c:pt>
                <c:pt idx="1">
                  <c:v>8.3333333333333304</c:v>
                </c:pt>
                <c:pt idx="2">
                  <c:v>3.6666666666666621</c:v>
                </c:pt>
                <c:pt idx="3">
                  <c:v>7.3333333333333242</c:v>
                </c:pt>
                <c:pt idx="4">
                  <c:v>4.0000000000000053</c:v>
                </c:pt>
                <c:pt idx="5">
                  <c:v>8.0000000000000107</c:v>
                </c:pt>
                <c:pt idx="6">
                  <c:v>7.0833333333333144</c:v>
                </c:pt>
                <c:pt idx="7">
                  <c:v>3.2500000000000084</c:v>
                </c:pt>
              </c:numCache>
            </c:numRef>
          </c:xVal>
          <c:yVal>
            <c:numRef>
              <c:f>intervals_min!$R$42:$R$49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4B-4877-81BF-45207F6E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8831"/>
        <c:axId val="505435903"/>
      </c:scatterChart>
      <c:catAx>
        <c:axId val="50547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3343"/>
        <c:crosses val="autoZero"/>
        <c:auto val="1"/>
        <c:lblAlgn val="ctr"/>
        <c:lblOffset val="100"/>
        <c:noMultiLvlLbl val="0"/>
      </c:catAx>
      <c:valAx>
        <c:axId val="50547334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5839"/>
        <c:crosses val="autoZero"/>
        <c:crossBetween val="between"/>
        <c:majorUnit val="5"/>
      </c:valAx>
      <c:valAx>
        <c:axId val="505435903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28831"/>
        <c:crosses val="max"/>
        <c:crossBetween val="midCat"/>
      </c:valAx>
      <c:valAx>
        <c:axId val="505428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3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intervals_min!$C$50:$C$57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intervals_min!$D$50:$D$57</c:f>
              <c:numCache>
                <c:formatCode>General</c:formatCode>
                <c:ptCount val="8"/>
                <c:pt idx="0">
                  <c:v>1.3333333333333306</c:v>
                </c:pt>
                <c:pt idx="1">
                  <c:v>0.49999999999999822</c:v>
                </c:pt>
                <c:pt idx="2">
                  <c:v>0.83333333333333703</c:v>
                </c:pt>
                <c:pt idx="3">
                  <c:v>2.5000000000000062</c:v>
                </c:pt>
                <c:pt idx="4">
                  <c:v>1.5000000000000047</c:v>
                </c:pt>
                <c:pt idx="5">
                  <c:v>1.0833333333333461</c:v>
                </c:pt>
                <c:pt idx="6">
                  <c:v>0.99999999999999645</c:v>
                </c:pt>
                <c:pt idx="7">
                  <c:v>1.5833333333333344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C-471E-A2D0-BCA1A066366E}"/>
            </c:ext>
          </c:extLst>
        </c:ser>
        <c:ser>
          <c:idx val="1"/>
          <c:order val="1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intervals_min!$C$50:$C$57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intervals_min!$E$50:$E$57</c:f>
              <c:numCache>
                <c:formatCode>General</c:formatCode>
                <c:ptCount val="8"/>
                <c:pt idx="0">
                  <c:v>13.333333333333327</c:v>
                </c:pt>
                <c:pt idx="1">
                  <c:v>3.5833333333333375</c:v>
                </c:pt>
                <c:pt idx="2">
                  <c:v>9.4166666666666572</c:v>
                </c:pt>
                <c:pt idx="3">
                  <c:v>2.9166666666666599</c:v>
                </c:pt>
                <c:pt idx="4">
                  <c:v>4.5000000000000036</c:v>
                </c:pt>
                <c:pt idx="5">
                  <c:v>2.8333333333333197</c:v>
                </c:pt>
                <c:pt idx="6">
                  <c:v>1.9166666666666734</c:v>
                </c:pt>
                <c:pt idx="7">
                  <c:v>5.2500000000000018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C-471E-A2D0-BCA1A066366E}"/>
            </c:ext>
          </c:extLst>
        </c:ser>
        <c:ser>
          <c:idx val="2"/>
          <c:order val="2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intervals_min!$C$50:$C$57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intervals_min!$F$50:$F$57</c:f>
              <c:numCache>
                <c:formatCode>General</c:formatCode>
                <c:ptCount val="8"/>
                <c:pt idx="0">
                  <c:v>12.000000000000002</c:v>
                </c:pt>
                <c:pt idx="1">
                  <c:v>7.2499999999999947</c:v>
                </c:pt>
                <c:pt idx="2">
                  <c:v>5.166666666666667</c:v>
                </c:pt>
                <c:pt idx="3">
                  <c:v>2.1666666666666674</c:v>
                </c:pt>
                <c:pt idx="4">
                  <c:v>8.666666666666659</c:v>
                </c:pt>
                <c:pt idx="5">
                  <c:v>4.7500000000000133</c:v>
                </c:pt>
                <c:pt idx="6">
                  <c:v>5.1666666666666714</c:v>
                </c:pt>
                <c:pt idx="7">
                  <c:v>9.1666666666666679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C-471E-A2D0-BCA1A066366E}"/>
            </c:ext>
          </c:extLst>
        </c:ser>
        <c:ser>
          <c:idx val="3"/>
          <c:order val="3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intervals_min!$C$50:$C$57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intervals_min!$G$50:$G$57</c:f>
              <c:numCache>
                <c:formatCode>General</c:formatCode>
                <c:ptCount val="8"/>
                <c:pt idx="2">
                  <c:v>1.0833333333333361</c:v>
                </c:pt>
                <c:pt idx="3">
                  <c:v>1.5833333333333344</c:v>
                </c:pt>
                <c:pt idx="5">
                  <c:v>0.33333333333332882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C-471E-A2D0-BCA1A066366E}"/>
            </c:ext>
          </c:extLst>
        </c:ser>
        <c:ser>
          <c:idx val="4"/>
          <c:order val="4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intervals_min!$C$50:$C$57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intervals_min!$H$50:$H$57</c:f>
              <c:numCache>
                <c:formatCode>General</c:formatCode>
                <c:ptCount val="8"/>
                <c:pt idx="2">
                  <c:v>7.4166666666666634</c:v>
                </c:pt>
                <c:pt idx="3">
                  <c:v>5.8333333333333295</c:v>
                </c:pt>
                <c:pt idx="5">
                  <c:v>13.750000000000011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C-471E-A2D0-BCA1A066366E}"/>
            </c:ext>
          </c:extLst>
        </c:ser>
        <c:ser>
          <c:idx val="5"/>
          <c:order val="5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intervals_min!$C$50:$C$57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intervals_min!$I$50:$I$57</c:f>
              <c:numCache>
                <c:formatCode>General</c:formatCode>
                <c:ptCount val="8"/>
                <c:pt idx="3">
                  <c:v>1.8333333333333335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DC-471E-A2D0-BCA1A066366E}"/>
            </c:ext>
          </c:extLst>
        </c:ser>
        <c:ser>
          <c:idx val="6"/>
          <c:order val="6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intervals_min!$C$50:$C$57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intervals_min!$J$50:$J$57</c:f>
              <c:numCache>
                <c:formatCode>General</c:formatCode>
                <c:ptCount val="8"/>
                <c:pt idx="3">
                  <c:v>7.3333333333333339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DC-471E-A2D0-BCA1A066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66271"/>
        <c:axId val="505448799"/>
      </c:barChart>
      <c:scatterChart>
        <c:scatterStyle val="lineMarker"/>
        <c:varyColors val="0"/>
        <c:ser>
          <c:idx val="7"/>
          <c:order val="7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5000000000000003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intervals_min!$Q$50:$Q$57</c:f>
              <c:numCache>
                <c:formatCode>General</c:formatCode>
                <c:ptCount val="8"/>
                <c:pt idx="0">
                  <c:v>0.83333333333332704</c:v>
                </c:pt>
                <c:pt idx="1">
                  <c:v>4.0833333333333357</c:v>
                </c:pt>
                <c:pt idx="2">
                  <c:v>10.249999999999993</c:v>
                </c:pt>
                <c:pt idx="3">
                  <c:v>1.4999999999999996</c:v>
                </c:pt>
                <c:pt idx="4">
                  <c:v>6.0000000000000089</c:v>
                </c:pt>
                <c:pt idx="5">
                  <c:v>3.9166666666666661</c:v>
                </c:pt>
                <c:pt idx="6">
                  <c:v>2.9166666666666696</c:v>
                </c:pt>
                <c:pt idx="7">
                  <c:v>6.8333333333333348</c:v>
                </c:pt>
              </c:numCache>
            </c:numRef>
          </c:xVal>
          <c:yVal>
            <c:numRef>
              <c:f>intervals_min!$R$50:$R$57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DC-471E-A2D0-BCA1A066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2127"/>
        <c:axId val="505462943"/>
      </c:scatterChart>
      <c:catAx>
        <c:axId val="5054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8799"/>
        <c:crosses val="autoZero"/>
        <c:auto val="1"/>
        <c:lblAlgn val="ctr"/>
        <c:lblOffset val="100"/>
        <c:noMultiLvlLbl val="0"/>
      </c:catAx>
      <c:valAx>
        <c:axId val="50544879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6271"/>
        <c:crosses val="autoZero"/>
        <c:crossBetween val="between"/>
        <c:majorUnit val="5"/>
      </c:valAx>
      <c:valAx>
        <c:axId val="505462943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52127"/>
        <c:crosses val="max"/>
        <c:crossBetween val="midCat"/>
      </c:valAx>
      <c:valAx>
        <c:axId val="505452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6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intervals_min!$C$58:$C$65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intervals_min!$D$58:$D$65</c:f>
              <c:numCache>
                <c:formatCode>General</c:formatCode>
                <c:ptCount val="8"/>
                <c:pt idx="0">
                  <c:v>1.1666666666666758</c:v>
                </c:pt>
                <c:pt idx="1">
                  <c:v>0.74999999999999745</c:v>
                </c:pt>
                <c:pt idx="2">
                  <c:v>1.0833333333333361</c:v>
                </c:pt>
                <c:pt idx="3">
                  <c:v>0.99999999999999645</c:v>
                </c:pt>
                <c:pt idx="4">
                  <c:v>1.0000000000000164</c:v>
                </c:pt>
                <c:pt idx="5">
                  <c:v>3.2499999999999885</c:v>
                </c:pt>
                <c:pt idx="6">
                  <c:v>0.83333333333333703</c:v>
                </c:pt>
                <c:pt idx="7">
                  <c:v>0.99999999999999645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9-4FE5-9238-B922419EEF98}"/>
            </c:ext>
          </c:extLst>
        </c:ser>
        <c:ser>
          <c:idx val="1"/>
          <c:order val="1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intervals_min!$C$58:$C$65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intervals_min!$E$58:$E$65</c:f>
              <c:numCache>
                <c:formatCode>General</c:formatCode>
                <c:ptCount val="8"/>
                <c:pt idx="0">
                  <c:v>5.5</c:v>
                </c:pt>
                <c:pt idx="1">
                  <c:v>3.5000000000000027</c:v>
                </c:pt>
                <c:pt idx="2">
                  <c:v>3.4166666666666674</c:v>
                </c:pt>
                <c:pt idx="3">
                  <c:v>5.5833333333333401</c:v>
                </c:pt>
                <c:pt idx="4">
                  <c:v>6.749999999999976</c:v>
                </c:pt>
                <c:pt idx="5">
                  <c:v>2.9166666666666696</c:v>
                </c:pt>
                <c:pt idx="6">
                  <c:v>3.2499999999999982</c:v>
                </c:pt>
                <c:pt idx="7">
                  <c:v>3.2500000000000084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9-4FE5-9238-B922419EEF98}"/>
            </c:ext>
          </c:extLst>
        </c:ser>
        <c:ser>
          <c:idx val="2"/>
          <c:order val="2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intervals_min!$C$58:$C$65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intervals_min!$F$58:$F$65</c:f>
              <c:numCache>
                <c:formatCode>General</c:formatCode>
                <c:ptCount val="8"/>
                <c:pt idx="0">
                  <c:v>7.3833333333333222</c:v>
                </c:pt>
                <c:pt idx="1">
                  <c:v>8.9166666666666679</c:v>
                </c:pt>
                <c:pt idx="2">
                  <c:v>4.749999999999992</c:v>
                </c:pt>
                <c:pt idx="3">
                  <c:v>9.4166666666666661</c:v>
                </c:pt>
                <c:pt idx="4">
                  <c:v>11.16666666666668</c:v>
                </c:pt>
                <c:pt idx="5">
                  <c:v>0</c:v>
                </c:pt>
                <c:pt idx="6">
                  <c:v>13.416666666666652</c:v>
                </c:pt>
                <c:pt idx="7">
                  <c:v>12.833333333333325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9-4FE5-9238-B922419EEF98}"/>
            </c:ext>
          </c:extLst>
        </c:ser>
        <c:ser>
          <c:idx val="3"/>
          <c:order val="3"/>
          <c:spPr>
            <a:solidFill>
              <a:srgbClr val="FF4DB2"/>
            </a:solidFill>
            <a:ln w="12700">
              <a:solidFill>
                <a:srgbClr val="DA35CA"/>
              </a:solidFill>
            </a:ln>
            <a:effectLst/>
          </c:spPr>
          <c:invertIfNegative val="0"/>
          <c:cat>
            <c:strRef>
              <c:f>intervals_min!$C$58:$C$65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intervals_min!$G$58:$G$65</c:f>
              <c:numCache>
                <c:formatCode>General</c:formatCode>
                <c:ptCount val="8"/>
                <c:pt idx="0">
                  <c:v>1.116666666666668</c:v>
                </c:pt>
                <c:pt idx="5">
                  <c:v>3.9999999999999858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9-4FE5-9238-B922419EEF98}"/>
            </c:ext>
          </c:extLst>
        </c:ser>
        <c:ser>
          <c:idx val="4"/>
          <c:order val="4"/>
          <c:spPr>
            <a:solidFill>
              <a:srgbClr val="CCCCCC"/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strRef>
              <c:f>intervals_min!$C$58:$C$65</c:f>
              <c:strCache>
                <c:ptCount val="8"/>
                <c:pt idx="0">
                  <c:v>JT7ru39Irzx7</c:v>
                </c:pt>
                <c:pt idx="1">
                  <c:v>NvepUR3xQYb3</c:v>
                </c:pt>
                <c:pt idx="2">
                  <c:v>w7TXwcLz7Ydb</c:v>
                </c:pt>
                <c:pt idx="3">
                  <c:v>2Ispy3RTXFLN</c:v>
                </c:pt>
                <c:pt idx="4">
                  <c:v>a6RSZr6Rflrh</c:v>
                </c:pt>
                <c:pt idx="5">
                  <c:v>w7TNykrDwr1q</c:v>
                </c:pt>
                <c:pt idx="6">
                  <c:v>ruM5fRj1p3f9</c:v>
                </c:pt>
                <c:pt idx="7">
                  <c:v>MQNQXUlXMlJG</c:v>
                </c:pt>
              </c:strCache>
            </c:strRef>
          </c:cat>
          <c:val>
            <c:numRef>
              <c:f>intervals_min!$H$58:$H$65</c:f>
              <c:numCache>
                <c:formatCode>General</c:formatCode>
                <c:ptCount val="8"/>
                <c:pt idx="0">
                  <c:v>4.2500000000000053</c:v>
                </c:pt>
                <c:pt idx="5">
                  <c:v>5.9999999999999982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9-4FE5-9238-B922419E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46495"/>
        <c:axId val="143545663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5000000000000003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intervals_min!$Q$58:$Q$65</c:f>
              <c:numCache>
                <c:formatCode>General</c:formatCode>
                <c:ptCount val="8"/>
                <c:pt idx="0">
                  <c:v>6.8333333333333348</c:v>
                </c:pt>
                <c:pt idx="1">
                  <c:v>4.25</c:v>
                </c:pt>
                <c:pt idx="2">
                  <c:v>4.5000000000000036</c:v>
                </c:pt>
                <c:pt idx="3">
                  <c:v>6.5833333333333366</c:v>
                </c:pt>
                <c:pt idx="4">
                  <c:v>7.749999999999992</c:v>
                </c:pt>
                <c:pt idx="5">
                  <c:v>2.249999999999992</c:v>
                </c:pt>
                <c:pt idx="6">
                  <c:v>4.0833333333333357</c:v>
                </c:pt>
                <c:pt idx="7">
                  <c:v>4.2500000000000053</c:v>
                </c:pt>
              </c:numCache>
            </c:numRef>
          </c:xVal>
          <c:yVal>
            <c:numRef>
              <c:f>intervals_min!$R$58:$R$65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19-4FE5-9238-B922419E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65823"/>
        <c:axId val="479066655"/>
      </c:scatterChart>
      <c:catAx>
        <c:axId val="14354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5663"/>
        <c:crosses val="autoZero"/>
        <c:auto val="1"/>
        <c:lblAlgn val="ctr"/>
        <c:lblOffset val="100"/>
        <c:noMultiLvlLbl val="0"/>
      </c:catAx>
      <c:valAx>
        <c:axId val="14354566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6495"/>
        <c:crosses val="autoZero"/>
        <c:crossBetween val="between"/>
        <c:majorUnit val="5"/>
      </c:valAx>
      <c:valAx>
        <c:axId val="479066655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479065823"/>
        <c:crosses val="max"/>
        <c:crossBetween val="midCat"/>
      </c:valAx>
      <c:valAx>
        <c:axId val="47906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intervals_sec!$C$10:$C$17</c:f>
              <c:numCache>
                <c:formatCode>General</c:formatCode>
                <c:ptCount val="8"/>
                <c:pt idx="0">
                  <c:v>430.00000000000051</c:v>
                </c:pt>
                <c:pt idx="1">
                  <c:v>25.000000000000711</c:v>
                </c:pt>
                <c:pt idx="2">
                  <c:v>14.999999999999947</c:v>
                </c:pt>
                <c:pt idx="3">
                  <c:v>700.00000000000011</c:v>
                </c:pt>
                <c:pt idx="4">
                  <c:v>1180.0000000000007</c:v>
                </c:pt>
                <c:pt idx="5">
                  <c:v>35.000000000000277</c:v>
                </c:pt>
                <c:pt idx="6">
                  <c:v>44.999999999999844</c:v>
                </c:pt>
                <c:pt idx="7">
                  <c:v>39.999999999999758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B-4719-B904-53D8580FBC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intervals_sec!$D$10:$D$17</c:f>
              <c:numCache>
                <c:formatCode>General</c:formatCode>
                <c:ptCount val="8"/>
                <c:pt idx="1">
                  <c:v>119.99999999999957</c:v>
                </c:pt>
                <c:pt idx="2">
                  <c:v>120.00000000000016</c:v>
                </c:pt>
                <c:pt idx="3">
                  <c:v>175.00000000000017</c:v>
                </c:pt>
                <c:pt idx="5">
                  <c:v>259.9999999999992</c:v>
                </c:pt>
                <c:pt idx="6">
                  <c:v>154.99999999999986</c:v>
                </c:pt>
                <c:pt idx="7">
                  <c:v>119.99999999999987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B-4719-B904-53D8580FBC0F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intervals_sec!$E$10:$E$17</c:f>
              <c:numCache>
                <c:formatCode>General</c:formatCode>
                <c:ptCount val="8"/>
                <c:pt idx="1">
                  <c:v>315.00000000000011</c:v>
                </c:pt>
                <c:pt idx="2">
                  <c:v>700.00000000000011</c:v>
                </c:pt>
                <c:pt idx="3">
                  <c:v>170.0000000000004</c:v>
                </c:pt>
                <c:pt idx="5">
                  <c:v>280.00000000000102</c:v>
                </c:pt>
                <c:pt idx="6">
                  <c:v>4.9999999999991829</c:v>
                </c:pt>
                <c:pt idx="7">
                  <c:v>60.000000000000384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B-4719-B904-53D8580FBC0F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intervals_sec!$F$10:$F$17</c:f>
              <c:numCache>
                <c:formatCode>General</c:formatCode>
                <c:ptCount val="8"/>
                <c:pt idx="1">
                  <c:v>24.99999999999951</c:v>
                </c:pt>
                <c:pt idx="5">
                  <c:v>24.99999999999951</c:v>
                </c:pt>
                <c:pt idx="6">
                  <c:v>100.00000000000165</c:v>
                </c:pt>
                <c:pt idx="7">
                  <c:v>29.999999999999893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B-4719-B904-53D8580FBC0F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intervals_sec!$B$10:$B$17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intervals_sec!$G$10:$G$17</c:f>
              <c:numCache>
                <c:formatCode>General</c:formatCode>
                <c:ptCount val="8"/>
                <c:pt idx="1">
                  <c:v>460.0000000000004</c:v>
                </c:pt>
                <c:pt idx="5">
                  <c:v>410.00000000000011</c:v>
                </c:pt>
                <c:pt idx="6">
                  <c:v>374.99999999999869</c:v>
                </c:pt>
                <c:pt idx="7">
                  <c:v>25.00000000000011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8B-4719-B904-53D8580F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001791"/>
        <c:axId val="364997215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intervals_sec!$P$10:$P$17</c:f>
              <c:numCache>
                <c:formatCode>General</c:formatCode>
                <c:ptCount val="8"/>
                <c:pt idx="0">
                  <c:v>85.000000000000497</c:v>
                </c:pt>
                <c:pt idx="1">
                  <c:v>145.00000000000028</c:v>
                </c:pt>
                <c:pt idx="2">
                  <c:v>135.00000000000011</c:v>
                </c:pt>
                <c:pt idx="3">
                  <c:v>190.00000000000011</c:v>
                </c:pt>
                <c:pt idx="4">
                  <c:v>89.999999999999687</c:v>
                </c:pt>
                <c:pt idx="5">
                  <c:v>294.99999999999943</c:v>
                </c:pt>
                <c:pt idx="6">
                  <c:v>199.99999999999969</c:v>
                </c:pt>
                <c:pt idx="7">
                  <c:v>159.99999999999966</c:v>
                </c:pt>
              </c:numCache>
            </c:numRef>
          </c:xVal>
          <c:yVal>
            <c:numRef>
              <c:f>intervals_sec!$Q$10:$Q$17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8B-4719-B904-53D8580F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40783"/>
        <c:axId val="358639119"/>
      </c:scatterChart>
      <c:catAx>
        <c:axId val="36500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7215"/>
        <c:crosses val="autoZero"/>
        <c:auto val="1"/>
        <c:lblAlgn val="ctr"/>
        <c:lblOffset val="100"/>
        <c:noMultiLvlLbl val="0"/>
      </c:catAx>
      <c:valAx>
        <c:axId val="364997215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01791"/>
        <c:crosses val="autoZero"/>
        <c:crossBetween val="between"/>
        <c:majorUnit val="300"/>
      </c:valAx>
      <c:valAx>
        <c:axId val="358639119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358640783"/>
        <c:crosses val="max"/>
        <c:crossBetween val="midCat"/>
      </c:valAx>
      <c:valAx>
        <c:axId val="35864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3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intervals_sec!$C$18:$C$25</c:f>
              <c:numCache>
                <c:formatCode>General</c:formatCode>
                <c:ptCount val="8"/>
                <c:pt idx="0">
                  <c:v>59.999999999999787</c:v>
                </c:pt>
                <c:pt idx="1">
                  <c:v>555.00000000000045</c:v>
                </c:pt>
                <c:pt idx="2">
                  <c:v>205.00000000000006</c:v>
                </c:pt>
                <c:pt idx="3">
                  <c:v>110.00000000000001</c:v>
                </c:pt>
                <c:pt idx="4">
                  <c:v>35.000000000000277</c:v>
                </c:pt>
                <c:pt idx="5">
                  <c:v>24.999999999999812</c:v>
                </c:pt>
                <c:pt idx="6">
                  <c:v>70.000000000000554</c:v>
                </c:pt>
                <c:pt idx="7">
                  <c:v>60.000000000000078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8-4C48-AAA0-7177255A181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intervals_sec!$D$18:$D$25</c:f>
              <c:numCache>
                <c:formatCode>General</c:formatCode>
                <c:ptCount val="8"/>
                <c:pt idx="0">
                  <c:v>255.00000000000031</c:v>
                </c:pt>
                <c:pt idx="2">
                  <c:v>49.999999999999623</c:v>
                </c:pt>
                <c:pt idx="3">
                  <c:v>95.000000000000668</c:v>
                </c:pt>
                <c:pt idx="4">
                  <c:v>110.00000000000001</c:v>
                </c:pt>
                <c:pt idx="5">
                  <c:v>115.0000000000001</c:v>
                </c:pt>
                <c:pt idx="6">
                  <c:v>175.00000000000017</c:v>
                </c:pt>
                <c:pt idx="7">
                  <c:v>144.99999999999969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8-4C48-AAA0-7177255A181B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intervals_sec!$E$18:$E$25</c:f>
              <c:numCache>
                <c:formatCode>General</c:formatCode>
                <c:ptCount val="8"/>
                <c:pt idx="0">
                  <c:v>484.99999999999994</c:v>
                </c:pt>
                <c:pt idx="2">
                  <c:v>490.00000000000028</c:v>
                </c:pt>
                <c:pt idx="3">
                  <c:v>369.99999999999983</c:v>
                </c:pt>
                <c:pt idx="4">
                  <c:v>209.99999999999983</c:v>
                </c:pt>
                <c:pt idx="5">
                  <c:v>745</c:v>
                </c:pt>
                <c:pt idx="6">
                  <c:v>429.99999999999926</c:v>
                </c:pt>
                <c:pt idx="7">
                  <c:v>645.00000000000045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8-4C48-AAA0-7177255A181B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intervals_sec!$F$18:$F$25</c:f>
              <c:numCache>
                <c:formatCode>General</c:formatCode>
                <c:ptCount val="8"/>
                <c:pt idx="3">
                  <c:v>24.99999999999951</c:v>
                </c:pt>
                <c:pt idx="4">
                  <c:v>29.999999999999893</c:v>
                </c:pt>
                <c:pt idx="5">
                  <c:v>210.00000000000045</c:v>
                </c:pt>
                <c:pt idx="6">
                  <c:v>35.000000000000277</c:v>
                </c:pt>
                <c:pt idx="7">
                  <c:v>34.999999999999375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8-4C48-AAA0-7177255A181B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intervals_sec!$G$18:$G$25</c:f>
              <c:numCache>
                <c:formatCode>General</c:formatCode>
                <c:ptCount val="8"/>
                <c:pt idx="3">
                  <c:v>140.00000000000051</c:v>
                </c:pt>
                <c:pt idx="4">
                  <c:v>120.00000000000016</c:v>
                </c:pt>
                <c:pt idx="5">
                  <c:v>469.99999999999994</c:v>
                </c:pt>
                <c:pt idx="6">
                  <c:v>349.9999999999992</c:v>
                </c:pt>
                <c:pt idx="7">
                  <c:v>175.00000000000077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38-4C48-AAA0-7177255A181B}"/>
            </c:ext>
          </c:extLst>
        </c:ser>
        <c:ser>
          <c:idx val="5"/>
          <c:order val="5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intervals_sec!$H$18:$H$25</c:f>
              <c:numCache>
                <c:formatCode>General</c:formatCode>
                <c:ptCount val="8"/>
                <c:pt idx="3">
                  <c:v>50.00000000000022</c:v>
                </c:pt>
                <c:pt idx="6">
                  <c:v>10.000000000000764</c:v>
                </c:pt>
                <c:pt idx="7">
                  <c:v>49.999999999999325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38-4C48-AAA0-7177255A181B}"/>
            </c:ext>
          </c:extLst>
        </c:ser>
        <c:ser>
          <c:idx val="6"/>
          <c:order val="6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intervals_sec!$B$18:$B$25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intervals_sec!$I$18:$I$25</c:f>
              <c:numCache>
                <c:formatCode>General</c:formatCode>
                <c:ptCount val="8"/>
                <c:pt idx="3">
                  <c:v>449.99999999999955</c:v>
                </c:pt>
                <c:pt idx="6">
                  <c:v>95.000000000000057</c:v>
                </c:pt>
                <c:pt idx="7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38-4C48-AAA0-7177255A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66687"/>
        <c:axId val="505464191"/>
      </c:barChart>
      <c:scatterChart>
        <c:scatterStyle val="lineMarker"/>
        <c:varyColors val="0"/>
        <c:ser>
          <c:idx val="7"/>
          <c:order val="7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intervals_sec!$P$18:$P$25</c:f>
              <c:numCache>
                <c:formatCode>General</c:formatCode>
                <c:ptCount val="8"/>
                <c:pt idx="0">
                  <c:v>315.00000000000011</c:v>
                </c:pt>
                <c:pt idx="1">
                  <c:v>60.000000000000078</c:v>
                </c:pt>
                <c:pt idx="2">
                  <c:v>254.99999999999969</c:v>
                </c:pt>
                <c:pt idx="3">
                  <c:v>95.000000000000057</c:v>
                </c:pt>
                <c:pt idx="4">
                  <c:v>145.00000000000028</c:v>
                </c:pt>
                <c:pt idx="5">
                  <c:v>139.99999999999991</c:v>
                </c:pt>
                <c:pt idx="6">
                  <c:v>245.00000000000074</c:v>
                </c:pt>
                <c:pt idx="7">
                  <c:v>204.99999999999977</c:v>
                </c:pt>
              </c:numCache>
            </c:numRef>
          </c:xVal>
          <c:yVal>
            <c:numRef>
              <c:f>intervals_sec!$Q$18:$Q$25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38-4C48-AAA0-7177255A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6287"/>
        <c:axId val="505453791"/>
      </c:scatterChart>
      <c:catAx>
        <c:axId val="50546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4191"/>
        <c:crosses val="autoZero"/>
        <c:auto val="1"/>
        <c:lblAlgn val="ctr"/>
        <c:lblOffset val="100"/>
        <c:noMultiLvlLbl val="0"/>
      </c:catAx>
      <c:valAx>
        <c:axId val="505464191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6687"/>
        <c:crosses val="autoZero"/>
        <c:crossBetween val="between"/>
        <c:majorUnit val="300"/>
        <c:minorUnit val="60"/>
      </c:valAx>
      <c:valAx>
        <c:axId val="505453791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56287"/>
        <c:crosses val="max"/>
        <c:crossBetween val="midCat"/>
      </c:valAx>
      <c:valAx>
        <c:axId val="50545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Series1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intervals_sec!$C$26:$C$33</c:f>
              <c:numCache>
                <c:formatCode>General</c:formatCode>
                <c:ptCount val="8"/>
                <c:pt idx="0">
                  <c:v>879.99999999999943</c:v>
                </c:pt>
                <c:pt idx="1">
                  <c:v>624.99999999999977</c:v>
                </c:pt>
                <c:pt idx="2">
                  <c:v>44.999999999999844</c:v>
                </c:pt>
                <c:pt idx="3">
                  <c:v>54.999999999999403</c:v>
                </c:pt>
                <c:pt idx="4">
                  <c:v>10.000000000000163</c:v>
                </c:pt>
                <c:pt idx="5">
                  <c:v>149.99999999999946</c:v>
                </c:pt>
                <c:pt idx="6">
                  <c:v>39.99999999999946</c:v>
                </c:pt>
                <c:pt idx="7">
                  <c:v>90.000000000000284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F-44F1-A3EB-0E12E13FD826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intervals_sec!$D$26:$D$33</c:f>
              <c:numCache>
                <c:formatCode>General</c:formatCode>
                <c:ptCount val="8"/>
                <c:pt idx="2">
                  <c:v>220.00000000000003</c:v>
                </c:pt>
                <c:pt idx="3">
                  <c:v>50.000000000000824</c:v>
                </c:pt>
                <c:pt idx="4">
                  <c:v>55.000000000000007</c:v>
                </c:pt>
                <c:pt idx="5">
                  <c:v>60.000000000000384</c:v>
                </c:pt>
                <c:pt idx="6">
                  <c:v>95.000000000001265</c:v>
                </c:pt>
                <c:pt idx="7">
                  <c:v>275.00000000000006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F-44F1-A3EB-0E12E13FD826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intervals_sec!$E$26:$E$33</c:f>
              <c:numCache>
                <c:formatCode>General</c:formatCode>
                <c:ptCount val="8"/>
                <c:pt idx="2">
                  <c:v>590.00000000000011</c:v>
                </c:pt>
                <c:pt idx="3">
                  <c:v>309.99999999999972</c:v>
                </c:pt>
                <c:pt idx="4">
                  <c:v>34.999999999999673</c:v>
                </c:pt>
                <c:pt idx="5">
                  <c:v>59.999999999999787</c:v>
                </c:pt>
                <c:pt idx="6">
                  <c:v>89.999999999999687</c:v>
                </c:pt>
                <c:pt idx="7">
                  <c:v>530.00000000000034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F-44F1-A3EB-0E12E13FD826}"/>
            </c:ext>
          </c:extLst>
        </c:ser>
        <c:ser>
          <c:idx val="3"/>
          <c:order val="3"/>
          <c:tx>
            <c:v>Series4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intervals_sec!$F$26:$F$33</c:f>
              <c:numCache>
                <c:formatCode>General</c:formatCode>
                <c:ptCount val="8"/>
                <c:pt idx="3">
                  <c:v>4.9999999999997824</c:v>
                </c:pt>
                <c:pt idx="4">
                  <c:v>89.999999999999687</c:v>
                </c:pt>
                <c:pt idx="5">
                  <c:v>60.000000000000384</c:v>
                </c:pt>
                <c:pt idx="6">
                  <c:v>55.000000000000604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F-44F1-A3EB-0E12E13FD826}"/>
            </c:ext>
          </c:extLst>
        </c:ser>
        <c:ser>
          <c:idx val="4"/>
          <c:order val="4"/>
          <c:tx>
            <c:v>Series5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intervals_sec!$G$26:$G$33</c:f>
              <c:numCache>
                <c:formatCode>General</c:formatCode>
                <c:ptCount val="8"/>
                <c:pt idx="3">
                  <c:v>245.00000000000014</c:v>
                </c:pt>
                <c:pt idx="4">
                  <c:v>50.000000000000824</c:v>
                </c:pt>
                <c:pt idx="5">
                  <c:v>1350</c:v>
                </c:pt>
                <c:pt idx="6">
                  <c:v>144.9999999999979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1F-44F1-A3EB-0E12E13FD826}"/>
            </c:ext>
          </c:extLst>
        </c:ser>
        <c:ser>
          <c:idx val="5"/>
          <c:order val="5"/>
          <c:tx>
            <c:v>Series6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intervals_sec!$H$26:$H$33</c:f>
              <c:numCache>
                <c:formatCode>General</c:formatCode>
                <c:ptCount val="8"/>
                <c:pt idx="3">
                  <c:v>25.00000000000011</c:v>
                </c:pt>
                <c:pt idx="4">
                  <c:v>84.999999999999304</c:v>
                </c:pt>
                <c:pt idx="6">
                  <c:v>45.000000000001037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1F-44F1-A3EB-0E12E13FD826}"/>
            </c:ext>
          </c:extLst>
        </c:ser>
        <c:ser>
          <c:idx val="6"/>
          <c:order val="6"/>
          <c:tx>
            <c:v>Series7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intervals_sec!$I$26:$I$33</c:f>
              <c:numCache>
                <c:formatCode>General</c:formatCode>
                <c:ptCount val="8"/>
                <c:pt idx="3">
                  <c:v>30.000000000000494</c:v>
                </c:pt>
                <c:pt idx="4">
                  <c:v>29.999999999999893</c:v>
                </c:pt>
                <c:pt idx="6">
                  <c:v>20.000000000000327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1F-44F1-A3EB-0E12E13FD826}"/>
            </c:ext>
          </c:extLst>
        </c:ser>
        <c:ser>
          <c:idx val="7"/>
          <c:order val="7"/>
          <c:tx>
            <c:v>Series8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intervals_sec!$J$26:$J$33</c:f>
              <c:numCache>
                <c:formatCode>General</c:formatCode>
                <c:ptCount val="8"/>
                <c:pt idx="3">
                  <c:v>10.000000000000163</c:v>
                </c:pt>
                <c:pt idx="4">
                  <c:v>10.000000000000163</c:v>
                </c:pt>
                <c:pt idx="6">
                  <c:v>9.9999999999995648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1F-44F1-A3EB-0E12E13FD826}"/>
            </c:ext>
          </c:extLst>
        </c:ser>
        <c:ser>
          <c:idx val="8"/>
          <c:order val="8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intervals_sec!$K$26:$K$33</c:f>
              <c:numCache>
                <c:formatCode>General</c:formatCode>
                <c:ptCount val="8"/>
                <c:pt idx="3">
                  <c:v>14.999999999998748</c:v>
                </c:pt>
                <c:pt idx="4">
                  <c:v>230.0000000000002</c:v>
                </c:pt>
                <c:pt idx="6">
                  <c:v>225.0000000000004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1F-44F1-A3EB-0E12E13FD826}"/>
            </c:ext>
          </c:extLst>
        </c:ser>
        <c:ser>
          <c:idx val="9"/>
          <c:order val="9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intervals_sec!$L$26:$L$33</c:f>
              <c:numCache>
                <c:formatCode>General</c:formatCode>
                <c:ptCount val="8"/>
                <c:pt idx="3">
                  <c:v>45.000000000001037</c:v>
                </c:pt>
                <c:pt idx="4">
                  <c:v>19.99999999999973</c:v>
                </c:pt>
                <c:pt idx="6">
                  <c:v>9.9999999999995648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1F-44F1-A3EB-0E12E13FD826}"/>
            </c:ext>
          </c:extLst>
        </c:ser>
        <c:ser>
          <c:idx val="10"/>
          <c:order val="1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intervals_sec!$M$26:$M$33</c:f>
              <c:numCache>
                <c:formatCode>General</c:formatCode>
                <c:ptCount val="8"/>
                <c:pt idx="3">
                  <c:v>14.999999999999947</c:v>
                </c:pt>
                <c:pt idx="4">
                  <c:v>25.00000000000011</c:v>
                </c:pt>
                <c:pt idx="6">
                  <c:v>55.000000000000604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1F-44F1-A3EB-0E12E13FD826}"/>
            </c:ext>
          </c:extLst>
        </c:ser>
        <c:ser>
          <c:idx val="11"/>
          <c:order val="1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intervals_sec!$N$26:$N$33</c:f>
              <c:numCache>
                <c:formatCode>General</c:formatCode>
                <c:ptCount val="8"/>
                <c:pt idx="3">
                  <c:v>19.99999999999973</c:v>
                </c:pt>
                <c:pt idx="4">
                  <c:v>19.99999999999973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1F-44F1-A3EB-0E12E13FD826}"/>
            </c:ext>
          </c:extLst>
        </c:ser>
        <c:ser>
          <c:idx val="12"/>
          <c:order val="1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intervals_sec!$B$26:$B$33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intervals_sec!$O$26:$O$33</c:f>
              <c:numCache>
                <c:formatCode>General</c:formatCode>
                <c:ptCount val="8"/>
                <c:pt idx="3">
                  <c:v>435.00000000000028</c:v>
                </c:pt>
                <c:pt idx="4">
                  <c:v>425.00000000000011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1F-44F1-A3EB-0E12E13F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8815"/>
        <c:axId val="21252559"/>
      </c:barChart>
      <c:scatterChart>
        <c:scatterStyle val="lineMarker"/>
        <c:varyColors val="0"/>
        <c:ser>
          <c:idx val="13"/>
          <c:order val="13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intervals_sec!$P$26:$P$33</c:f>
              <c:numCache>
                <c:formatCode>General</c:formatCode>
                <c:ptCount val="8"/>
                <c:pt idx="0">
                  <c:v>175.00000000000017</c:v>
                </c:pt>
                <c:pt idx="1">
                  <c:v>49.999999999999623</c:v>
                </c:pt>
                <c:pt idx="2">
                  <c:v>264.99999999999989</c:v>
                </c:pt>
                <c:pt idx="3">
                  <c:v>105.00000000000023</c:v>
                </c:pt>
                <c:pt idx="4">
                  <c:v>65.000000000000171</c:v>
                </c:pt>
                <c:pt idx="5">
                  <c:v>84.999999999999901</c:v>
                </c:pt>
                <c:pt idx="6">
                  <c:v>135.00000000000071</c:v>
                </c:pt>
                <c:pt idx="7">
                  <c:v>365.00000000000028</c:v>
                </c:pt>
              </c:numCache>
            </c:numRef>
          </c:xVal>
          <c:yVal>
            <c:numRef>
              <c:f>intervals_sec!$Q$26:$Q$33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31F-44F1-A3EB-0E12E13F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7583"/>
        <c:axId val="505431327"/>
      </c:scatterChart>
      <c:catAx>
        <c:axId val="2124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559"/>
        <c:crosses val="autoZero"/>
        <c:auto val="1"/>
        <c:lblAlgn val="ctr"/>
        <c:lblOffset val="100"/>
        <c:noMultiLvlLbl val="0"/>
      </c:catAx>
      <c:valAx>
        <c:axId val="21252559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815"/>
        <c:crosses val="autoZero"/>
        <c:crossBetween val="between"/>
        <c:majorUnit val="300"/>
      </c:valAx>
      <c:valAx>
        <c:axId val="505431327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27583"/>
        <c:crosses val="max"/>
        <c:crossBetween val="midCat"/>
      </c:valAx>
      <c:valAx>
        <c:axId val="505427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3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intervals_sec!$C$34:$C$41</c:f>
              <c:numCache>
                <c:formatCode>General</c:formatCode>
                <c:ptCount val="8"/>
                <c:pt idx="0">
                  <c:v>49.999999999999922</c:v>
                </c:pt>
                <c:pt idx="1">
                  <c:v>59.999999999999787</c:v>
                </c:pt>
                <c:pt idx="2">
                  <c:v>24.999999999999812</c:v>
                </c:pt>
                <c:pt idx="3">
                  <c:v>64.999999999998977</c:v>
                </c:pt>
                <c:pt idx="4">
                  <c:v>155.00000000000045</c:v>
                </c:pt>
                <c:pt idx="5">
                  <c:v>20.000000000000327</c:v>
                </c:pt>
                <c:pt idx="6">
                  <c:v>70.000000000000554</c:v>
                </c:pt>
                <c:pt idx="7">
                  <c:v>35.000000000000874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7-429E-8AD4-726C6E7B09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intervals_sec!$D$34:$D$41</c:f>
              <c:numCache>
                <c:formatCode>General</c:formatCode>
                <c:ptCount val="8"/>
                <c:pt idx="0">
                  <c:v>479.99999999999989</c:v>
                </c:pt>
                <c:pt idx="1">
                  <c:v>385</c:v>
                </c:pt>
                <c:pt idx="2">
                  <c:v>739.99999999999977</c:v>
                </c:pt>
                <c:pt idx="3">
                  <c:v>354.99999999999955</c:v>
                </c:pt>
                <c:pt idx="4">
                  <c:v>174.9999999999996</c:v>
                </c:pt>
                <c:pt idx="5">
                  <c:v>569.99999999999909</c:v>
                </c:pt>
                <c:pt idx="6">
                  <c:v>1069.9999999999993</c:v>
                </c:pt>
                <c:pt idx="7">
                  <c:v>489.99999999999966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7-429E-8AD4-726C6E7B09B0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intervals_sec!$E$34:$E$41</c:f>
              <c:numCache>
                <c:formatCode>General</c:formatCode>
                <c:ptCount val="8"/>
                <c:pt idx="0">
                  <c:v>390.00000000000011</c:v>
                </c:pt>
                <c:pt idx="1">
                  <c:v>194.99999999999989</c:v>
                </c:pt>
                <c:pt idx="2">
                  <c:v>485.00000000000045</c:v>
                </c:pt>
                <c:pt idx="3">
                  <c:v>200.00000000000088</c:v>
                </c:pt>
                <c:pt idx="4">
                  <c:v>230.0000000000002</c:v>
                </c:pt>
                <c:pt idx="5">
                  <c:v>300.00000000000011</c:v>
                </c:pt>
                <c:pt idx="6">
                  <c:v>495.00000000000063</c:v>
                </c:pt>
                <c:pt idx="7">
                  <c:v>65.000000000000171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7-429E-8AD4-726C6E7B09B0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intervals_sec!$F$34:$F$41</c:f>
              <c:numCache>
                <c:formatCode>General</c:formatCode>
                <c:ptCount val="8"/>
                <c:pt idx="3">
                  <c:v>104.99999999999963</c:v>
                </c:pt>
                <c:pt idx="4">
                  <c:v>165</c:v>
                </c:pt>
                <c:pt idx="5">
                  <c:v>400.00000000000063</c:v>
                </c:pt>
                <c:pt idx="7">
                  <c:v>435.00000000000028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7-429E-8AD4-726C6E7B09B0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intervals_sec!$B$34:$B$41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intervals_sec!$G$34:$G$41</c:f>
              <c:numCache>
                <c:formatCode>General</c:formatCode>
                <c:ptCount val="8"/>
                <c:pt idx="3">
                  <c:v>380.00000000000023</c:v>
                </c:pt>
                <c:pt idx="4">
                  <c:v>84.999999999999901</c:v>
                </c:pt>
                <c:pt idx="5">
                  <c:v>430.00000000000051</c:v>
                </c:pt>
                <c:pt idx="7">
                  <c:v>109.99999999999881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7-429E-8AD4-726C6E7B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43807"/>
        <c:axId val="505445887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intervals_sec!$P$34:$P$41</c:f>
              <c:numCache>
                <c:formatCode>General</c:formatCode>
                <c:ptCount val="8"/>
                <c:pt idx="0">
                  <c:v>529.99999999999989</c:v>
                </c:pt>
                <c:pt idx="1">
                  <c:v>29.999999999999893</c:v>
                </c:pt>
                <c:pt idx="2">
                  <c:v>764.99999999999966</c:v>
                </c:pt>
                <c:pt idx="3">
                  <c:v>419.99999999999852</c:v>
                </c:pt>
                <c:pt idx="4">
                  <c:v>330</c:v>
                </c:pt>
                <c:pt idx="5">
                  <c:v>589.99999999999955</c:v>
                </c:pt>
                <c:pt idx="6">
                  <c:v>1140</c:v>
                </c:pt>
                <c:pt idx="7">
                  <c:v>525.00000000000057</c:v>
                </c:pt>
              </c:numCache>
            </c:numRef>
          </c:xVal>
          <c:yVal>
            <c:numRef>
              <c:f>intervals_sec!$Q$34:$Q$41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97-429E-8AD4-726C6E7B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49215"/>
        <c:axId val="505446303"/>
      </c:scatterChart>
      <c:catAx>
        <c:axId val="50544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5887"/>
        <c:crosses val="autoZero"/>
        <c:auto val="1"/>
        <c:lblAlgn val="ctr"/>
        <c:lblOffset val="100"/>
        <c:noMultiLvlLbl val="0"/>
      </c:catAx>
      <c:valAx>
        <c:axId val="505445887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3807"/>
        <c:crosses val="autoZero"/>
        <c:crossBetween val="between"/>
        <c:majorUnit val="300"/>
      </c:valAx>
      <c:valAx>
        <c:axId val="505446303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49215"/>
        <c:crosses val="max"/>
        <c:crossBetween val="midCat"/>
      </c:valAx>
      <c:valAx>
        <c:axId val="505449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4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intervals_sec!$C$42:$C$49</c:f>
              <c:numCache>
                <c:formatCode>General</c:formatCode>
                <c:ptCount val="8"/>
                <c:pt idx="0">
                  <c:v>20.000000000000028</c:v>
                </c:pt>
                <c:pt idx="1">
                  <c:v>74.99999999999973</c:v>
                </c:pt>
                <c:pt idx="2">
                  <c:v>54.999999999999403</c:v>
                </c:pt>
                <c:pt idx="3">
                  <c:v>50.00000000000022</c:v>
                </c:pt>
                <c:pt idx="4">
                  <c:v>100.00000000000016</c:v>
                </c:pt>
                <c:pt idx="5">
                  <c:v>19.99999999999913</c:v>
                </c:pt>
                <c:pt idx="6">
                  <c:v>29.999999999999893</c:v>
                </c:pt>
                <c:pt idx="7">
                  <c:v>35.000000000001478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E4-A0B6-24A401DEA0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intervals_sec!$D$42:$D$49</c:f>
              <c:numCache>
                <c:formatCode>General</c:formatCode>
                <c:ptCount val="8"/>
                <c:pt idx="0">
                  <c:v>439.99999999999972</c:v>
                </c:pt>
                <c:pt idx="1">
                  <c:v>165.00000000000063</c:v>
                </c:pt>
                <c:pt idx="2">
                  <c:v>445.0000000000004</c:v>
                </c:pt>
                <c:pt idx="3">
                  <c:v>430.00000000000051</c:v>
                </c:pt>
                <c:pt idx="4">
                  <c:v>119.99999999999957</c:v>
                </c:pt>
                <c:pt idx="5">
                  <c:v>404.99999999999977</c:v>
                </c:pt>
                <c:pt idx="6">
                  <c:v>409.99999999999955</c:v>
                </c:pt>
                <c:pt idx="7">
                  <c:v>159.99999999999903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E4-A0B6-24A401DEA00D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intervals_sec!$E$42:$E$49</c:f>
              <c:numCache>
                <c:formatCode>General</c:formatCode>
                <c:ptCount val="8"/>
                <c:pt idx="0">
                  <c:v>709.99999999999989</c:v>
                </c:pt>
                <c:pt idx="1">
                  <c:v>249.99999999999991</c:v>
                </c:pt>
                <c:pt idx="2">
                  <c:v>275.00000000000006</c:v>
                </c:pt>
                <c:pt idx="3">
                  <c:v>20.000000000000327</c:v>
                </c:pt>
                <c:pt idx="4">
                  <c:v>14.999999999999947</c:v>
                </c:pt>
                <c:pt idx="5">
                  <c:v>230.0000000000008</c:v>
                </c:pt>
                <c:pt idx="6">
                  <c:v>850.00000000000023</c:v>
                </c:pt>
                <c:pt idx="7">
                  <c:v>25.000000000000711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E4-A0B6-24A401DEA00D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intervals_sec!$F$42:$F$49</c:f>
              <c:numCache>
                <c:formatCode>General</c:formatCode>
                <c:ptCount val="8"/>
                <c:pt idx="3">
                  <c:v>24.99999999999951</c:v>
                </c:pt>
                <c:pt idx="4">
                  <c:v>185.00000000000034</c:v>
                </c:pt>
                <c:pt idx="7">
                  <c:v>84.999999999999304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E4-A0B6-24A401DEA00D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intervals_sec!$G$42:$G$49</c:f>
              <c:numCache>
                <c:formatCode>General</c:formatCode>
                <c:ptCount val="8"/>
                <c:pt idx="3">
                  <c:v>339.9999999999996</c:v>
                </c:pt>
                <c:pt idx="4">
                  <c:v>55.000000000000007</c:v>
                </c:pt>
                <c:pt idx="7">
                  <c:v>255.00000000000031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E4-A0B6-24A401DEA00D}"/>
            </c:ext>
          </c:extLst>
        </c:ser>
        <c:ser>
          <c:idx val="5"/>
          <c:order val="5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intervals_sec!$H$42:$H$49</c:f>
              <c:numCache>
                <c:formatCode>General</c:formatCode>
                <c:ptCount val="8"/>
                <c:pt idx="4">
                  <c:v>40.000000000000057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E4-A0B6-24A401DEA00D}"/>
            </c:ext>
          </c:extLst>
        </c:ser>
        <c:ser>
          <c:idx val="6"/>
          <c:order val="6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intervals_sec!$B$42:$B$49</c:f>
              <c:strCache>
                <c:ptCount val="8"/>
                <c:pt idx="0">
                  <c:v>ngFQZ3PEO5NJ</c:v>
                </c:pt>
                <c:pt idx="1">
                  <c:v>SyndXrJWn1Ei</c:v>
                </c:pt>
                <c:pt idx="2">
                  <c:v>HuW1wIIebZWn</c:v>
                </c:pt>
                <c:pt idx="3">
                  <c:v>tqJLycRmlf6B</c:v>
                </c:pt>
                <c:pt idx="4">
                  <c:v>CoYhbad22Jko</c:v>
                </c:pt>
                <c:pt idx="5">
                  <c:v>wQez7lrGYiza</c:v>
                </c:pt>
                <c:pt idx="6">
                  <c:v>xnfPy13ddVDB</c:v>
                </c:pt>
                <c:pt idx="7">
                  <c:v>yvoRfW5318GY</c:v>
                </c:pt>
              </c:strCache>
            </c:strRef>
          </c:cat>
          <c:val>
            <c:numRef>
              <c:f>intervals_sec!$I$42:$I$49</c:f>
              <c:numCache>
                <c:formatCode>General</c:formatCode>
                <c:ptCount val="8"/>
                <c:pt idx="4">
                  <c:v>79.999999999999517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E4-A0B6-24A401DE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75839"/>
        <c:axId val="505473343"/>
      </c:barChart>
      <c:scatterChart>
        <c:scatterStyle val="lineMarker"/>
        <c:varyColors val="0"/>
        <c:ser>
          <c:idx val="7"/>
          <c:order val="7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intervals_sec!$P$42:$P$49</c:f>
              <c:numCache>
                <c:formatCode>General</c:formatCode>
                <c:ptCount val="8"/>
                <c:pt idx="0">
                  <c:v>459.99999999999977</c:v>
                </c:pt>
                <c:pt idx="1">
                  <c:v>240.00000000000031</c:v>
                </c:pt>
                <c:pt idx="2">
                  <c:v>499.99999999999983</c:v>
                </c:pt>
                <c:pt idx="3">
                  <c:v>480.00000000000063</c:v>
                </c:pt>
                <c:pt idx="4">
                  <c:v>219.99999999999972</c:v>
                </c:pt>
                <c:pt idx="5">
                  <c:v>424.99999999999886</c:v>
                </c:pt>
                <c:pt idx="6">
                  <c:v>439.99999999999943</c:v>
                </c:pt>
                <c:pt idx="7">
                  <c:v>195.00000000000051</c:v>
                </c:pt>
              </c:numCache>
            </c:numRef>
          </c:xVal>
          <c:yVal>
            <c:numRef>
              <c:f>intervals_sec!$Q$42:$Q$49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27-45E4-A0B6-24A401DE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8831"/>
        <c:axId val="505435903"/>
      </c:scatterChart>
      <c:catAx>
        <c:axId val="50547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3343"/>
        <c:crosses val="autoZero"/>
        <c:auto val="1"/>
        <c:lblAlgn val="ctr"/>
        <c:lblOffset val="100"/>
        <c:noMultiLvlLbl val="0"/>
      </c:catAx>
      <c:valAx>
        <c:axId val="505473343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5839"/>
        <c:crosses val="autoZero"/>
        <c:crossBetween val="between"/>
        <c:majorUnit val="300"/>
      </c:valAx>
      <c:valAx>
        <c:axId val="505435903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28831"/>
        <c:crosses val="max"/>
        <c:crossBetween val="midCat"/>
      </c:valAx>
      <c:valAx>
        <c:axId val="505428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3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intervals_sec!$C$50:$C$57</c:f>
              <c:numCache>
                <c:formatCode>General</c:formatCode>
                <c:ptCount val="8"/>
                <c:pt idx="0">
                  <c:v>79.999999999999829</c:v>
                </c:pt>
                <c:pt idx="1">
                  <c:v>90.000000000000284</c:v>
                </c:pt>
                <c:pt idx="2">
                  <c:v>29.999999999999893</c:v>
                </c:pt>
                <c:pt idx="3">
                  <c:v>65.000000000000767</c:v>
                </c:pt>
                <c:pt idx="4">
                  <c:v>50.00000000000022</c:v>
                </c:pt>
                <c:pt idx="5">
                  <c:v>59.999999999999787</c:v>
                </c:pt>
                <c:pt idx="6">
                  <c:v>150.00000000000037</c:v>
                </c:pt>
                <c:pt idx="7">
                  <c:v>95.000000000000057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0-435F-86D8-9655B8B54A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intervals_sec!$D$50:$D$57</c:f>
              <c:numCache>
                <c:formatCode>General</c:formatCode>
                <c:ptCount val="8"/>
                <c:pt idx="0">
                  <c:v>799.99999999999966</c:v>
                </c:pt>
                <c:pt idx="1">
                  <c:v>270.00000000000023</c:v>
                </c:pt>
                <c:pt idx="2">
                  <c:v>215.00000000000026</c:v>
                </c:pt>
                <c:pt idx="3">
                  <c:v>169.99999999999918</c:v>
                </c:pt>
                <c:pt idx="4">
                  <c:v>564.99999999999943</c:v>
                </c:pt>
                <c:pt idx="5">
                  <c:v>115.0000000000004</c:v>
                </c:pt>
                <c:pt idx="6">
                  <c:v>174.9999999999996</c:v>
                </c:pt>
                <c:pt idx="7">
                  <c:v>315.00000000000011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0-435F-86D8-9655B8B54AF7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intervals_sec!$E$50:$E$57</c:f>
              <c:numCache>
                <c:formatCode>General</c:formatCode>
                <c:ptCount val="8"/>
                <c:pt idx="0">
                  <c:v>720.00000000000011</c:v>
                </c:pt>
                <c:pt idx="1">
                  <c:v>519.99999999999955</c:v>
                </c:pt>
                <c:pt idx="2">
                  <c:v>434.99999999999966</c:v>
                </c:pt>
                <c:pt idx="3">
                  <c:v>285.0000000000008</c:v>
                </c:pt>
                <c:pt idx="4">
                  <c:v>310</c:v>
                </c:pt>
                <c:pt idx="5">
                  <c:v>310.00000000000028</c:v>
                </c:pt>
                <c:pt idx="6">
                  <c:v>130.00000000000006</c:v>
                </c:pt>
                <c:pt idx="7">
                  <c:v>550.00000000000011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0-435F-86D8-9655B8B54AF7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intervals_sec!$F$50:$F$57</c:f>
              <c:numCache>
                <c:formatCode>General</c:formatCode>
                <c:ptCount val="8"/>
                <c:pt idx="3">
                  <c:v>19.99999999999973</c:v>
                </c:pt>
                <c:pt idx="4">
                  <c:v>65.000000000000171</c:v>
                </c:pt>
                <c:pt idx="6">
                  <c:v>95.000000000000057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0-435F-86D8-9655B8B54AF7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intervals_sec!$G$50:$G$57</c:f>
              <c:numCache>
                <c:formatCode>General</c:formatCode>
                <c:ptCount val="8"/>
                <c:pt idx="3">
                  <c:v>825.00000000000068</c:v>
                </c:pt>
                <c:pt idx="4">
                  <c:v>444.99999999999983</c:v>
                </c:pt>
                <c:pt idx="6">
                  <c:v>349.99999999999977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0-435F-86D8-9655B8B54AF7}"/>
            </c:ext>
          </c:extLst>
        </c:ser>
        <c:ser>
          <c:idx val="5"/>
          <c:order val="5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intervals_sec!$H$50:$H$57</c:f>
              <c:numCache>
                <c:formatCode>General</c:formatCode>
                <c:ptCount val="8"/>
                <c:pt idx="6">
                  <c:v>110.00000000000001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B0-435F-86D8-9655B8B54AF7}"/>
            </c:ext>
          </c:extLst>
        </c:ser>
        <c:ser>
          <c:idx val="6"/>
          <c:order val="6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intervals_sec!$B$50:$B$57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intervals_sec!$I$50:$I$57</c:f>
              <c:numCache>
                <c:formatCode>General</c:formatCode>
                <c:ptCount val="8"/>
                <c:pt idx="6">
                  <c:v>440.00000000000006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B0-435F-86D8-9655B8B5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66271"/>
        <c:axId val="505448799"/>
      </c:barChart>
      <c:scatterChart>
        <c:scatterStyle val="lineMarker"/>
        <c:varyColors val="0"/>
        <c:ser>
          <c:idx val="7"/>
          <c:order val="7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intervals_sec!$P$50:$P$57</c:f>
              <c:numCache>
                <c:formatCode>General</c:formatCode>
                <c:ptCount val="8"/>
                <c:pt idx="0">
                  <c:v>49.999999999999623</c:v>
                </c:pt>
                <c:pt idx="1">
                  <c:v>360.00000000000051</c:v>
                </c:pt>
                <c:pt idx="2">
                  <c:v>245.00000000000014</c:v>
                </c:pt>
                <c:pt idx="3">
                  <c:v>234.99999999999997</c:v>
                </c:pt>
                <c:pt idx="4">
                  <c:v>614.99999999999955</c:v>
                </c:pt>
                <c:pt idx="5">
                  <c:v>175.00000000000017</c:v>
                </c:pt>
                <c:pt idx="6">
                  <c:v>89.999999999999972</c:v>
                </c:pt>
                <c:pt idx="7">
                  <c:v>410.00000000000011</c:v>
                </c:pt>
              </c:numCache>
            </c:numRef>
          </c:xVal>
          <c:yVal>
            <c:numRef>
              <c:f>intervals_sec!$Q$50:$Q$57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B0-435F-86D8-9655B8B5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2127"/>
        <c:axId val="505462943"/>
      </c:scatterChart>
      <c:catAx>
        <c:axId val="5054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8799"/>
        <c:crosses val="autoZero"/>
        <c:auto val="1"/>
        <c:lblAlgn val="ctr"/>
        <c:lblOffset val="100"/>
        <c:noMultiLvlLbl val="0"/>
      </c:catAx>
      <c:valAx>
        <c:axId val="505448799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6271"/>
        <c:crosses val="autoZero"/>
        <c:crossBetween val="between"/>
        <c:majorUnit val="300"/>
      </c:valAx>
      <c:valAx>
        <c:axId val="505462943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505452127"/>
        <c:crosses val="max"/>
        <c:crossBetween val="midCat"/>
      </c:valAx>
      <c:valAx>
        <c:axId val="505452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46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intervals_sec!$C$58:$C$65</c:f>
              <c:numCache>
                <c:formatCode>General</c:formatCode>
                <c:ptCount val="8"/>
                <c:pt idx="0">
                  <c:v>70.000000000000554</c:v>
                </c:pt>
                <c:pt idx="1">
                  <c:v>60.000000000000988</c:v>
                </c:pt>
                <c:pt idx="2">
                  <c:v>44.999999999999844</c:v>
                </c:pt>
                <c:pt idx="3">
                  <c:v>194.99999999999932</c:v>
                </c:pt>
                <c:pt idx="4">
                  <c:v>65.000000000000171</c:v>
                </c:pt>
                <c:pt idx="5">
                  <c:v>50.00000000000022</c:v>
                </c:pt>
                <c:pt idx="6">
                  <c:v>59.999999999999787</c:v>
                </c:pt>
                <c:pt idx="7">
                  <c:v>59.999999999999787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D42-8212-E939097CD6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intervals_sec!$D$58:$D$65</c:f>
              <c:numCache>
                <c:formatCode>General</c:formatCode>
                <c:ptCount val="8"/>
                <c:pt idx="0">
                  <c:v>330</c:v>
                </c:pt>
                <c:pt idx="1">
                  <c:v>404.99999999999858</c:v>
                </c:pt>
                <c:pt idx="2">
                  <c:v>210.00000000000017</c:v>
                </c:pt>
                <c:pt idx="3">
                  <c:v>175.00000000000017</c:v>
                </c:pt>
                <c:pt idx="4">
                  <c:v>205.00000000000006</c:v>
                </c:pt>
                <c:pt idx="5">
                  <c:v>194.99999999999989</c:v>
                </c:pt>
                <c:pt idx="6">
                  <c:v>335.0000000000004</c:v>
                </c:pt>
                <c:pt idx="7">
                  <c:v>195.00000000000051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6-4D42-8212-E939097CD6C0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intervals_sec!$E$58:$E$65</c:f>
              <c:numCache>
                <c:formatCode>General</c:formatCode>
                <c:ptCount val="8"/>
                <c:pt idx="0">
                  <c:v>442.99999999999932</c:v>
                </c:pt>
                <c:pt idx="1">
                  <c:v>670.0000000000008</c:v>
                </c:pt>
                <c:pt idx="2">
                  <c:v>535.00000000000011</c:v>
                </c:pt>
                <c:pt idx="3">
                  <c:v>40.000000000000654</c:v>
                </c:pt>
                <c:pt idx="4">
                  <c:v>284.99999999999955</c:v>
                </c:pt>
                <c:pt idx="5">
                  <c:v>804.99999999999909</c:v>
                </c:pt>
                <c:pt idx="6">
                  <c:v>565</c:v>
                </c:pt>
                <c:pt idx="7">
                  <c:v>769.99999999999955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6-4D42-8212-E939097CD6C0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intervals_sec!$B$58:$B$65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intervals_sec!$F$58:$F$65</c:f>
              <c:numCache>
                <c:formatCode>General</c:formatCode>
                <c:ptCount val="8"/>
                <c:pt idx="0">
                  <c:v>67.000000000000085</c:v>
                </c:pt>
                <c:pt idx="3">
                  <c:v>239.99999999999915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6-4D42-8212-E939097CD6C0}"/>
            </c:ext>
          </c:extLst>
        </c:ser>
        <c:ser>
          <c:idx val="4"/>
          <c:order val="4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intervals_sec!$B$58:$B$65</c:f>
              <c:strCache>
                <c:ptCount val="8"/>
                <c:pt idx="0">
                  <c:v>JT7ru39Irzx7</c:v>
                </c:pt>
                <c:pt idx="1">
                  <c:v>a6RSZr6Rflrh</c:v>
                </c:pt>
                <c:pt idx="2">
                  <c:v>NvepUR3xQYb3</c:v>
                </c:pt>
                <c:pt idx="3">
                  <c:v>w7TNykrDwr1q</c:v>
                </c:pt>
                <c:pt idx="4">
                  <c:v>w7TXwcLz7Ydb</c:v>
                </c:pt>
                <c:pt idx="5">
                  <c:v>ruM5fRj1p3f9</c:v>
                </c:pt>
                <c:pt idx="6">
                  <c:v>2Ispy3RTXFLN</c:v>
                </c:pt>
                <c:pt idx="7">
                  <c:v>MQNQXUlXMlJG</c:v>
                </c:pt>
              </c:strCache>
            </c:strRef>
          </c:cat>
          <c:val>
            <c:numRef>
              <c:f>intervals_sec!$G$58:$G$65</c:f>
              <c:numCache>
                <c:formatCode>General</c:formatCode>
                <c:ptCount val="8"/>
                <c:pt idx="0">
                  <c:v>255.00000000000031</c:v>
                </c:pt>
                <c:pt idx="3">
                  <c:v>359.99999999999989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6-4D42-8212-E939097C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46495"/>
        <c:axId val="143545663"/>
      </c:barChart>
      <c:scatterChart>
        <c:scatterStyle val="lineMarker"/>
        <c:varyColors val="0"/>
        <c:ser>
          <c:idx val="5"/>
          <c:order val="5"/>
          <c:tx>
            <c:v>first vis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30000000000000004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intervals_sec!$P$58:$P$65</c:f>
              <c:numCache>
                <c:formatCode>General</c:formatCode>
                <c:ptCount val="8"/>
                <c:pt idx="0">
                  <c:v>410.00000000000011</c:v>
                </c:pt>
                <c:pt idx="1">
                  <c:v>464.99999999999955</c:v>
                </c:pt>
                <c:pt idx="2">
                  <c:v>255</c:v>
                </c:pt>
                <c:pt idx="3">
                  <c:v>134.99999999999952</c:v>
                </c:pt>
                <c:pt idx="4">
                  <c:v>270.00000000000023</c:v>
                </c:pt>
                <c:pt idx="5">
                  <c:v>245.00000000000014</c:v>
                </c:pt>
                <c:pt idx="6">
                  <c:v>395.00000000000017</c:v>
                </c:pt>
                <c:pt idx="7">
                  <c:v>255.00000000000031</c:v>
                </c:pt>
              </c:numCache>
            </c:numRef>
          </c:xVal>
          <c:yVal>
            <c:numRef>
              <c:f>intervals_sec!$Q$58:$Q$65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D6-4D42-8212-E939097C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65823"/>
        <c:axId val="479066655"/>
      </c:scatterChart>
      <c:catAx>
        <c:axId val="14354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5663"/>
        <c:crosses val="autoZero"/>
        <c:auto val="1"/>
        <c:lblAlgn val="ctr"/>
        <c:lblOffset val="100"/>
        <c:noMultiLvlLbl val="0"/>
      </c:catAx>
      <c:valAx>
        <c:axId val="143545663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6495"/>
        <c:crosses val="autoZero"/>
        <c:crossBetween val="between"/>
        <c:majorUnit val="300"/>
      </c:valAx>
      <c:valAx>
        <c:axId val="479066655"/>
        <c:scaling>
          <c:orientation val="minMax"/>
          <c:max val="7.5"/>
          <c:min val="-0.5"/>
        </c:scaling>
        <c:delete val="1"/>
        <c:axPos val="r"/>
        <c:numFmt formatCode="General" sourceLinked="1"/>
        <c:majorTickMark val="out"/>
        <c:minorTickMark val="none"/>
        <c:tickLblPos val="nextTo"/>
        <c:crossAx val="479065823"/>
        <c:crosses val="max"/>
        <c:crossBetween val="midCat"/>
      </c:valAx>
      <c:valAx>
        <c:axId val="47906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Time Spent Before Analysis and Doing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Spent Before Analysis and Doing Analysis</a:t>
          </a:r>
        </a:p>
      </cx:txPr>
    </cx:title>
    <cx:plotArea>
      <cx:plotAreaRegion>
        <cx:series layoutId="boxWhisker" uniqueId="{80340ED5-4370-404B-B1D0-58436393E750}">
          <cx:tx>
            <cx:txData>
              <cx:f>_xlchart.v1.1</cx:f>
              <cx:v>time before analysis (min)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A305DD3A-E311-4403-95DA-23BECFF3D383}">
          <cx:tx>
            <cx:txData>
              <cx:f>_xlchart.v1.3</cx:f>
              <cx:v>time during analysis (min)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Minutes Elapsed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 Elapsed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  <cx:data id="2">
      <cx:strDim type="cat">
        <cx:f>_xlchart.v1.5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F97713C8-F88B-472A-B7DA-C505A0CE2E5C}">
          <cx:tx>
            <cx:txData>
              <cx:f>_xlchart.v1.6</cx:f>
              <cx:v>time spent preintegrating (min)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0CCEFF6-5ED7-4B5D-BED4-C7A59BC27780}">
          <cx:tx>
            <cx:txData>
              <cx:f>_xlchart.v1.8</cx:f>
              <cx:v>time spent postintegrating (min)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F5638E3-E1C8-46DB-AD4D-D8B880FA0077}">
          <cx:tx>
            <cx:txData>
              <cx:f>_xlchart.v1.10</cx:f>
              <cx:v>time spent analyzing (min)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76200</xdr:rowOff>
    </xdr:from>
    <xdr:to>
      <xdr:col>21</xdr:col>
      <xdr:colOff>495300</xdr:colOff>
      <xdr:row>24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9892F46-0BE8-493A-8A05-0B5CAE57CD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76200"/>
              <a:ext cx="6469380" cy="4404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0</xdr:row>
      <xdr:rowOff>60960</xdr:rowOff>
    </xdr:from>
    <xdr:to>
      <xdr:col>25</xdr:col>
      <xdr:colOff>60960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9324C51-512E-4EDF-A8BE-51BA41373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07640" y="60960"/>
              <a:ext cx="7284720" cy="4404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45720</xdr:rowOff>
    </xdr:from>
    <xdr:to>
      <xdr:col>31</xdr:col>
      <xdr:colOff>167640</xdr:colOff>
      <xdr:row>42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A8D24-3E6C-4AAB-B829-28EA2D16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150495</xdr:colOff>
      <xdr:row>0</xdr:row>
      <xdr:rowOff>74294</xdr:rowOff>
    </xdr:from>
    <xdr:to>
      <xdr:col>24</xdr:col>
      <xdr:colOff>455295</xdr:colOff>
      <xdr:row>15</xdr:row>
      <xdr:rowOff>41637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79FE2-5E90-432A-82C1-215393C5A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477882</xdr:colOff>
      <xdr:row>0</xdr:row>
      <xdr:rowOff>79466</xdr:rowOff>
    </xdr:from>
    <xdr:to>
      <xdr:col>32</xdr:col>
      <xdr:colOff>173082</xdr:colOff>
      <xdr:row>15</xdr:row>
      <xdr:rowOff>46809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3C3A8-E295-4670-8B45-B8B5DC18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146958</xdr:colOff>
      <xdr:row>15</xdr:row>
      <xdr:rowOff>103414</xdr:rowOff>
    </xdr:from>
    <xdr:to>
      <xdr:col>24</xdr:col>
      <xdr:colOff>451758</xdr:colOff>
      <xdr:row>30</xdr:row>
      <xdr:rowOff>70757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07A6C6-A6B6-40BA-9F04-CE48CCB50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473529</xdr:colOff>
      <xdr:row>15</xdr:row>
      <xdr:rowOff>103415</xdr:rowOff>
    </xdr:from>
    <xdr:to>
      <xdr:col>32</xdr:col>
      <xdr:colOff>168729</xdr:colOff>
      <xdr:row>30</xdr:row>
      <xdr:rowOff>70758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D9411E-F48F-426E-B3FC-F77FB3F62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146958</xdr:colOff>
      <xdr:row>30</xdr:row>
      <xdr:rowOff>136072</xdr:rowOff>
    </xdr:from>
    <xdr:to>
      <xdr:col>24</xdr:col>
      <xdr:colOff>451758</xdr:colOff>
      <xdr:row>45</xdr:row>
      <xdr:rowOff>103415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FF77C-7116-40DB-8777-8E7D19204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473528</xdr:colOff>
      <xdr:row>30</xdr:row>
      <xdr:rowOff>146956</xdr:rowOff>
    </xdr:from>
    <xdr:to>
      <xdr:col>32</xdr:col>
      <xdr:colOff>168728</xdr:colOff>
      <xdr:row>45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AC2D65-ED23-4868-AA0A-A9DCD5CCF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146956</xdr:colOff>
      <xdr:row>45</xdr:row>
      <xdr:rowOff>168730</xdr:rowOff>
    </xdr:from>
    <xdr:to>
      <xdr:col>24</xdr:col>
      <xdr:colOff>451756</xdr:colOff>
      <xdr:row>60</xdr:row>
      <xdr:rowOff>136072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79A7EB-DA65-4A94-84B8-AA8549CAF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473527</xdr:colOff>
      <xdr:row>45</xdr:row>
      <xdr:rowOff>179614</xdr:rowOff>
    </xdr:from>
    <xdr:to>
      <xdr:col>32</xdr:col>
      <xdr:colOff>168727</xdr:colOff>
      <xdr:row>60</xdr:row>
      <xdr:rowOff>146956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6A8C3-C3AC-41A8-91BB-CE9023676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150495</xdr:colOff>
      <xdr:row>0</xdr:row>
      <xdr:rowOff>74294</xdr:rowOff>
    </xdr:from>
    <xdr:to>
      <xdr:col>24</xdr:col>
      <xdr:colOff>455295</xdr:colOff>
      <xdr:row>15</xdr:row>
      <xdr:rowOff>41637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8837B-48F5-4260-90CC-2AA9C1B8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477882</xdr:colOff>
      <xdr:row>0</xdr:row>
      <xdr:rowOff>79466</xdr:rowOff>
    </xdr:from>
    <xdr:to>
      <xdr:col>32</xdr:col>
      <xdr:colOff>173082</xdr:colOff>
      <xdr:row>15</xdr:row>
      <xdr:rowOff>46809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72115-A051-483D-86E5-442972579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146958</xdr:colOff>
      <xdr:row>15</xdr:row>
      <xdr:rowOff>103414</xdr:rowOff>
    </xdr:from>
    <xdr:to>
      <xdr:col>24</xdr:col>
      <xdr:colOff>451758</xdr:colOff>
      <xdr:row>30</xdr:row>
      <xdr:rowOff>70757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6936C7-C6B3-43B1-89CB-CAD620FEE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473529</xdr:colOff>
      <xdr:row>15</xdr:row>
      <xdr:rowOff>103415</xdr:rowOff>
    </xdr:from>
    <xdr:to>
      <xdr:col>32</xdr:col>
      <xdr:colOff>168729</xdr:colOff>
      <xdr:row>30</xdr:row>
      <xdr:rowOff>70758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57A608-6B03-43EF-ABF0-EEB2F98F0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146958</xdr:colOff>
      <xdr:row>30</xdr:row>
      <xdr:rowOff>136072</xdr:rowOff>
    </xdr:from>
    <xdr:to>
      <xdr:col>24</xdr:col>
      <xdr:colOff>451758</xdr:colOff>
      <xdr:row>45</xdr:row>
      <xdr:rowOff>103415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E9C045-DF52-4865-B235-4169FECCB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473528</xdr:colOff>
      <xdr:row>30</xdr:row>
      <xdr:rowOff>146956</xdr:rowOff>
    </xdr:from>
    <xdr:to>
      <xdr:col>32</xdr:col>
      <xdr:colOff>168728</xdr:colOff>
      <xdr:row>45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2F7B4A-1FBA-4958-AFCB-0AE586BCE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146956</xdr:colOff>
      <xdr:row>45</xdr:row>
      <xdr:rowOff>168730</xdr:rowOff>
    </xdr:from>
    <xdr:to>
      <xdr:col>24</xdr:col>
      <xdr:colOff>451756</xdr:colOff>
      <xdr:row>60</xdr:row>
      <xdr:rowOff>136072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4984EE-803D-4035-BE8D-E6FFA56BA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473527</xdr:colOff>
      <xdr:row>45</xdr:row>
      <xdr:rowOff>179614</xdr:rowOff>
    </xdr:from>
    <xdr:to>
      <xdr:col>32</xdr:col>
      <xdr:colOff>168727</xdr:colOff>
      <xdr:row>60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72D0D7-0389-4459-A2DE-9F54E05D4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150495</xdr:colOff>
      <xdr:row>0</xdr:row>
      <xdr:rowOff>74294</xdr:rowOff>
    </xdr:from>
    <xdr:to>
      <xdr:col>25</xdr:col>
      <xdr:colOff>455295</xdr:colOff>
      <xdr:row>15</xdr:row>
      <xdr:rowOff>41637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1E9EC-7A5A-47FB-A6A0-883D22C9F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477882</xdr:colOff>
      <xdr:row>0</xdr:row>
      <xdr:rowOff>79466</xdr:rowOff>
    </xdr:from>
    <xdr:to>
      <xdr:col>33</xdr:col>
      <xdr:colOff>173082</xdr:colOff>
      <xdr:row>15</xdr:row>
      <xdr:rowOff>46809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97745-7237-40E3-A143-B55E8BB89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146958</xdr:colOff>
      <xdr:row>15</xdr:row>
      <xdr:rowOff>103414</xdr:rowOff>
    </xdr:from>
    <xdr:to>
      <xdr:col>25</xdr:col>
      <xdr:colOff>451758</xdr:colOff>
      <xdr:row>30</xdr:row>
      <xdr:rowOff>70757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3E35F-E414-4BC8-BC78-AAEC90D20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473529</xdr:colOff>
      <xdr:row>15</xdr:row>
      <xdr:rowOff>103415</xdr:rowOff>
    </xdr:from>
    <xdr:to>
      <xdr:col>33</xdr:col>
      <xdr:colOff>168729</xdr:colOff>
      <xdr:row>30</xdr:row>
      <xdr:rowOff>70758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01053-2D45-4E5B-A7EC-E267D5346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146958</xdr:colOff>
      <xdr:row>30</xdr:row>
      <xdr:rowOff>136072</xdr:rowOff>
    </xdr:from>
    <xdr:to>
      <xdr:col>25</xdr:col>
      <xdr:colOff>451758</xdr:colOff>
      <xdr:row>45</xdr:row>
      <xdr:rowOff>103415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3ED601-0B56-43C2-B992-9DF840432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473528</xdr:colOff>
      <xdr:row>30</xdr:row>
      <xdr:rowOff>146956</xdr:rowOff>
    </xdr:from>
    <xdr:to>
      <xdr:col>33</xdr:col>
      <xdr:colOff>168728</xdr:colOff>
      <xdr:row>45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59575-F070-430B-BC59-75B3343A6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146956</xdr:colOff>
      <xdr:row>45</xdr:row>
      <xdr:rowOff>168730</xdr:rowOff>
    </xdr:from>
    <xdr:to>
      <xdr:col>25</xdr:col>
      <xdr:colOff>451756</xdr:colOff>
      <xdr:row>60</xdr:row>
      <xdr:rowOff>136072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69EEE3-5589-4632-8576-99B065E22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473527</xdr:colOff>
      <xdr:row>45</xdr:row>
      <xdr:rowOff>179614</xdr:rowOff>
    </xdr:from>
    <xdr:to>
      <xdr:col>33</xdr:col>
      <xdr:colOff>168727</xdr:colOff>
      <xdr:row>60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577231-2BAF-44B1-BBD0-DB45C4A76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33D3-92BC-42EA-853F-46F9E96CFD9D}">
  <dimension ref="A1:AH65"/>
  <sheetViews>
    <sheetView workbookViewId="0">
      <selection activeCell="D27" sqref="D27"/>
    </sheetView>
  </sheetViews>
  <sheetFormatPr defaultRowHeight="14.4" x14ac:dyDescent="0.3"/>
  <cols>
    <col min="1" max="1" width="14.5546875" style="18" bestFit="1" customWidth="1"/>
    <col min="2" max="2" width="5.5546875" style="18" bestFit="1" customWidth="1"/>
    <col min="3" max="3" width="8.88671875" style="4" customWidth="1"/>
    <col min="4" max="13" width="8.88671875" style="18" customWidth="1"/>
    <col min="14" max="16" width="8.88671875" style="18"/>
    <col min="17" max="17" width="7.109375" style="4" bestFit="1" customWidth="1"/>
    <col min="18" max="18" width="3.33203125" style="22" customWidth="1"/>
    <col min="19" max="19" width="14.5546875" style="18" bestFit="1" customWidth="1"/>
    <col min="20" max="20" width="5.5546875" style="18" bestFit="1" customWidth="1"/>
    <col min="21" max="21" width="8.88671875" style="6"/>
    <col min="22" max="33" width="8.88671875" style="18"/>
    <col min="34" max="34" width="8.88671875" style="4"/>
    <col min="35" max="16384" width="8.88671875" style="18"/>
  </cols>
  <sheetData>
    <row r="1" spans="1:34" s="16" customFormat="1" x14ac:dyDescent="0.3">
      <c r="A1" s="16" t="s">
        <v>1</v>
      </c>
      <c r="B1" s="16" t="s">
        <v>2</v>
      </c>
      <c r="C1" s="17" t="s">
        <v>46</v>
      </c>
      <c r="D1" s="16" t="s">
        <v>48</v>
      </c>
      <c r="Q1" s="17" t="s">
        <v>47</v>
      </c>
      <c r="R1" s="20"/>
      <c r="S1" s="16" t="s">
        <v>1</v>
      </c>
      <c r="T1" s="16" t="s">
        <v>2</v>
      </c>
      <c r="U1" s="25" t="s">
        <v>49</v>
      </c>
      <c r="AH1" s="17" t="s">
        <v>47</v>
      </c>
    </row>
    <row r="2" spans="1:34" x14ac:dyDescent="0.3">
      <c r="A2" s="18" t="s">
        <v>26</v>
      </c>
      <c r="B2" s="18" t="s">
        <v>13</v>
      </c>
      <c r="C2" s="15">
        <v>5.7928240740740738E-2</v>
      </c>
      <c r="D2" s="14">
        <v>5.8622685185185187E-2</v>
      </c>
      <c r="E2" s="14">
        <v>5.9895833333333336E-2</v>
      </c>
      <c r="F2" s="14">
        <v>6.3657407407407399E-2</v>
      </c>
      <c r="G2" s="14">
        <v>6.4351851851851841E-2</v>
      </c>
      <c r="H2" s="14">
        <v>7.2743055555555561E-2</v>
      </c>
      <c r="Q2" s="15">
        <v>5.9895833333333336E-2</v>
      </c>
      <c r="R2" s="21"/>
      <c r="S2" s="18" t="s">
        <v>26</v>
      </c>
      <c r="T2" s="18" t="s">
        <v>13</v>
      </c>
      <c r="U2" s="6">
        <v>60.000000000000384</v>
      </c>
      <c r="V2" s="18">
        <v>170.0000000000004</v>
      </c>
      <c r="W2" s="18">
        <v>494.99999999999949</v>
      </c>
      <c r="X2" s="18">
        <v>554.9999999999992</v>
      </c>
      <c r="Y2" s="18">
        <v>1280.0000000000005</v>
      </c>
      <c r="AH2" s="4">
        <v>170.0000000000004</v>
      </c>
    </row>
    <row r="3" spans="1:34" x14ac:dyDescent="0.3">
      <c r="A3" s="18" t="s">
        <v>15</v>
      </c>
      <c r="B3" s="18" t="s">
        <v>13</v>
      </c>
      <c r="C3" s="15">
        <v>1.7476851851851851E-2</v>
      </c>
      <c r="D3" s="19">
        <v>1.7824074074074076E-2</v>
      </c>
      <c r="E3" s="19">
        <v>2.0312500000000001E-2</v>
      </c>
      <c r="F3" s="19">
        <v>3.2581018518518516E-2</v>
      </c>
      <c r="Q3" s="15">
        <v>2.0312500000000001E-2</v>
      </c>
      <c r="R3" s="21"/>
      <c r="S3" s="18" t="s">
        <v>15</v>
      </c>
      <c r="T3" s="18" t="s">
        <v>13</v>
      </c>
      <c r="U3" s="6">
        <v>30.000000000000192</v>
      </c>
      <c r="V3" s="18">
        <v>245.00000000000014</v>
      </c>
      <c r="W3" s="18">
        <v>1304.9999999999998</v>
      </c>
      <c r="AH3" s="4">
        <v>245.00000000000014</v>
      </c>
    </row>
    <row r="4" spans="1:34" x14ac:dyDescent="0.3">
      <c r="A4" s="18" t="s">
        <v>10</v>
      </c>
      <c r="B4" s="18" t="s">
        <v>13</v>
      </c>
      <c r="C4" s="15">
        <v>5.7928240740740738E-2</v>
      </c>
      <c r="D4" s="19">
        <v>5.8101851851851849E-2</v>
      </c>
      <c r="E4" s="19">
        <v>6.0995370370370366E-2</v>
      </c>
      <c r="F4" s="19">
        <v>6.475694444444445E-2</v>
      </c>
      <c r="G4" s="19">
        <v>6.4872685185185186E-2</v>
      </c>
      <c r="Q4" s="15">
        <v>6.0995370370370366E-2</v>
      </c>
      <c r="R4" s="21"/>
      <c r="S4" s="18" t="s">
        <v>10</v>
      </c>
      <c r="T4" s="18" t="s">
        <v>13</v>
      </c>
      <c r="U4" s="6">
        <v>14.999999999999947</v>
      </c>
      <c r="V4" s="18">
        <v>264.99999999999989</v>
      </c>
      <c r="W4" s="18">
        <v>590.00000000000068</v>
      </c>
      <c r="X4" s="18">
        <v>600.00000000000023</v>
      </c>
      <c r="AH4" s="4">
        <v>264.99999999999989</v>
      </c>
    </row>
    <row r="5" spans="1:34" x14ac:dyDescent="0.3">
      <c r="A5" s="18" t="s">
        <v>27</v>
      </c>
      <c r="B5" s="18" t="s">
        <v>13</v>
      </c>
      <c r="C5" s="15">
        <v>1.7476851851851851E-2</v>
      </c>
      <c r="D5" s="14">
        <v>1.7881944444444443E-2</v>
      </c>
      <c r="E5" s="14">
        <v>1.8692129629629631E-2</v>
      </c>
      <c r="F5" s="14">
        <v>2.2395833333333334E-2</v>
      </c>
      <c r="Q5" s="15">
        <v>1.8692129629629631E-2</v>
      </c>
      <c r="R5" s="21"/>
      <c r="S5" s="18" t="s">
        <v>27</v>
      </c>
      <c r="T5" s="18" t="s">
        <v>13</v>
      </c>
      <c r="U5" s="6">
        <v>34.999999999999979</v>
      </c>
      <c r="V5" s="18">
        <v>105.00000000000023</v>
      </c>
      <c r="W5" s="18">
        <v>425.00000000000011</v>
      </c>
      <c r="AH5" s="4">
        <v>105.00000000000023</v>
      </c>
    </row>
    <row r="6" spans="1:34" x14ac:dyDescent="0.3">
      <c r="A6" s="18" t="s">
        <v>18</v>
      </c>
      <c r="B6" s="18" t="s">
        <v>13</v>
      </c>
      <c r="C6" s="15">
        <v>3.7615740740740741E-2</v>
      </c>
      <c r="D6" s="19">
        <v>3.784722222222222E-2</v>
      </c>
      <c r="E6" s="19">
        <v>3.9351851851851853E-2</v>
      </c>
      <c r="F6" s="19">
        <v>4.5833333333333337E-2</v>
      </c>
      <c r="G6" s="19">
        <v>4.6180555555555558E-2</v>
      </c>
      <c r="H6" s="19">
        <v>4.971064814814815E-2</v>
      </c>
      <c r="Q6" s="15">
        <v>3.9351851851851853E-2</v>
      </c>
      <c r="R6" s="21"/>
      <c r="S6" s="18" t="s">
        <v>18</v>
      </c>
      <c r="T6" s="18" t="s">
        <v>13</v>
      </c>
      <c r="U6" s="6">
        <v>19.99999999999973</v>
      </c>
      <c r="V6" s="18">
        <v>150.00000000000006</v>
      </c>
      <c r="W6" s="18">
        <v>710.00000000000023</v>
      </c>
      <c r="X6" s="18">
        <v>740.00000000000011</v>
      </c>
      <c r="Y6" s="18">
        <v>1045</v>
      </c>
      <c r="AH6" s="4">
        <v>150.00000000000006</v>
      </c>
    </row>
    <row r="7" spans="1:34" x14ac:dyDescent="0.3">
      <c r="A7" s="18" t="s">
        <v>23</v>
      </c>
      <c r="B7" s="18" t="s">
        <v>13</v>
      </c>
      <c r="C7" s="15">
        <v>2.0428240740740743E-2</v>
      </c>
      <c r="D7" s="19">
        <v>2.0833333333333332E-2</v>
      </c>
      <c r="E7" s="19">
        <v>2.2048611111111113E-2</v>
      </c>
      <c r="F7" s="19">
        <v>2.5115740740740741E-2</v>
      </c>
      <c r="G7" s="19">
        <v>2.5868055555555557E-2</v>
      </c>
      <c r="H7" s="19">
        <v>3.0208333333333334E-2</v>
      </c>
      <c r="Q7" s="15">
        <v>2.2048611111111113E-2</v>
      </c>
      <c r="R7" s="21"/>
      <c r="S7" s="18" t="s">
        <v>23</v>
      </c>
      <c r="T7" s="18" t="s">
        <v>13</v>
      </c>
      <c r="U7" s="6">
        <v>34.999999999999673</v>
      </c>
      <c r="V7" s="18">
        <v>139.99999999999991</v>
      </c>
      <c r="W7" s="18">
        <v>404.99999999999977</v>
      </c>
      <c r="X7" s="18">
        <v>469.99999999999994</v>
      </c>
      <c r="Y7" s="18">
        <v>844.99999999999977</v>
      </c>
      <c r="AH7" s="4">
        <v>139.99999999999991</v>
      </c>
    </row>
    <row r="8" spans="1:34" x14ac:dyDescent="0.3">
      <c r="A8" s="18" t="s">
        <v>19</v>
      </c>
      <c r="B8" s="18" t="s">
        <v>13</v>
      </c>
      <c r="C8" s="15">
        <v>2.2800925925925929E-2</v>
      </c>
      <c r="D8" s="19">
        <v>3.0034722222222223E-2</v>
      </c>
      <c r="E8" s="19">
        <v>3.0266203703703708E-2</v>
      </c>
      <c r="F8" s="19">
        <v>3.2638888888888891E-2</v>
      </c>
      <c r="G8" s="19">
        <v>3.2870370370370376E-2</v>
      </c>
      <c r="H8" s="19">
        <v>3.5879629629629629E-2</v>
      </c>
      <c r="Q8" s="15">
        <v>2.4421296296296292E-2</v>
      </c>
      <c r="R8" s="21"/>
      <c r="S8" s="18" t="s">
        <v>19</v>
      </c>
      <c r="T8" s="18" t="s">
        <v>13</v>
      </c>
      <c r="U8" s="6">
        <v>624.99999999999977</v>
      </c>
      <c r="V8" s="18">
        <v>645.00000000000011</v>
      </c>
      <c r="W8" s="18">
        <v>849.99999999999989</v>
      </c>
      <c r="X8" s="18">
        <v>870.00000000000023</v>
      </c>
      <c r="Y8" s="18">
        <v>1129.9999999999995</v>
      </c>
      <c r="AH8" s="4">
        <v>139.99999999999929</v>
      </c>
    </row>
    <row r="9" spans="1:34" x14ac:dyDescent="0.3">
      <c r="A9" s="18" t="s">
        <v>22</v>
      </c>
      <c r="B9" s="18" t="s">
        <v>13</v>
      </c>
      <c r="C9" s="15">
        <v>5.0173611111111106E-2</v>
      </c>
      <c r="D9" s="19">
        <v>5.4918981481481478E-2</v>
      </c>
      <c r="Q9" s="15">
        <v>5.1157407407407408E-2</v>
      </c>
      <c r="R9" s="21"/>
      <c r="S9" s="18" t="s">
        <v>22</v>
      </c>
      <c r="T9" s="18" t="s">
        <v>13</v>
      </c>
      <c r="U9" s="6">
        <v>410.00000000000011</v>
      </c>
      <c r="AH9" s="4">
        <v>85.000000000000497</v>
      </c>
    </row>
    <row r="10" spans="1:34" x14ac:dyDescent="0.3">
      <c r="A10" s="18" t="s">
        <v>26</v>
      </c>
      <c r="B10" s="18" t="s">
        <v>14</v>
      </c>
      <c r="C10" s="15">
        <v>7.2743055555555561E-2</v>
      </c>
      <c r="D10" s="14">
        <v>7.3263888888888892E-2</v>
      </c>
      <c r="E10" s="14">
        <v>7.5057870370370372E-2</v>
      </c>
      <c r="F10" s="14">
        <v>7.5115740740740733E-2</v>
      </c>
      <c r="G10" s="14">
        <v>7.6273148148148159E-2</v>
      </c>
      <c r="H10" s="14">
        <v>8.0613425925925922E-2</v>
      </c>
      <c r="Q10" s="15">
        <v>7.5057870370370372E-2</v>
      </c>
      <c r="R10" s="21"/>
      <c r="S10" s="18" t="s">
        <v>26</v>
      </c>
      <c r="T10" s="18" t="s">
        <v>14</v>
      </c>
      <c r="U10" s="6">
        <v>44.999999999999844</v>
      </c>
      <c r="V10" s="18">
        <v>199.99999999999969</v>
      </c>
      <c r="W10" s="18">
        <v>204.99999999999886</v>
      </c>
      <c r="X10" s="18">
        <v>305.00000000000051</v>
      </c>
      <c r="Y10" s="18">
        <v>679.9999999999992</v>
      </c>
      <c r="AH10" s="4">
        <v>199.99999999999969</v>
      </c>
    </row>
    <row r="11" spans="1:34" x14ac:dyDescent="0.3">
      <c r="A11" s="18" t="s">
        <v>15</v>
      </c>
      <c r="B11" s="18" t="s">
        <v>14</v>
      </c>
      <c r="C11" s="15">
        <v>3.2581018518518516E-2</v>
      </c>
      <c r="D11" s="19">
        <v>3.2870370370370376E-2</v>
      </c>
      <c r="E11" s="19">
        <v>3.425925925925926E-2</v>
      </c>
      <c r="F11" s="19">
        <v>3.7905092592592594E-2</v>
      </c>
      <c r="G11" s="19">
        <v>3.8194444444444441E-2</v>
      </c>
      <c r="H11" s="19">
        <v>4.3518518518518519E-2</v>
      </c>
      <c r="Q11" s="15">
        <v>3.425925925925926E-2</v>
      </c>
      <c r="R11" s="21"/>
      <c r="S11" s="18" t="s">
        <v>15</v>
      </c>
      <c r="T11" s="18" t="s">
        <v>14</v>
      </c>
      <c r="U11" s="6">
        <v>25.000000000000711</v>
      </c>
      <c r="V11" s="18">
        <v>145.00000000000028</v>
      </c>
      <c r="W11" s="18">
        <v>460.0000000000004</v>
      </c>
      <c r="X11" s="18">
        <v>484.99999999999994</v>
      </c>
      <c r="Y11" s="18">
        <v>945.00000000000023</v>
      </c>
      <c r="AH11" s="4">
        <v>145.00000000000028</v>
      </c>
    </row>
    <row r="12" spans="1:34" x14ac:dyDescent="0.3">
      <c r="A12" s="18" t="s">
        <v>10</v>
      </c>
      <c r="B12" s="18" t="s">
        <v>14</v>
      </c>
      <c r="C12" s="15">
        <v>7.4479166666666666E-2</v>
      </c>
      <c r="D12" s="19">
        <v>7.9456018518518523E-2</v>
      </c>
      <c r="Q12" s="15">
        <v>7.5462962962962968E-2</v>
      </c>
      <c r="R12" s="21"/>
      <c r="S12" s="18" t="s">
        <v>10</v>
      </c>
      <c r="T12" s="18" t="s">
        <v>14</v>
      </c>
      <c r="U12" s="6">
        <v>430.00000000000051</v>
      </c>
      <c r="AH12" s="4">
        <v>85.000000000000497</v>
      </c>
    </row>
    <row r="13" spans="1:34" x14ac:dyDescent="0.3">
      <c r="A13" s="18" t="s">
        <v>27</v>
      </c>
      <c r="B13" s="18" t="s">
        <v>14</v>
      </c>
      <c r="C13" s="15">
        <v>2.2395833333333334E-2</v>
      </c>
      <c r="D13" s="14">
        <v>2.2858796296296294E-2</v>
      </c>
      <c r="E13" s="14">
        <v>2.4247685185185181E-2</v>
      </c>
      <c r="F13" s="14">
        <v>2.494212962962963E-2</v>
      </c>
      <c r="G13" s="14">
        <v>2.5289351851851851E-2</v>
      </c>
      <c r="H13" s="14">
        <v>2.5578703703703704E-2</v>
      </c>
      <c r="Q13" s="15">
        <v>2.4247685185185181E-2</v>
      </c>
      <c r="R13" s="21"/>
      <c r="S13" s="18" t="s">
        <v>27</v>
      </c>
      <c r="T13" s="18" t="s">
        <v>14</v>
      </c>
      <c r="U13" s="6">
        <v>39.999999999999758</v>
      </c>
      <c r="V13" s="18">
        <v>159.99999999999966</v>
      </c>
      <c r="W13" s="18">
        <v>220.00000000000003</v>
      </c>
      <c r="X13" s="18">
        <v>249.99999999999991</v>
      </c>
      <c r="Y13" s="18">
        <v>275.00000000000006</v>
      </c>
      <c r="AH13" s="4">
        <v>159.99999999999966</v>
      </c>
    </row>
    <row r="14" spans="1:34" x14ac:dyDescent="0.3">
      <c r="A14" s="18" t="s">
        <v>18</v>
      </c>
      <c r="B14" s="18" t="s">
        <v>14</v>
      </c>
      <c r="C14" s="15">
        <v>4.971064814814815E-2</v>
      </c>
      <c r="D14" s="19">
        <v>4.988425925925926E-2</v>
      </c>
      <c r="E14" s="19">
        <v>5.1273148148148151E-2</v>
      </c>
      <c r="F14" s="19">
        <v>5.9375000000000004E-2</v>
      </c>
      <c r="Q14" s="15">
        <v>5.1273148148148151E-2</v>
      </c>
      <c r="R14" s="21"/>
      <c r="S14" s="18" t="s">
        <v>18</v>
      </c>
      <c r="T14" s="18" t="s">
        <v>14</v>
      </c>
      <c r="U14" s="6">
        <v>14.999999999999947</v>
      </c>
      <c r="V14" s="18">
        <v>135.00000000000011</v>
      </c>
      <c r="W14" s="18">
        <v>835.00000000000023</v>
      </c>
      <c r="AH14" s="4">
        <v>135.00000000000011</v>
      </c>
    </row>
    <row r="15" spans="1:34" x14ac:dyDescent="0.3">
      <c r="A15" s="18" t="s">
        <v>23</v>
      </c>
      <c r="B15" s="18" t="s">
        <v>14</v>
      </c>
      <c r="C15" s="15">
        <v>3.0208333333333334E-2</v>
      </c>
      <c r="D15" s="19">
        <v>3.0613425925925929E-2</v>
      </c>
      <c r="E15" s="19">
        <v>3.3622685185185179E-2</v>
      </c>
      <c r="F15" s="19">
        <v>3.6863425925925931E-2</v>
      </c>
      <c r="G15" s="19">
        <v>3.7152777777777778E-2</v>
      </c>
      <c r="H15" s="19">
        <v>4.189814814814815E-2</v>
      </c>
      <c r="Q15" s="15">
        <v>3.3622685185185179E-2</v>
      </c>
      <c r="R15" s="21"/>
      <c r="S15" s="18" t="s">
        <v>23</v>
      </c>
      <c r="T15" s="18" t="s">
        <v>14</v>
      </c>
      <c r="U15" s="6">
        <v>35.000000000000277</v>
      </c>
      <c r="V15" s="18">
        <v>294.99999999999943</v>
      </c>
      <c r="W15" s="18">
        <v>575.00000000000045</v>
      </c>
      <c r="X15" s="18">
        <v>600</v>
      </c>
      <c r="Y15" s="18">
        <v>1009.9999999999999</v>
      </c>
      <c r="AH15" s="4">
        <v>294.99999999999943</v>
      </c>
    </row>
    <row r="16" spans="1:34" x14ac:dyDescent="0.3">
      <c r="A16" s="18" t="s">
        <v>19</v>
      </c>
      <c r="B16" s="18" t="s">
        <v>14</v>
      </c>
      <c r="C16" s="15">
        <v>3.5879629629629629E-2</v>
      </c>
      <c r="D16" s="19">
        <v>4.3981481481481483E-2</v>
      </c>
      <c r="E16" s="19">
        <v>4.6006944444444448E-2</v>
      </c>
      <c r="F16" s="19">
        <v>4.7974537037037045E-2</v>
      </c>
      <c r="Q16" s="15">
        <v>3.8078703703703705E-2</v>
      </c>
      <c r="R16" s="21"/>
      <c r="S16" s="18" t="s">
        <v>19</v>
      </c>
      <c r="T16" s="18" t="s">
        <v>14</v>
      </c>
      <c r="U16" s="6">
        <v>700.00000000000011</v>
      </c>
      <c r="V16" s="18">
        <v>875.00000000000023</v>
      </c>
      <c r="W16" s="18">
        <v>1045.0000000000007</v>
      </c>
      <c r="AH16" s="4">
        <v>190.00000000000011</v>
      </c>
    </row>
    <row r="17" spans="1:34" x14ac:dyDescent="0.3">
      <c r="A17" s="18" t="s">
        <v>22</v>
      </c>
      <c r="B17" s="18" t="s">
        <v>14</v>
      </c>
      <c r="C17" s="15">
        <v>5.4918981481481478E-2</v>
      </c>
      <c r="D17" s="19">
        <v>6.8576388888888895E-2</v>
      </c>
      <c r="Q17" s="15">
        <v>5.5960648148148141E-2</v>
      </c>
      <c r="R17" s="21"/>
      <c r="S17" s="18" t="s">
        <v>22</v>
      </c>
      <c r="T17" s="18" t="s">
        <v>14</v>
      </c>
      <c r="U17" s="6">
        <v>1180.0000000000007</v>
      </c>
      <c r="AH17" s="4">
        <v>89.999999999999687</v>
      </c>
    </row>
    <row r="18" spans="1:34" x14ac:dyDescent="0.3">
      <c r="A18" s="18" t="s">
        <v>21</v>
      </c>
      <c r="B18" s="18" t="s">
        <v>5</v>
      </c>
      <c r="C18" s="15">
        <v>4.2592592592592592E-2</v>
      </c>
      <c r="D18" s="19">
        <v>4.2997685185185187E-2</v>
      </c>
      <c r="E18" s="19">
        <v>4.4270833333333336E-2</v>
      </c>
      <c r="F18" s="19">
        <v>4.670138888888889E-2</v>
      </c>
      <c r="G18" s="19">
        <v>4.704861111111111E-2</v>
      </c>
      <c r="H18" s="19">
        <v>4.8437500000000001E-2</v>
      </c>
      <c r="Q18" s="15">
        <v>4.4270833333333336E-2</v>
      </c>
      <c r="R18" s="21"/>
      <c r="S18" s="18" t="s">
        <v>21</v>
      </c>
      <c r="T18" s="18" t="s">
        <v>5</v>
      </c>
      <c r="U18" s="6">
        <v>35.000000000000277</v>
      </c>
      <c r="V18" s="18">
        <v>145.00000000000028</v>
      </c>
      <c r="W18" s="18">
        <v>355.00000000000011</v>
      </c>
      <c r="X18" s="18">
        <v>385</v>
      </c>
      <c r="Y18" s="18">
        <v>505.00000000000017</v>
      </c>
      <c r="AH18" s="4">
        <v>145.00000000000028</v>
      </c>
    </row>
    <row r="19" spans="1:34" x14ac:dyDescent="0.3">
      <c r="A19" s="18" t="s">
        <v>17</v>
      </c>
      <c r="B19" s="18" t="s">
        <v>5</v>
      </c>
      <c r="C19" s="15">
        <v>4.8553240740740744E-2</v>
      </c>
      <c r="D19" s="19">
        <v>5.092592592592593E-2</v>
      </c>
      <c r="E19" s="19">
        <v>5.1504629629629629E-2</v>
      </c>
      <c r="F19" s="19">
        <v>5.7175925925925929E-2</v>
      </c>
      <c r="Q19" s="15">
        <v>5.1504629629629629E-2</v>
      </c>
      <c r="R19" s="21"/>
      <c r="S19" s="18" t="s">
        <v>17</v>
      </c>
      <c r="T19" s="18" t="s">
        <v>5</v>
      </c>
      <c r="U19" s="6">
        <v>205.00000000000006</v>
      </c>
      <c r="V19" s="18">
        <v>254.99999999999969</v>
      </c>
      <c r="W19" s="18">
        <v>745</v>
      </c>
      <c r="AH19" s="4">
        <v>254.99999999999969</v>
      </c>
    </row>
    <row r="20" spans="1:34" x14ac:dyDescent="0.3">
      <c r="A20" s="18" t="s">
        <v>0</v>
      </c>
      <c r="B20" s="18" t="s">
        <v>5</v>
      </c>
      <c r="C20" s="15">
        <v>4.3171296296296298E-2</v>
      </c>
      <c r="D20" s="19">
        <v>4.386574074074074E-2</v>
      </c>
      <c r="E20" s="19">
        <v>4.6817129629629632E-2</v>
      </c>
      <c r="F20" s="19">
        <v>5.2430555555555557E-2</v>
      </c>
      <c r="Q20" s="15">
        <v>4.6817129629629632E-2</v>
      </c>
      <c r="R20" s="21"/>
      <c r="S20" s="18" t="s">
        <v>0</v>
      </c>
      <c r="T20" s="18" t="s">
        <v>5</v>
      </c>
      <c r="U20" s="6">
        <v>59.999999999999787</v>
      </c>
      <c r="V20" s="18">
        <v>315.00000000000011</v>
      </c>
      <c r="W20" s="18">
        <v>799.99999999999989</v>
      </c>
      <c r="AH20" s="4">
        <v>315.00000000000011</v>
      </c>
    </row>
    <row r="21" spans="1:34" x14ac:dyDescent="0.3">
      <c r="A21" s="18" t="s">
        <v>16</v>
      </c>
      <c r="B21" s="18" t="s">
        <v>5</v>
      </c>
      <c r="C21" s="15">
        <v>1.6724537037037034E-2</v>
      </c>
      <c r="D21" s="19">
        <v>2.314814814814815E-2</v>
      </c>
      <c r="Q21" s="15">
        <v>1.741898148148148E-2</v>
      </c>
      <c r="R21" s="21"/>
      <c r="S21" s="18" t="s">
        <v>16</v>
      </c>
      <c r="T21" s="18" t="s">
        <v>5</v>
      </c>
      <c r="U21" s="6">
        <v>555.00000000000045</v>
      </c>
      <c r="AH21" s="4">
        <v>60.000000000000078</v>
      </c>
    </row>
    <row r="22" spans="1:34" x14ac:dyDescent="0.3">
      <c r="A22" s="18" t="s">
        <v>20</v>
      </c>
      <c r="B22" s="18" t="s">
        <v>5</v>
      </c>
      <c r="C22" s="15">
        <v>2.7893518518518515E-2</v>
      </c>
      <c r="D22" s="19">
        <v>2.9166666666666664E-2</v>
      </c>
      <c r="E22" s="19">
        <v>3.0266203703703708E-2</v>
      </c>
      <c r="F22" s="19">
        <v>3.4548611111111113E-2</v>
      </c>
      <c r="G22" s="19">
        <v>3.4837962962962959E-2</v>
      </c>
      <c r="H22" s="19">
        <v>3.6458333333333336E-2</v>
      </c>
      <c r="I22" s="19">
        <v>3.7037037037037042E-2</v>
      </c>
      <c r="J22" s="19">
        <v>4.2245370370370371E-2</v>
      </c>
      <c r="Q22" s="15">
        <v>2.8993055555555553E-2</v>
      </c>
      <c r="R22" s="21"/>
      <c r="S22" s="18" t="s">
        <v>20</v>
      </c>
      <c r="T22" s="18" t="s">
        <v>5</v>
      </c>
      <c r="U22" s="6">
        <v>110.00000000000001</v>
      </c>
      <c r="V22" s="18">
        <v>205.00000000000065</v>
      </c>
      <c r="W22" s="18">
        <v>575.00000000000045</v>
      </c>
      <c r="X22" s="18">
        <v>600</v>
      </c>
      <c r="Y22" s="18">
        <v>740.00000000000045</v>
      </c>
      <c r="Z22" s="18">
        <v>790.00000000000068</v>
      </c>
      <c r="AA22" s="18">
        <v>1240.0000000000002</v>
      </c>
      <c r="AH22" s="4">
        <v>95.000000000000057</v>
      </c>
    </row>
    <row r="23" spans="1:34" x14ac:dyDescent="0.3">
      <c r="A23" s="18" t="s">
        <v>24</v>
      </c>
      <c r="B23" s="18" t="s">
        <v>5</v>
      </c>
      <c r="C23" s="15">
        <v>2.1064814814814814E-2</v>
      </c>
      <c r="D23" s="19">
        <v>2.1354166666666664E-2</v>
      </c>
      <c r="E23" s="19">
        <v>2.2685185185185183E-2</v>
      </c>
      <c r="F23" s="19">
        <v>3.1307870370370368E-2</v>
      </c>
      <c r="G23" s="19">
        <v>3.3738425925925929E-2</v>
      </c>
      <c r="H23" s="19">
        <v>3.9178240740740743E-2</v>
      </c>
      <c r="Q23" s="15">
        <v>2.2685185185185183E-2</v>
      </c>
      <c r="R23" s="21"/>
      <c r="S23" s="18" t="s">
        <v>24</v>
      </c>
      <c r="T23" s="18" t="s">
        <v>5</v>
      </c>
      <c r="U23" s="6">
        <v>24.999999999999812</v>
      </c>
      <c r="V23" s="18">
        <v>139.99999999999991</v>
      </c>
      <c r="W23" s="18">
        <v>884.99999999999989</v>
      </c>
      <c r="X23" s="18">
        <v>1095.0000000000002</v>
      </c>
      <c r="Y23" s="18">
        <v>1565.0000000000002</v>
      </c>
      <c r="AH23" s="4">
        <v>139.99999999999991</v>
      </c>
    </row>
    <row r="24" spans="1:34" x14ac:dyDescent="0.3">
      <c r="A24" s="18" t="s">
        <v>25</v>
      </c>
      <c r="B24" s="18" t="s">
        <v>5</v>
      </c>
      <c r="C24" s="15">
        <v>6.7361111111111108E-2</v>
      </c>
      <c r="D24" s="14">
        <v>6.8171296296296299E-2</v>
      </c>
      <c r="E24" s="14">
        <v>7.0196759259259264E-2</v>
      </c>
      <c r="F24" s="14">
        <v>7.5173611111111108E-2</v>
      </c>
      <c r="G24" s="14">
        <v>7.5578703703703703E-2</v>
      </c>
      <c r="H24" s="14">
        <v>7.962962962962962E-2</v>
      </c>
      <c r="I24" s="14">
        <v>7.9745370370370369E-2</v>
      </c>
      <c r="J24" s="14">
        <v>8.0844907407407407E-2</v>
      </c>
      <c r="Q24" s="15">
        <v>7.0196759259259264E-2</v>
      </c>
      <c r="R24" s="21"/>
      <c r="S24" s="18" t="s">
        <v>25</v>
      </c>
      <c r="T24" s="18" t="s">
        <v>5</v>
      </c>
      <c r="U24" s="6">
        <v>70.000000000000554</v>
      </c>
      <c r="V24" s="18">
        <v>245.00000000000074</v>
      </c>
      <c r="W24" s="18">
        <v>675</v>
      </c>
      <c r="X24" s="18">
        <v>710.00000000000023</v>
      </c>
      <c r="Y24" s="18">
        <v>1059.9999999999995</v>
      </c>
      <c r="Z24" s="18">
        <v>1070.0000000000002</v>
      </c>
      <c r="AA24" s="18">
        <v>1165.0000000000002</v>
      </c>
      <c r="AH24" s="4">
        <v>245.00000000000074</v>
      </c>
    </row>
    <row r="25" spans="1:34" x14ac:dyDescent="0.3">
      <c r="A25" s="18" t="s">
        <v>28</v>
      </c>
      <c r="B25" s="18" t="s">
        <v>5</v>
      </c>
      <c r="C25" s="15">
        <v>1.8171296296296297E-2</v>
      </c>
      <c r="D25" s="14">
        <v>1.8865740740740742E-2</v>
      </c>
      <c r="E25" s="14">
        <v>2.0543981481481479E-2</v>
      </c>
      <c r="F25" s="14">
        <v>2.8009259259259262E-2</v>
      </c>
      <c r="G25" s="14">
        <v>2.8414351851851847E-2</v>
      </c>
      <c r="H25" s="14">
        <v>3.0439814814814819E-2</v>
      </c>
      <c r="I25" s="14">
        <v>3.1018518518518515E-2</v>
      </c>
      <c r="J25" s="14">
        <v>3.2928240740740737E-2</v>
      </c>
      <c r="Q25" s="15">
        <v>2.0543981481481479E-2</v>
      </c>
      <c r="R25" s="21"/>
      <c r="S25" s="18" t="s">
        <v>28</v>
      </c>
      <c r="T25" s="18" t="s">
        <v>5</v>
      </c>
      <c r="U25" s="6">
        <v>60.000000000000078</v>
      </c>
      <c r="V25" s="18">
        <v>204.99999999999977</v>
      </c>
      <c r="W25" s="18">
        <v>850.00000000000023</v>
      </c>
      <c r="X25" s="18">
        <v>884.99999999999955</v>
      </c>
      <c r="Y25" s="18">
        <v>1060.0000000000002</v>
      </c>
      <c r="Z25" s="18">
        <v>1109.9999999999995</v>
      </c>
      <c r="AA25" s="18">
        <v>1274.9999999999995</v>
      </c>
      <c r="AH25" s="4">
        <v>204.99999999999977</v>
      </c>
    </row>
    <row r="26" spans="1:34" x14ac:dyDescent="0.3">
      <c r="A26" s="18" t="s">
        <v>21</v>
      </c>
      <c r="B26" s="18" t="s">
        <v>6</v>
      </c>
      <c r="C26" s="15">
        <v>4.8437500000000001E-2</v>
      </c>
      <c r="D26" s="19">
        <v>4.8553240740740744E-2</v>
      </c>
      <c r="E26" s="19">
        <v>4.9189814814814818E-2</v>
      </c>
      <c r="F26" s="19">
        <v>4.9594907407407407E-2</v>
      </c>
      <c r="G26" s="19">
        <v>5.063657407407407E-2</v>
      </c>
      <c r="H26" s="19">
        <v>5.1215277777777783E-2</v>
      </c>
      <c r="I26" s="19">
        <v>5.2199074074074071E-2</v>
      </c>
      <c r="J26" s="19">
        <v>5.2546296296296292E-2</v>
      </c>
      <c r="K26" s="19">
        <v>5.2662037037037035E-2</v>
      </c>
      <c r="L26" s="19">
        <v>5.5324074074074074E-2</v>
      </c>
      <c r="M26" s="19">
        <v>5.5555555555555552E-2</v>
      </c>
      <c r="N26" s="19">
        <v>5.5844907407407406E-2</v>
      </c>
      <c r="O26" s="19">
        <v>5.6076388888888884E-2</v>
      </c>
      <c r="P26" s="19">
        <v>6.0995370370370366E-2</v>
      </c>
      <c r="Q26" s="15">
        <v>4.9189814814814818E-2</v>
      </c>
      <c r="R26" s="21"/>
      <c r="S26" s="18" t="s">
        <v>21</v>
      </c>
      <c r="T26" s="18" t="s">
        <v>6</v>
      </c>
      <c r="U26" s="6">
        <v>10.000000000000163</v>
      </c>
      <c r="V26" s="18">
        <v>65.000000000000171</v>
      </c>
      <c r="W26" s="18">
        <v>99.999999999999844</v>
      </c>
      <c r="X26" s="18">
        <v>189.99999999999955</v>
      </c>
      <c r="Y26" s="18">
        <v>240.00000000000031</v>
      </c>
      <c r="Z26" s="18">
        <v>324.99999999999966</v>
      </c>
      <c r="AA26" s="18">
        <v>354.99999999999955</v>
      </c>
      <c r="AB26" s="18">
        <v>364.99999999999972</v>
      </c>
      <c r="AC26" s="18">
        <v>594.99999999999989</v>
      </c>
      <c r="AD26" s="18">
        <v>614.99999999999955</v>
      </c>
      <c r="AE26" s="18">
        <v>639.99999999999977</v>
      </c>
      <c r="AF26" s="18">
        <v>659.99999999999943</v>
      </c>
      <c r="AG26" s="18">
        <v>1084.9999999999995</v>
      </c>
      <c r="AH26" s="4">
        <v>65.000000000000171</v>
      </c>
    </row>
    <row r="27" spans="1:34" x14ac:dyDescent="0.3">
      <c r="A27" s="18" t="s">
        <v>17</v>
      </c>
      <c r="B27" s="18" t="s">
        <v>6</v>
      </c>
      <c r="C27" s="15">
        <v>5.7175925925925929E-2</v>
      </c>
      <c r="D27" s="19">
        <v>5.769675925925926E-2</v>
      </c>
      <c r="E27" s="19">
        <v>6.0243055555555557E-2</v>
      </c>
      <c r="F27" s="19">
        <v>6.7071759259259262E-2</v>
      </c>
      <c r="Q27" s="15">
        <v>6.0243055555555557E-2</v>
      </c>
      <c r="R27" s="21"/>
      <c r="S27" s="18" t="s">
        <v>17</v>
      </c>
      <c r="T27" s="18" t="s">
        <v>6</v>
      </c>
      <c r="U27" s="6">
        <v>44.999999999999844</v>
      </c>
      <c r="V27" s="18">
        <v>264.99999999999989</v>
      </c>
      <c r="W27" s="18">
        <v>855</v>
      </c>
      <c r="AH27" s="4">
        <v>264.99999999999989</v>
      </c>
    </row>
    <row r="28" spans="1:34" x14ac:dyDescent="0.3">
      <c r="A28" s="18" t="s">
        <v>0</v>
      </c>
      <c r="B28" s="18" t="s">
        <v>6</v>
      </c>
      <c r="C28" s="15">
        <v>5.2430555555555557E-2</v>
      </c>
      <c r="D28" s="19">
        <v>6.2615740740740736E-2</v>
      </c>
      <c r="Q28" s="15">
        <v>5.4456018518518522E-2</v>
      </c>
      <c r="R28" s="21"/>
      <c r="S28" s="18" t="s">
        <v>0</v>
      </c>
      <c r="T28" s="18" t="s">
        <v>6</v>
      </c>
      <c r="U28" s="6">
        <v>879.99999999999943</v>
      </c>
      <c r="AH28" s="4">
        <v>175.00000000000017</v>
      </c>
    </row>
    <row r="29" spans="1:34" x14ac:dyDescent="0.3">
      <c r="A29" s="18" t="s">
        <v>16</v>
      </c>
      <c r="B29" s="18" t="s">
        <v>6</v>
      </c>
      <c r="C29" s="15">
        <v>2.314814814814815E-2</v>
      </c>
      <c r="D29" s="19">
        <v>3.0381944444444444E-2</v>
      </c>
      <c r="Q29" s="15">
        <v>2.372685185185185E-2</v>
      </c>
      <c r="R29" s="21"/>
      <c r="S29" s="18" t="s">
        <v>16</v>
      </c>
      <c r="T29" s="18" t="s">
        <v>6</v>
      </c>
      <c r="U29" s="6">
        <v>624.99999999999977</v>
      </c>
      <c r="AH29" s="4">
        <v>49.999999999999623</v>
      </c>
    </row>
    <row r="30" spans="1:34" x14ac:dyDescent="0.3">
      <c r="A30" s="18" t="s">
        <v>20</v>
      </c>
      <c r="B30" s="18" t="s">
        <v>6</v>
      </c>
      <c r="C30" s="15">
        <v>4.2245370370370371E-2</v>
      </c>
      <c r="D30" s="19">
        <v>4.2881944444444438E-2</v>
      </c>
      <c r="E30" s="19">
        <v>4.3460648148148151E-2</v>
      </c>
      <c r="F30" s="19">
        <v>4.704861111111111E-2</v>
      </c>
      <c r="G30" s="19">
        <v>4.7106481481481478E-2</v>
      </c>
      <c r="H30" s="19">
        <v>4.9942129629629628E-2</v>
      </c>
      <c r="I30" s="19">
        <v>5.0231481481481481E-2</v>
      </c>
      <c r="J30" s="19">
        <v>5.0578703703703709E-2</v>
      </c>
      <c r="K30" s="19">
        <v>5.0694444444444452E-2</v>
      </c>
      <c r="L30" s="19">
        <v>5.0868055555555548E-2</v>
      </c>
      <c r="M30" s="19">
        <v>5.1388888888888894E-2</v>
      </c>
      <c r="N30" s="19">
        <v>5.1562500000000004E-2</v>
      </c>
      <c r="O30" s="19">
        <v>5.1793981481481483E-2</v>
      </c>
      <c r="P30" s="19">
        <v>5.6828703703703708E-2</v>
      </c>
      <c r="Q30" s="15">
        <v>4.3460648148148151E-2</v>
      </c>
      <c r="R30" s="21"/>
      <c r="S30" s="18" t="s">
        <v>20</v>
      </c>
      <c r="T30" s="18" t="s">
        <v>6</v>
      </c>
      <c r="U30" s="6">
        <v>54.999999999999403</v>
      </c>
      <c r="V30" s="18">
        <v>105.00000000000023</v>
      </c>
      <c r="W30" s="18">
        <v>414.99999999999989</v>
      </c>
      <c r="X30" s="18">
        <v>419.99999999999966</v>
      </c>
      <c r="Y30" s="18">
        <v>664.99999999999977</v>
      </c>
      <c r="Z30" s="18">
        <v>690</v>
      </c>
      <c r="AA30" s="18">
        <v>720.00000000000045</v>
      </c>
      <c r="AB30" s="18">
        <v>730.00000000000057</v>
      </c>
      <c r="AC30" s="18">
        <v>744.99999999999932</v>
      </c>
      <c r="AD30" s="18">
        <v>790.00000000000034</v>
      </c>
      <c r="AE30" s="18">
        <v>805.00000000000023</v>
      </c>
      <c r="AF30" s="18">
        <v>825.00000000000011</v>
      </c>
      <c r="AG30" s="18">
        <v>1260.0000000000005</v>
      </c>
      <c r="AH30" s="4">
        <v>105.00000000000023</v>
      </c>
    </row>
    <row r="31" spans="1:34" x14ac:dyDescent="0.3">
      <c r="A31" s="18" t="s">
        <v>24</v>
      </c>
      <c r="B31" s="18" t="s">
        <v>6</v>
      </c>
      <c r="C31" s="15">
        <v>3.9178240740740743E-2</v>
      </c>
      <c r="D31" s="19">
        <v>4.0914351851851848E-2</v>
      </c>
      <c r="E31" s="19">
        <v>4.1608796296296297E-2</v>
      </c>
      <c r="F31" s="19">
        <v>4.2303240740740738E-2</v>
      </c>
      <c r="G31" s="19">
        <v>4.2997685185185187E-2</v>
      </c>
      <c r="H31" s="19">
        <v>5.8622685185185187E-2</v>
      </c>
      <c r="Q31" s="15">
        <v>4.0162037037037038E-2</v>
      </c>
      <c r="R31" s="21"/>
      <c r="S31" s="18" t="s">
        <v>24</v>
      </c>
      <c r="T31" s="18" t="s">
        <v>6</v>
      </c>
      <c r="U31" s="6">
        <v>149.99999999999946</v>
      </c>
      <c r="V31" s="18">
        <v>209.99999999999983</v>
      </c>
      <c r="W31" s="18">
        <v>269.9999999999996</v>
      </c>
      <c r="X31" s="18">
        <v>330</v>
      </c>
      <c r="Y31" s="18">
        <v>1680</v>
      </c>
      <c r="AH31" s="4">
        <v>84.999999999999901</v>
      </c>
    </row>
    <row r="32" spans="1:34" x14ac:dyDescent="0.3">
      <c r="A32" s="18" t="s">
        <v>25</v>
      </c>
      <c r="B32" s="18" t="s">
        <v>6</v>
      </c>
      <c r="C32" s="15">
        <v>8.0844907407407407E-2</v>
      </c>
      <c r="D32" s="14">
        <v>8.1307870370370364E-2</v>
      </c>
      <c r="E32" s="14">
        <v>8.2407407407407415E-2</v>
      </c>
      <c r="F32" s="14">
        <v>8.3449074074074078E-2</v>
      </c>
      <c r="G32" s="14">
        <v>8.4085648148148159E-2</v>
      </c>
      <c r="H32" s="14">
        <v>8.5763888888888876E-2</v>
      </c>
      <c r="I32" s="14">
        <v>8.6284722222222221E-2</v>
      </c>
      <c r="J32" s="14">
        <v>8.6516203703703706E-2</v>
      </c>
      <c r="K32" s="14">
        <v>8.6631944444444442E-2</v>
      </c>
      <c r="L32" s="14">
        <v>8.9236111111111113E-2</v>
      </c>
      <c r="M32" s="14">
        <v>8.9351851851851849E-2</v>
      </c>
      <c r="N32" s="14">
        <v>8.998842592592593E-2</v>
      </c>
      <c r="Q32" s="15">
        <v>8.2407407407407415E-2</v>
      </c>
      <c r="R32" s="21"/>
      <c r="S32" s="18" t="s">
        <v>25</v>
      </c>
      <c r="T32" s="18" t="s">
        <v>6</v>
      </c>
      <c r="U32" s="6">
        <v>39.99999999999946</v>
      </c>
      <c r="V32" s="18">
        <v>135.00000000000071</v>
      </c>
      <c r="W32" s="18">
        <v>225.0000000000004</v>
      </c>
      <c r="X32" s="18">
        <v>280.00000000000102</v>
      </c>
      <c r="Y32" s="18">
        <v>424.99999999999886</v>
      </c>
      <c r="Z32" s="18">
        <v>469.99999999999994</v>
      </c>
      <c r="AA32" s="18">
        <v>490.00000000000028</v>
      </c>
      <c r="AB32" s="18">
        <v>499.99999999999983</v>
      </c>
      <c r="AC32" s="18">
        <v>725.00000000000023</v>
      </c>
      <c r="AD32" s="18">
        <v>734.99999999999977</v>
      </c>
      <c r="AE32" s="18">
        <v>790.00000000000034</v>
      </c>
      <c r="AH32" s="4">
        <v>135.00000000000071</v>
      </c>
    </row>
    <row r="33" spans="1:34" x14ac:dyDescent="0.3">
      <c r="A33" s="18" t="s">
        <v>28</v>
      </c>
      <c r="B33" s="18" t="s">
        <v>6</v>
      </c>
      <c r="C33" s="15">
        <v>3.2928240740740737E-2</v>
      </c>
      <c r="D33" s="14">
        <v>3.3969907407407407E-2</v>
      </c>
      <c r="E33" s="14">
        <v>3.7152777777777778E-2</v>
      </c>
      <c r="F33" s="14">
        <v>4.3287037037037041E-2</v>
      </c>
      <c r="Q33" s="15">
        <v>3.7152777777777778E-2</v>
      </c>
      <c r="R33" s="21"/>
      <c r="S33" s="18" t="s">
        <v>28</v>
      </c>
      <c r="T33" s="18" t="s">
        <v>6</v>
      </c>
      <c r="U33" s="6">
        <v>90.000000000000284</v>
      </c>
      <c r="V33" s="18">
        <v>365.00000000000028</v>
      </c>
      <c r="W33" s="18">
        <v>895.00000000000057</v>
      </c>
      <c r="AH33" s="4">
        <v>365.00000000000028</v>
      </c>
    </row>
    <row r="34" spans="1:34" x14ac:dyDescent="0.3">
      <c r="A34" s="18" t="s">
        <v>21</v>
      </c>
      <c r="B34" s="18" t="s">
        <v>3</v>
      </c>
      <c r="C34" s="15">
        <v>2.1006944444444443E-2</v>
      </c>
      <c r="D34" s="19">
        <v>2.2800925925925929E-2</v>
      </c>
      <c r="E34" s="19">
        <v>2.4826388888888887E-2</v>
      </c>
      <c r="F34" s="19">
        <v>2.7488425925925927E-2</v>
      </c>
      <c r="G34" s="19">
        <v>2.9398148148148149E-2</v>
      </c>
      <c r="H34" s="19">
        <v>3.0381944444444444E-2</v>
      </c>
      <c r="Q34" s="15">
        <v>2.4826388888888887E-2</v>
      </c>
      <c r="R34" s="21"/>
      <c r="S34" s="18" t="s">
        <v>21</v>
      </c>
      <c r="T34" s="18" t="s">
        <v>3</v>
      </c>
      <c r="U34" s="6">
        <v>155.00000000000045</v>
      </c>
      <c r="V34" s="18">
        <v>330</v>
      </c>
      <c r="W34" s="18">
        <v>560.00000000000023</v>
      </c>
      <c r="X34" s="18">
        <v>725.00000000000023</v>
      </c>
      <c r="Y34" s="18">
        <v>810.00000000000011</v>
      </c>
      <c r="AH34" s="4">
        <v>330</v>
      </c>
    </row>
    <row r="35" spans="1:34" x14ac:dyDescent="0.3">
      <c r="A35" s="18" t="s">
        <v>17</v>
      </c>
      <c r="B35" s="18" t="s">
        <v>3</v>
      </c>
      <c r="C35" s="15">
        <v>1.8171296296296297E-2</v>
      </c>
      <c r="D35" s="19">
        <v>1.8460648148148146E-2</v>
      </c>
      <c r="E35" s="19">
        <v>2.7025462962962959E-2</v>
      </c>
      <c r="F35" s="19">
        <v>3.2638888888888891E-2</v>
      </c>
      <c r="Q35" s="15">
        <v>2.7025462962962959E-2</v>
      </c>
      <c r="R35" s="21"/>
      <c r="S35" s="18" t="s">
        <v>17</v>
      </c>
      <c r="T35" s="18" t="s">
        <v>3</v>
      </c>
      <c r="U35" s="6">
        <v>24.999999999999812</v>
      </c>
      <c r="V35" s="18">
        <v>764.99999999999966</v>
      </c>
      <c r="W35" s="18">
        <v>1250.0000000000002</v>
      </c>
      <c r="AH35" s="4">
        <v>764.99999999999966</v>
      </c>
    </row>
    <row r="36" spans="1:34" x14ac:dyDescent="0.3">
      <c r="A36" s="18" t="s">
        <v>0</v>
      </c>
      <c r="B36" s="18" t="s">
        <v>3</v>
      </c>
      <c r="C36" s="15">
        <v>1.3657407407407408E-2</v>
      </c>
      <c r="D36" s="19">
        <v>1.4236111111111111E-2</v>
      </c>
      <c r="E36" s="19">
        <v>1.9791666666666666E-2</v>
      </c>
      <c r="F36" s="19">
        <v>2.4305555555555556E-2</v>
      </c>
      <c r="Q36" s="15">
        <v>1.9791666666666666E-2</v>
      </c>
      <c r="R36" s="21"/>
      <c r="S36" s="18" t="s">
        <v>0</v>
      </c>
      <c r="T36" s="18" t="s">
        <v>3</v>
      </c>
      <c r="U36" s="6">
        <v>49.999999999999922</v>
      </c>
      <c r="V36" s="18">
        <v>529.99999999999989</v>
      </c>
      <c r="W36" s="18">
        <v>919.99999999999989</v>
      </c>
      <c r="AH36" s="4">
        <v>529.99999999999989</v>
      </c>
    </row>
    <row r="37" spans="1:34" x14ac:dyDescent="0.3">
      <c r="A37" s="18" t="s">
        <v>16</v>
      </c>
      <c r="B37" s="18" t="s">
        <v>3</v>
      </c>
      <c r="C37" s="15">
        <v>4.189814814814815E-2</v>
      </c>
      <c r="D37" s="19">
        <v>4.2592592592592592E-2</v>
      </c>
      <c r="E37" s="19">
        <v>4.704861111111111E-2</v>
      </c>
      <c r="F37" s="19">
        <v>4.9305555555555554E-2</v>
      </c>
      <c r="Q37" s="15">
        <v>4.2245370370370371E-2</v>
      </c>
      <c r="R37" s="21"/>
      <c r="S37" s="18" t="s">
        <v>16</v>
      </c>
      <c r="T37" s="18" t="s">
        <v>3</v>
      </c>
      <c r="U37" s="6">
        <v>59.999999999999787</v>
      </c>
      <c r="V37" s="18">
        <v>444.99999999999983</v>
      </c>
      <c r="W37" s="18">
        <v>639.99999999999977</v>
      </c>
      <c r="AH37" s="4">
        <v>29.999999999999893</v>
      </c>
    </row>
    <row r="38" spans="1:34" x14ac:dyDescent="0.3">
      <c r="A38" s="18" t="s">
        <v>20</v>
      </c>
      <c r="B38" s="18" t="s">
        <v>3</v>
      </c>
      <c r="C38" s="15">
        <v>6.7650462962962968E-2</v>
      </c>
      <c r="D38" s="19">
        <v>6.8402777777777771E-2</v>
      </c>
      <c r="E38" s="19">
        <v>7.2511574074074062E-2</v>
      </c>
      <c r="F38" s="19">
        <v>7.4826388888888887E-2</v>
      </c>
      <c r="G38" s="19">
        <v>7.604166666666666E-2</v>
      </c>
      <c r="H38" s="19">
        <v>8.0439814814814811E-2</v>
      </c>
      <c r="Q38" s="15">
        <v>7.2511574074074062E-2</v>
      </c>
      <c r="R38" s="21"/>
      <c r="S38" s="18" t="s">
        <v>20</v>
      </c>
      <c r="T38" s="18" t="s">
        <v>3</v>
      </c>
      <c r="U38" s="6">
        <v>64.999999999998977</v>
      </c>
      <c r="V38" s="18">
        <v>419.99999999999852</v>
      </c>
      <c r="W38" s="18">
        <v>619.99999999999943</v>
      </c>
      <c r="X38" s="18">
        <v>724.99999999999909</v>
      </c>
      <c r="Y38" s="18">
        <v>1104.9999999999993</v>
      </c>
      <c r="AH38" s="4">
        <v>419.99999999999852</v>
      </c>
    </row>
    <row r="39" spans="1:34" x14ac:dyDescent="0.3">
      <c r="A39" s="18" t="s">
        <v>24</v>
      </c>
      <c r="B39" s="18" t="s">
        <v>3</v>
      </c>
      <c r="C39" s="15">
        <v>6.9618055555555558E-2</v>
      </c>
      <c r="D39" s="14">
        <v>6.9849537037037043E-2</v>
      </c>
      <c r="E39" s="14">
        <v>7.6446759259259256E-2</v>
      </c>
      <c r="F39" s="14">
        <v>7.991898148148148E-2</v>
      </c>
      <c r="G39" s="14">
        <v>8.4548611111111116E-2</v>
      </c>
      <c r="H39" s="14">
        <v>8.9525462962962973E-2</v>
      </c>
      <c r="Q39" s="15">
        <v>7.6446759259259256E-2</v>
      </c>
      <c r="R39" s="21"/>
      <c r="S39" s="18" t="s">
        <v>24</v>
      </c>
      <c r="T39" s="18" t="s">
        <v>3</v>
      </c>
      <c r="U39" s="6">
        <v>20.000000000000327</v>
      </c>
      <c r="V39" s="18">
        <v>589.99999999999955</v>
      </c>
      <c r="W39" s="18">
        <v>889.99999999999966</v>
      </c>
      <c r="X39" s="18">
        <v>1290.0000000000002</v>
      </c>
      <c r="Y39" s="18">
        <v>1720.0000000000007</v>
      </c>
      <c r="AH39" s="4">
        <v>589.99999999999955</v>
      </c>
    </row>
    <row r="40" spans="1:34" x14ac:dyDescent="0.3">
      <c r="A40" s="18" t="s">
        <v>25</v>
      </c>
      <c r="B40" s="18" t="s">
        <v>3</v>
      </c>
      <c r="C40" s="15">
        <v>2.4247685185185181E-2</v>
      </c>
      <c r="D40" s="14">
        <v>2.5057870370370373E-2</v>
      </c>
      <c r="E40" s="14">
        <v>3.7442129629629624E-2</v>
      </c>
      <c r="F40" s="14">
        <v>4.3171296296296298E-2</v>
      </c>
      <c r="Q40" s="15">
        <v>3.7442129629629624E-2</v>
      </c>
      <c r="R40" s="21"/>
      <c r="S40" s="18" t="s">
        <v>25</v>
      </c>
      <c r="T40" s="18" t="s">
        <v>3</v>
      </c>
      <c r="U40" s="6">
        <v>70.000000000000554</v>
      </c>
      <c r="V40" s="18">
        <v>1140</v>
      </c>
      <c r="W40" s="18">
        <v>1635.0000000000007</v>
      </c>
      <c r="AH40" s="4">
        <v>1140</v>
      </c>
    </row>
    <row r="41" spans="1:34" x14ac:dyDescent="0.3">
      <c r="A41" s="18" t="s">
        <v>28</v>
      </c>
      <c r="B41" s="18" t="s">
        <v>3</v>
      </c>
      <c r="C41" s="15">
        <v>5.3240740740740734E-2</v>
      </c>
      <c r="D41" s="14">
        <v>5.3645833333333337E-2</v>
      </c>
      <c r="E41" s="14">
        <v>5.9317129629629629E-2</v>
      </c>
      <c r="F41" s="14">
        <v>6.0069444444444446E-2</v>
      </c>
      <c r="G41" s="14">
        <v>6.5104166666666671E-2</v>
      </c>
      <c r="H41" s="14">
        <v>6.6377314814814806E-2</v>
      </c>
      <c r="Q41" s="15">
        <v>5.9317129629629629E-2</v>
      </c>
      <c r="R41" s="21"/>
      <c r="S41" s="18" t="s">
        <v>28</v>
      </c>
      <c r="T41" s="18" t="s">
        <v>3</v>
      </c>
      <c r="U41" s="6">
        <v>35.000000000000874</v>
      </c>
      <c r="V41" s="18">
        <v>525.00000000000057</v>
      </c>
      <c r="W41" s="18">
        <v>590.00000000000068</v>
      </c>
      <c r="X41" s="18">
        <v>1025.0000000000009</v>
      </c>
      <c r="Y41" s="18">
        <v>1134.9999999999998</v>
      </c>
      <c r="AH41" s="4">
        <v>525.00000000000057</v>
      </c>
    </row>
    <row r="42" spans="1:34" x14ac:dyDescent="0.3">
      <c r="A42" s="18" t="s">
        <v>21</v>
      </c>
      <c r="B42" s="18" t="s">
        <v>4</v>
      </c>
      <c r="C42" s="15">
        <v>3.0381944444444444E-2</v>
      </c>
      <c r="D42" s="19">
        <v>3.1539351851851853E-2</v>
      </c>
      <c r="E42" s="19">
        <v>3.2928240740740737E-2</v>
      </c>
      <c r="F42" s="19">
        <v>3.3101851851851848E-2</v>
      </c>
      <c r="G42" s="19">
        <v>3.5243055555555555E-2</v>
      </c>
      <c r="H42" s="19">
        <v>3.5879629629629629E-2</v>
      </c>
      <c r="I42" s="19">
        <v>3.6342592592592593E-2</v>
      </c>
      <c r="J42" s="19">
        <v>3.7268518518518513E-2</v>
      </c>
      <c r="Q42" s="15">
        <v>3.2928240740740737E-2</v>
      </c>
      <c r="R42" s="21"/>
      <c r="S42" s="18" t="s">
        <v>21</v>
      </c>
      <c r="T42" s="18" t="s">
        <v>4</v>
      </c>
      <c r="U42" s="6">
        <v>100.00000000000016</v>
      </c>
      <c r="V42" s="18">
        <v>219.99999999999972</v>
      </c>
      <c r="W42" s="18">
        <v>234.99999999999966</v>
      </c>
      <c r="X42" s="18">
        <v>420</v>
      </c>
      <c r="Y42" s="18">
        <v>475</v>
      </c>
      <c r="Z42" s="18">
        <v>515</v>
      </c>
      <c r="AA42" s="18">
        <v>594.99999999999955</v>
      </c>
      <c r="AH42" s="4">
        <v>219.99999999999972</v>
      </c>
    </row>
    <row r="43" spans="1:34" x14ac:dyDescent="0.3">
      <c r="A43" s="18" t="s">
        <v>17</v>
      </c>
      <c r="B43" s="18" t="s">
        <v>4</v>
      </c>
      <c r="C43" s="15">
        <v>3.2638888888888891E-2</v>
      </c>
      <c r="D43" s="19">
        <v>3.3275462962962958E-2</v>
      </c>
      <c r="E43" s="19">
        <v>3.8425925925925926E-2</v>
      </c>
      <c r="F43" s="19">
        <v>4.1608796296296297E-2</v>
      </c>
      <c r="Q43" s="15">
        <v>3.8425925925925926E-2</v>
      </c>
      <c r="R43" s="21"/>
      <c r="S43" s="18" t="s">
        <v>17</v>
      </c>
      <c r="T43" s="18" t="s">
        <v>4</v>
      </c>
      <c r="U43" s="6">
        <v>54.999999999999403</v>
      </c>
      <c r="V43" s="18">
        <v>499.99999999999983</v>
      </c>
      <c r="W43" s="18">
        <v>774.99999999999989</v>
      </c>
      <c r="AH43" s="4">
        <v>499.99999999999983</v>
      </c>
    </row>
    <row r="44" spans="1:34" x14ac:dyDescent="0.3">
      <c r="A44" s="18" t="s">
        <v>0</v>
      </c>
      <c r="B44" s="18" t="s">
        <v>4</v>
      </c>
      <c r="C44" s="15">
        <v>2.4305555555555556E-2</v>
      </c>
      <c r="D44" s="19">
        <v>2.4537037037037038E-2</v>
      </c>
      <c r="E44" s="19">
        <v>2.9629629629629627E-2</v>
      </c>
      <c r="F44" s="19">
        <v>3.784722222222222E-2</v>
      </c>
      <c r="Q44" s="15">
        <v>2.9629629629629627E-2</v>
      </c>
      <c r="R44" s="21"/>
      <c r="S44" s="18" t="s">
        <v>0</v>
      </c>
      <c r="T44" s="18" t="s">
        <v>4</v>
      </c>
      <c r="U44" s="6">
        <v>20.000000000000028</v>
      </c>
      <c r="V44" s="18">
        <v>459.99999999999977</v>
      </c>
      <c r="W44" s="18">
        <v>1169.9999999999998</v>
      </c>
      <c r="AH44" s="4">
        <v>459.99999999999977</v>
      </c>
    </row>
    <row r="45" spans="1:34" x14ac:dyDescent="0.3">
      <c r="A45" s="18" t="s">
        <v>16</v>
      </c>
      <c r="B45" s="18" t="s">
        <v>4</v>
      </c>
      <c r="C45" s="15">
        <v>4.9305555555555554E-2</v>
      </c>
      <c r="D45" s="19">
        <v>5.0173611111111106E-2</v>
      </c>
      <c r="E45" s="19">
        <v>5.2083333333333336E-2</v>
      </c>
      <c r="F45" s="19">
        <v>5.4976851851851853E-2</v>
      </c>
      <c r="Q45" s="15">
        <v>5.2083333333333336E-2</v>
      </c>
      <c r="R45" s="21"/>
      <c r="S45" s="18" t="s">
        <v>16</v>
      </c>
      <c r="T45" s="18" t="s">
        <v>4</v>
      </c>
      <c r="U45" s="6">
        <v>74.99999999999973</v>
      </c>
      <c r="V45" s="18">
        <v>240.00000000000031</v>
      </c>
      <c r="W45" s="18">
        <v>490.00000000000028</v>
      </c>
      <c r="AH45" s="4">
        <v>240.00000000000031</v>
      </c>
    </row>
    <row r="46" spans="1:34" x14ac:dyDescent="0.3">
      <c r="A46" s="18" t="s">
        <v>20</v>
      </c>
      <c r="B46" s="18" t="s">
        <v>4</v>
      </c>
      <c r="C46" s="15">
        <v>8.0439814814814811E-2</v>
      </c>
      <c r="D46" s="19">
        <v>8.1018518518518517E-2</v>
      </c>
      <c r="E46" s="19">
        <v>8.5995370370370375E-2</v>
      </c>
      <c r="F46" s="19">
        <v>8.622685185185186E-2</v>
      </c>
      <c r="G46" s="19">
        <v>8.6516203703703706E-2</v>
      </c>
      <c r="H46" s="19">
        <v>9.0451388888888887E-2</v>
      </c>
      <c r="Q46" s="15">
        <v>8.5995370370370375E-2</v>
      </c>
      <c r="R46" s="21"/>
      <c r="S46" s="18" t="s">
        <v>20</v>
      </c>
      <c r="T46" s="18" t="s">
        <v>4</v>
      </c>
      <c r="U46" s="6">
        <v>50.00000000000022</v>
      </c>
      <c r="V46" s="18">
        <v>480.00000000000063</v>
      </c>
      <c r="W46" s="18">
        <v>500.00000000000102</v>
      </c>
      <c r="X46" s="18">
        <v>525.00000000000057</v>
      </c>
      <c r="Y46" s="18">
        <v>865.00000000000011</v>
      </c>
      <c r="AH46" s="4">
        <v>480.00000000000063</v>
      </c>
    </row>
    <row r="47" spans="1:34" x14ac:dyDescent="0.3">
      <c r="A47" s="18" t="s">
        <v>24</v>
      </c>
      <c r="B47" s="18" t="s">
        <v>4</v>
      </c>
      <c r="C47" s="15">
        <v>8.9525462962962973E-2</v>
      </c>
      <c r="D47" s="14">
        <v>8.9756944444444445E-2</v>
      </c>
      <c r="E47" s="14">
        <v>9.4444444444444442E-2</v>
      </c>
      <c r="F47" s="14">
        <v>9.7106481481481488E-2</v>
      </c>
      <c r="Q47" s="15">
        <v>9.4444444444444442E-2</v>
      </c>
      <c r="R47" s="21"/>
      <c r="S47" s="18" t="s">
        <v>24</v>
      </c>
      <c r="T47" s="18" t="s">
        <v>4</v>
      </c>
      <c r="U47" s="6">
        <v>19.99999999999913</v>
      </c>
      <c r="V47" s="18">
        <v>424.99999999999886</v>
      </c>
      <c r="W47" s="18">
        <v>654.99999999999966</v>
      </c>
      <c r="AH47" s="4">
        <v>424.99999999999886</v>
      </c>
    </row>
    <row r="48" spans="1:34" x14ac:dyDescent="0.3">
      <c r="A48" s="18" t="s">
        <v>25</v>
      </c>
      <c r="B48" s="18" t="s">
        <v>4</v>
      </c>
      <c r="C48" s="15">
        <v>4.3171296296296298E-2</v>
      </c>
      <c r="D48" s="14">
        <v>4.3518518518518519E-2</v>
      </c>
      <c r="E48" s="14">
        <v>4.8263888888888884E-2</v>
      </c>
      <c r="F48" s="14">
        <v>5.8101851851851849E-2</v>
      </c>
      <c r="Q48" s="15">
        <v>4.8263888888888884E-2</v>
      </c>
      <c r="R48" s="21"/>
      <c r="S48" s="18" t="s">
        <v>25</v>
      </c>
      <c r="T48" s="18" t="s">
        <v>4</v>
      </c>
      <c r="U48" s="6">
        <v>29.999999999999893</v>
      </c>
      <c r="V48" s="18">
        <v>439.99999999999943</v>
      </c>
      <c r="W48" s="18">
        <v>1289.9999999999995</v>
      </c>
      <c r="AH48" s="4">
        <v>439.99999999999943</v>
      </c>
    </row>
    <row r="49" spans="1:34" x14ac:dyDescent="0.3">
      <c r="A49" s="18" t="s">
        <v>28</v>
      </c>
      <c r="B49" s="18" t="s">
        <v>4</v>
      </c>
      <c r="C49" s="15">
        <v>6.6377314814814806E-2</v>
      </c>
      <c r="D49" s="14">
        <v>6.6782407407407415E-2</v>
      </c>
      <c r="E49" s="14">
        <v>6.8634259259259256E-2</v>
      </c>
      <c r="F49" s="14">
        <v>6.8923611111111116E-2</v>
      </c>
      <c r="G49" s="14">
        <v>6.9907407407407404E-2</v>
      </c>
      <c r="H49" s="14">
        <v>7.2858796296296297E-2</v>
      </c>
      <c r="Q49" s="15">
        <v>6.8634259259259256E-2</v>
      </c>
      <c r="R49" s="21"/>
      <c r="S49" s="18" t="s">
        <v>28</v>
      </c>
      <c r="T49" s="18" t="s">
        <v>4</v>
      </c>
      <c r="U49" s="6">
        <v>35.000000000001478</v>
      </c>
      <c r="V49" s="18">
        <v>195.00000000000051</v>
      </c>
      <c r="W49" s="18">
        <v>220.00000000000122</v>
      </c>
      <c r="X49" s="18">
        <v>305.00000000000051</v>
      </c>
      <c r="Y49" s="18">
        <v>560.0000000000008</v>
      </c>
      <c r="AH49" s="4">
        <v>195.00000000000051</v>
      </c>
    </row>
    <row r="50" spans="1:34" x14ac:dyDescent="0.3">
      <c r="A50" s="18" t="s">
        <v>26</v>
      </c>
      <c r="B50" s="18" t="s">
        <v>11</v>
      </c>
      <c r="C50" s="15">
        <v>2.4537037037037038E-2</v>
      </c>
      <c r="D50" s="14">
        <v>2.6273148148148153E-2</v>
      </c>
      <c r="E50" s="14">
        <v>2.8298611111111111E-2</v>
      </c>
      <c r="F50" s="14">
        <v>2.9803240740740741E-2</v>
      </c>
      <c r="G50" s="14">
        <v>3.0902777777777779E-2</v>
      </c>
      <c r="H50" s="14">
        <v>3.4953703703703702E-2</v>
      </c>
      <c r="I50" s="14">
        <v>3.622685185185185E-2</v>
      </c>
      <c r="J50" s="14">
        <v>4.1319444444444443E-2</v>
      </c>
      <c r="Q50" s="15">
        <v>2.5578703703703704E-2</v>
      </c>
      <c r="R50" s="21"/>
      <c r="S50" s="18" t="s">
        <v>26</v>
      </c>
      <c r="T50" s="18" t="s">
        <v>11</v>
      </c>
      <c r="U50" s="6">
        <v>150.00000000000037</v>
      </c>
      <c r="V50" s="18">
        <v>324.99999999999994</v>
      </c>
      <c r="W50" s="18">
        <v>455</v>
      </c>
      <c r="X50" s="18">
        <v>550.00000000000011</v>
      </c>
      <c r="Y50" s="18">
        <v>899.99999999999977</v>
      </c>
      <c r="Z50" s="18">
        <v>1009.9999999999998</v>
      </c>
      <c r="AA50" s="18">
        <v>1449.9999999999998</v>
      </c>
      <c r="AH50" s="4">
        <v>89.999999999999972</v>
      </c>
    </row>
    <row r="51" spans="1:34" x14ac:dyDescent="0.3">
      <c r="A51" s="18" t="s">
        <v>15</v>
      </c>
      <c r="B51" s="18" t="s">
        <v>11</v>
      </c>
      <c r="C51" s="15">
        <v>5.5555555555555552E-2</v>
      </c>
      <c r="D51" s="19">
        <v>5.6597222222222222E-2</v>
      </c>
      <c r="E51" s="19">
        <v>5.9722222222222225E-2</v>
      </c>
      <c r="F51" s="19">
        <v>6.5740740740740738E-2</v>
      </c>
      <c r="Q51" s="15">
        <v>5.9722222222222225E-2</v>
      </c>
      <c r="R51" s="21"/>
      <c r="S51" s="18" t="s">
        <v>15</v>
      </c>
      <c r="T51" s="18" t="s">
        <v>11</v>
      </c>
      <c r="U51" s="6">
        <v>90.000000000000284</v>
      </c>
      <c r="V51" s="18">
        <v>360.00000000000051</v>
      </c>
      <c r="W51" s="18">
        <v>880.00000000000011</v>
      </c>
      <c r="AH51" s="4">
        <v>360.00000000000051</v>
      </c>
    </row>
    <row r="52" spans="1:34" x14ac:dyDescent="0.3">
      <c r="A52" s="18" t="s">
        <v>10</v>
      </c>
      <c r="B52" s="18" t="s">
        <v>11</v>
      </c>
      <c r="C52" s="15">
        <v>1.8055555555555557E-2</v>
      </c>
      <c r="D52" s="19">
        <v>1.8981481481481481E-2</v>
      </c>
      <c r="E52" s="19">
        <v>2.8240740740740736E-2</v>
      </c>
      <c r="F52" s="19">
        <v>3.6574074074074071E-2</v>
      </c>
      <c r="Q52" s="15">
        <v>1.8634259259259257E-2</v>
      </c>
      <c r="R52" s="21"/>
      <c r="S52" s="18" t="s">
        <v>10</v>
      </c>
      <c r="T52" s="18" t="s">
        <v>11</v>
      </c>
      <c r="U52" s="6">
        <v>79.999999999999829</v>
      </c>
      <c r="V52" s="18">
        <v>879.99999999999943</v>
      </c>
      <c r="W52" s="18">
        <v>1599.9999999999995</v>
      </c>
      <c r="AH52" s="4">
        <v>49.999999999999623</v>
      </c>
    </row>
    <row r="53" spans="1:34" x14ac:dyDescent="0.3">
      <c r="A53" s="18" t="s">
        <v>27</v>
      </c>
      <c r="B53" s="18" t="s">
        <v>11</v>
      </c>
      <c r="C53" s="15">
        <v>3.4606481481481481E-2</v>
      </c>
      <c r="D53" s="14">
        <v>3.5706018518518519E-2</v>
      </c>
      <c r="E53" s="14">
        <v>3.9351851851851853E-2</v>
      </c>
      <c r="F53" s="14">
        <v>4.5717592592592594E-2</v>
      </c>
      <c r="Q53" s="15">
        <v>3.9351851851851853E-2</v>
      </c>
      <c r="R53" s="21"/>
      <c r="S53" s="18" t="s">
        <v>27</v>
      </c>
      <c r="T53" s="18" t="s">
        <v>11</v>
      </c>
      <c r="U53" s="6">
        <v>95.000000000000057</v>
      </c>
      <c r="V53" s="18">
        <v>410.00000000000011</v>
      </c>
      <c r="W53" s="18">
        <v>960.00000000000023</v>
      </c>
      <c r="AH53" s="4">
        <v>410.00000000000011</v>
      </c>
    </row>
    <row r="54" spans="1:34" x14ac:dyDescent="0.3">
      <c r="A54" s="18" t="s">
        <v>18</v>
      </c>
      <c r="B54" s="18" t="s">
        <v>11</v>
      </c>
      <c r="C54" s="15">
        <v>1.5682870370370371E-2</v>
      </c>
      <c r="D54" s="19">
        <v>1.6030092592592592E-2</v>
      </c>
      <c r="E54" s="19">
        <v>1.8518518518518521E-2</v>
      </c>
      <c r="F54" s="19">
        <v>2.3553240740740739E-2</v>
      </c>
      <c r="Q54" s="15">
        <v>1.8518518518518521E-2</v>
      </c>
      <c r="R54" s="21"/>
      <c r="S54" s="18" t="s">
        <v>18</v>
      </c>
      <c r="T54" s="18" t="s">
        <v>11</v>
      </c>
      <c r="U54" s="6">
        <v>29.999999999999893</v>
      </c>
      <c r="V54" s="18">
        <v>245.00000000000014</v>
      </c>
      <c r="W54" s="18">
        <v>679.99999999999977</v>
      </c>
      <c r="AH54" s="4">
        <v>245.00000000000014</v>
      </c>
    </row>
    <row r="55" spans="1:34" x14ac:dyDescent="0.3">
      <c r="A55" s="18" t="s">
        <v>23</v>
      </c>
      <c r="B55" s="18" t="s">
        <v>11</v>
      </c>
      <c r="C55" s="15">
        <v>5.3009259259259256E-2</v>
      </c>
      <c r="D55" s="19">
        <v>5.3703703703703698E-2</v>
      </c>
      <c r="E55" s="19">
        <v>5.5034722222222221E-2</v>
      </c>
      <c r="F55" s="19">
        <v>5.8622685185185187E-2</v>
      </c>
      <c r="Q55" s="15">
        <v>5.5034722222222221E-2</v>
      </c>
      <c r="R55" s="21"/>
      <c r="S55" s="18" t="s">
        <v>23</v>
      </c>
      <c r="T55" s="18" t="s">
        <v>11</v>
      </c>
      <c r="U55" s="6">
        <v>59.999999999999787</v>
      </c>
      <c r="V55" s="18">
        <v>175.00000000000017</v>
      </c>
      <c r="W55" s="18">
        <v>485.00000000000045</v>
      </c>
      <c r="AH55" s="4">
        <v>175.00000000000017</v>
      </c>
    </row>
    <row r="56" spans="1:34" x14ac:dyDescent="0.3">
      <c r="A56" s="18" t="s">
        <v>19</v>
      </c>
      <c r="B56" s="18" t="s">
        <v>11</v>
      </c>
      <c r="C56" s="15">
        <v>5.5729166666666663E-2</v>
      </c>
      <c r="D56" s="19">
        <v>5.6481481481481487E-2</v>
      </c>
      <c r="E56" s="19">
        <v>5.844907407407407E-2</v>
      </c>
      <c r="F56" s="19">
        <v>6.174768518518519E-2</v>
      </c>
      <c r="G56" s="19">
        <v>6.1979166666666669E-2</v>
      </c>
      <c r="H56" s="19">
        <v>7.1527777777777787E-2</v>
      </c>
      <c r="Q56" s="15">
        <v>5.844907407407407E-2</v>
      </c>
      <c r="R56" s="21"/>
      <c r="S56" s="18" t="s">
        <v>19</v>
      </c>
      <c r="T56" s="18" t="s">
        <v>11</v>
      </c>
      <c r="U56" s="6">
        <v>65.000000000000767</v>
      </c>
      <c r="V56" s="18">
        <v>234.99999999999997</v>
      </c>
      <c r="W56" s="18">
        <v>520.00000000000068</v>
      </c>
      <c r="X56" s="18">
        <v>540.00000000000045</v>
      </c>
      <c r="Y56" s="18">
        <v>1365.0000000000011</v>
      </c>
      <c r="AH56" s="4">
        <v>234.99999999999997</v>
      </c>
    </row>
    <row r="57" spans="1:34" x14ac:dyDescent="0.3">
      <c r="A57" s="18" t="s">
        <v>22</v>
      </c>
      <c r="B57" s="18" t="s">
        <v>11</v>
      </c>
      <c r="C57" s="15">
        <v>2.1875000000000002E-2</v>
      </c>
      <c r="D57" s="19">
        <v>2.2453703703703708E-2</v>
      </c>
      <c r="E57" s="19">
        <v>2.8993055555555553E-2</v>
      </c>
      <c r="F57" s="19">
        <v>3.2581018518518516E-2</v>
      </c>
      <c r="G57" s="19">
        <v>3.3333333333333333E-2</v>
      </c>
      <c r="H57" s="19">
        <v>3.8483796296296294E-2</v>
      </c>
      <c r="Q57" s="15">
        <v>2.8993055555555553E-2</v>
      </c>
      <c r="R57" s="21"/>
      <c r="S57" s="18" t="s">
        <v>22</v>
      </c>
      <c r="T57" s="18" t="s">
        <v>11</v>
      </c>
      <c r="U57" s="6">
        <v>50.00000000000022</v>
      </c>
      <c r="V57" s="18">
        <v>614.99999999999955</v>
      </c>
      <c r="W57" s="18">
        <v>924.99999999999955</v>
      </c>
      <c r="X57" s="18">
        <v>989.99999999999955</v>
      </c>
      <c r="Y57" s="18">
        <v>1434.9999999999995</v>
      </c>
      <c r="AH57" s="4">
        <v>614.99999999999955</v>
      </c>
    </row>
    <row r="58" spans="1:34" x14ac:dyDescent="0.3">
      <c r="A58" s="18" t="s">
        <v>26</v>
      </c>
      <c r="B58" s="18" t="s">
        <v>12</v>
      </c>
      <c r="C58" s="15">
        <v>4.1319444444444443E-2</v>
      </c>
      <c r="D58" s="14">
        <v>4.2013888888888885E-2</v>
      </c>
      <c r="E58" s="14">
        <v>4.5891203703703705E-2</v>
      </c>
      <c r="F58" s="14">
        <v>5.2430555555555557E-2</v>
      </c>
      <c r="Q58" s="15">
        <v>4.5891203703703705E-2</v>
      </c>
      <c r="R58" s="21"/>
      <c r="S58" s="18" t="s">
        <v>26</v>
      </c>
      <c r="T58" s="18" t="s">
        <v>12</v>
      </c>
      <c r="U58" s="6">
        <v>59.999999999999787</v>
      </c>
      <c r="V58" s="18">
        <v>395.00000000000017</v>
      </c>
      <c r="W58" s="18">
        <v>960.00000000000023</v>
      </c>
      <c r="AH58" s="4">
        <v>395.00000000000017</v>
      </c>
    </row>
    <row r="59" spans="1:34" x14ac:dyDescent="0.3">
      <c r="A59" s="18" t="s">
        <v>15</v>
      </c>
      <c r="B59" s="18" t="s">
        <v>12</v>
      </c>
      <c r="C59" s="15">
        <v>6.5740740740740738E-2</v>
      </c>
      <c r="D59" s="19">
        <v>6.6435185185185194E-2</v>
      </c>
      <c r="E59" s="19">
        <v>7.1122685185185178E-2</v>
      </c>
      <c r="F59" s="19">
        <v>7.8877314814814817E-2</v>
      </c>
      <c r="Q59" s="15">
        <v>7.1122685185185178E-2</v>
      </c>
      <c r="R59" s="21"/>
      <c r="S59" s="18" t="s">
        <v>15</v>
      </c>
      <c r="T59" s="18" t="s">
        <v>12</v>
      </c>
      <c r="U59" s="6">
        <v>60.000000000000988</v>
      </c>
      <c r="V59" s="18">
        <v>464.99999999999955</v>
      </c>
      <c r="W59" s="18">
        <v>1135.0000000000002</v>
      </c>
      <c r="AH59" s="4">
        <v>464.99999999999955</v>
      </c>
    </row>
    <row r="60" spans="1:34" x14ac:dyDescent="0.3">
      <c r="A60" s="18" t="s">
        <v>10</v>
      </c>
      <c r="B60" s="18" t="s">
        <v>12</v>
      </c>
      <c r="C60" s="15">
        <v>3.6574074074074071E-2</v>
      </c>
      <c r="D60" s="19">
        <v>3.7384259259259263E-2</v>
      </c>
      <c r="E60" s="19">
        <v>4.1203703703703708E-2</v>
      </c>
      <c r="F60" s="19">
        <v>4.6331018518518514E-2</v>
      </c>
      <c r="G60" s="19">
        <v>4.7106481481481478E-2</v>
      </c>
      <c r="H60" s="19">
        <v>5.0057870370370371E-2</v>
      </c>
      <c r="Q60" s="15">
        <v>4.1319444444444443E-2</v>
      </c>
      <c r="R60" s="21"/>
      <c r="S60" s="18" t="s">
        <v>10</v>
      </c>
      <c r="T60" s="18" t="s">
        <v>12</v>
      </c>
      <c r="U60" s="6">
        <v>70.000000000000554</v>
      </c>
      <c r="V60" s="18">
        <v>400.00000000000063</v>
      </c>
      <c r="W60" s="18">
        <v>842.99999999999977</v>
      </c>
      <c r="X60" s="18">
        <v>910</v>
      </c>
      <c r="Y60" s="18">
        <v>1165.0000000000002</v>
      </c>
      <c r="AH60" s="4">
        <v>410.00000000000011</v>
      </c>
    </row>
    <row r="61" spans="1:34" x14ac:dyDescent="0.3">
      <c r="A61" s="18" t="s">
        <v>27</v>
      </c>
      <c r="B61" s="18" t="s">
        <v>12</v>
      </c>
      <c r="C61" s="15">
        <v>4.5717592592592594E-2</v>
      </c>
      <c r="D61" s="14">
        <v>4.6412037037037036E-2</v>
      </c>
      <c r="E61" s="14">
        <v>4.8668981481481487E-2</v>
      </c>
      <c r="F61" s="14">
        <v>5.7581018518518517E-2</v>
      </c>
      <c r="Q61" s="15">
        <v>4.8668981481481487E-2</v>
      </c>
      <c r="R61" s="21"/>
      <c r="S61" s="18" t="s">
        <v>27</v>
      </c>
      <c r="T61" s="18" t="s">
        <v>12</v>
      </c>
      <c r="U61" s="6">
        <v>59.999999999999787</v>
      </c>
      <c r="V61" s="18">
        <v>255.00000000000031</v>
      </c>
      <c r="W61" s="18">
        <v>1024.9999999999998</v>
      </c>
      <c r="AH61" s="4">
        <v>255.00000000000031</v>
      </c>
    </row>
    <row r="62" spans="1:34" x14ac:dyDescent="0.3">
      <c r="A62" s="18" t="s">
        <v>18</v>
      </c>
      <c r="B62" s="18" t="s">
        <v>12</v>
      </c>
      <c r="C62" s="15">
        <v>2.3553240740740739E-2</v>
      </c>
      <c r="D62" s="19">
        <v>2.4074074074074071E-2</v>
      </c>
      <c r="E62" s="19">
        <v>2.6504629629629628E-2</v>
      </c>
      <c r="F62" s="19">
        <v>3.2696759259259259E-2</v>
      </c>
      <c r="Q62" s="15">
        <v>2.6504629629629628E-2</v>
      </c>
      <c r="R62" s="21"/>
      <c r="S62" s="18" t="s">
        <v>18</v>
      </c>
      <c r="T62" s="18" t="s">
        <v>12</v>
      </c>
      <c r="U62" s="6">
        <v>44.999999999999844</v>
      </c>
      <c r="V62" s="18">
        <v>255</v>
      </c>
      <c r="W62" s="18">
        <v>790.00000000000011</v>
      </c>
      <c r="AH62" s="4">
        <v>255</v>
      </c>
    </row>
    <row r="63" spans="1:34" x14ac:dyDescent="0.3">
      <c r="A63" s="18" t="s">
        <v>23</v>
      </c>
      <c r="B63" s="18" t="s">
        <v>12</v>
      </c>
      <c r="C63" s="15">
        <v>5.8622685185185187E-2</v>
      </c>
      <c r="D63" s="19">
        <v>5.9201388888888894E-2</v>
      </c>
      <c r="E63" s="19">
        <v>6.1458333333333337E-2</v>
      </c>
      <c r="F63" s="19">
        <v>7.0775462962962957E-2</v>
      </c>
      <c r="Q63" s="15">
        <v>6.1458333333333337E-2</v>
      </c>
      <c r="R63" s="21"/>
      <c r="S63" s="18" t="s">
        <v>23</v>
      </c>
      <c r="T63" s="18" t="s">
        <v>12</v>
      </c>
      <c r="U63" s="6">
        <v>50.00000000000022</v>
      </c>
      <c r="V63" s="18">
        <v>245.00000000000014</v>
      </c>
      <c r="W63" s="18">
        <v>1049.9999999999993</v>
      </c>
      <c r="AH63" s="4">
        <v>245.00000000000014</v>
      </c>
    </row>
    <row r="64" spans="1:34" x14ac:dyDescent="0.3">
      <c r="A64" s="18" t="s">
        <v>19</v>
      </c>
      <c r="B64" s="18" t="s">
        <v>12</v>
      </c>
      <c r="C64" s="15">
        <v>7.1527777777777787E-2</v>
      </c>
      <c r="D64" s="19">
        <v>7.3784722222222224E-2</v>
      </c>
      <c r="E64" s="19">
        <v>7.5810185185185189E-2</v>
      </c>
      <c r="F64" s="19">
        <v>7.6273148148148159E-2</v>
      </c>
      <c r="G64" s="19">
        <v>7.9050925925925927E-2</v>
      </c>
      <c r="H64" s="19">
        <v>8.3217592592592593E-2</v>
      </c>
      <c r="Q64" s="15">
        <v>7.3090277777777782E-2</v>
      </c>
      <c r="R64" s="21"/>
      <c r="S64" s="18" t="s">
        <v>19</v>
      </c>
      <c r="T64" s="18" t="s">
        <v>12</v>
      </c>
      <c r="U64" s="6">
        <v>194.99999999999932</v>
      </c>
      <c r="V64" s="18">
        <v>369.99999999999949</v>
      </c>
      <c r="W64" s="18">
        <v>410.00000000000011</v>
      </c>
      <c r="X64" s="18">
        <v>649.99999999999932</v>
      </c>
      <c r="Y64" s="18">
        <v>1009.9999999999993</v>
      </c>
      <c r="AH64" s="4">
        <v>134.99999999999952</v>
      </c>
    </row>
    <row r="65" spans="1:34" x14ac:dyDescent="0.3">
      <c r="A65" s="18" t="s">
        <v>22</v>
      </c>
      <c r="B65" s="18" t="s">
        <v>12</v>
      </c>
      <c r="C65" s="15">
        <v>3.8483796296296294E-2</v>
      </c>
      <c r="D65" s="19">
        <v>3.923611111111111E-2</v>
      </c>
      <c r="E65" s="19">
        <v>4.1608796296296297E-2</v>
      </c>
      <c r="F65" s="19">
        <v>4.4907407407407403E-2</v>
      </c>
      <c r="Q65" s="15">
        <v>4.1608796296296297E-2</v>
      </c>
      <c r="R65" s="21"/>
      <c r="S65" s="18" t="s">
        <v>22</v>
      </c>
      <c r="T65" s="18" t="s">
        <v>12</v>
      </c>
      <c r="U65" s="6">
        <v>65.000000000000171</v>
      </c>
      <c r="V65" s="18">
        <v>270.00000000000023</v>
      </c>
      <c r="W65" s="18">
        <v>554.99999999999977</v>
      </c>
      <c r="AH65" s="4">
        <v>270.00000000000023</v>
      </c>
    </row>
  </sheetData>
  <sortState xmlns:xlrd2="http://schemas.microsoft.com/office/spreadsheetml/2017/richdata2" ref="A2:Q70">
    <sortCondition ref="B2:B70"/>
    <sortCondition ref="A2:A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selection activeCell="D18" sqref="D18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3.21875" style="1" customWidth="1"/>
    <col min="4" max="4" width="15" bestFit="1" customWidth="1"/>
    <col min="5" max="5" width="21.88671875" bestFit="1" customWidth="1"/>
    <col min="6" max="6" width="3.21875" style="1" customWidth="1"/>
    <col min="7" max="7" width="12.109375" bestFit="1" customWidth="1"/>
    <col min="8" max="8" width="9.88671875" bestFit="1" customWidth="1"/>
    <col min="9" max="9" width="10.88671875" style="6" bestFit="1" customWidth="1"/>
    <col min="10" max="10" width="8.6640625" style="7" bestFit="1" customWidth="1"/>
    <col min="11" max="11" width="11.77734375" style="6" bestFit="1" customWidth="1"/>
    <col min="12" max="12" width="9.5546875" style="7" bestFit="1" customWidth="1"/>
    <col min="13" max="13" width="26" style="4" bestFit="1" customWidth="1"/>
    <col min="14" max="16" width="8.88671875" customWidth="1"/>
    <col min="17" max="17" width="8.77734375" customWidth="1"/>
    <col min="18" max="19" width="8.88671875" customWidth="1"/>
  </cols>
  <sheetData>
    <row r="1" spans="1:19" s="8" customFormat="1" x14ac:dyDescent="0.3">
      <c r="A1" s="8" t="s">
        <v>1</v>
      </c>
      <c r="B1" s="8" t="s">
        <v>2</v>
      </c>
      <c r="C1" s="9"/>
      <c r="D1" s="8" t="s">
        <v>7</v>
      </c>
      <c r="E1" s="8" t="s">
        <v>8</v>
      </c>
      <c r="F1" s="9"/>
      <c r="G1" s="8" t="s">
        <v>29</v>
      </c>
      <c r="H1" s="8" t="s">
        <v>30</v>
      </c>
      <c r="I1" s="10" t="s">
        <v>31</v>
      </c>
      <c r="J1" s="11" t="s">
        <v>32</v>
      </c>
      <c r="K1" s="10" t="s">
        <v>34</v>
      </c>
      <c r="L1" s="11" t="s">
        <v>35</v>
      </c>
      <c r="M1" s="12" t="s">
        <v>33</v>
      </c>
      <c r="N1" s="13" t="s">
        <v>9</v>
      </c>
      <c r="O1" s="13"/>
      <c r="P1" s="13"/>
      <c r="Q1" s="13"/>
      <c r="R1" s="13"/>
      <c r="S1" s="13"/>
    </row>
    <row r="2" spans="1:19" x14ac:dyDescent="0.3">
      <c r="A2" t="s">
        <v>0</v>
      </c>
      <c r="B2" t="s">
        <v>3</v>
      </c>
      <c r="D2">
        <v>920</v>
      </c>
      <c r="E2">
        <v>530</v>
      </c>
      <c r="G2">
        <f>COUNTA(M2:R2)</f>
        <v>1</v>
      </c>
      <c r="H2">
        <f>SUM(M2:R2)</f>
        <v>480</v>
      </c>
      <c r="I2" s="6">
        <f>COUNTA(M2)</f>
        <v>1</v>
      </c>
      <c r="J2" s="7">
        <f>M2</f>
        <v>480</v>
      </c>
      <c r="K2" s="6">
        <f>COUNTA(N2:R2)</f>
        <v>0</v>
      </c>
      <c r="L2" s="7">
        <f>SUM(N2:R2)</f>
        <v>0</v>
      </c>
      <c r="M2" s="4">
        <v>480</v>
      </c>
    </row>
    <row r="3" spans="1:19" x14ac:dyDescent="0.3">
      <c r="A3" t="s">
        <v>0</v>
      </c>
      <c r="B3" t="s">
        <v>4</v>
      </c>
      <c r="D3">
        <v>1170</v>
      </c>
      <c r="E3">
        <v>460</v>
      </c>
      <c r="G3">
        <f t="shared" ref="G3:G65" si="0">COUNTA(M3:R3)</f>
        <v>1</v>
      </c>
      <c r="H3">
        <f t="shared" ref="H3:H65" si="1">SUM(M3:R3)</f>
        <v>440</v>
      </c>
      <c r="I3" s="6">
        <f t="shared" ref="I3:I65" si="2">COUNTA(M3)</f>
        <v>1</v>
      </c>
      <c r="J3" s="7">
        <f t="shared" ref="J3:J65" si="3">M3</f>
        <v>440</v>
      </c>
      <c r="K3" s="6">
        <f t="shared" ref="K3:K65" si="4">COUNTA(N3:R3)</f>
        <v>0</v>
      </c>
      <c r="L3" s="7">
        <f t="shared" ref="L3:L65" si="5">SUM(N3:R3)</f>
        <v>0</v>
      </c>
      <c r="M3" s="4">
        <v>440</v>
      </c>
    </row>
    <row r="4" spans="1:19" x14ac:dyDescent="0.3">
      <c r="A4" t="s">
        <v>0</v>
      </c>
      <c r="B4" t="s">
        <v>5</v>
      </c>
      <c r="D4">
        <v>800</v>
      </c>
      <c r="E4">
        <v>315</v>
      </c>
      <c r="G4">
        <f t="shared" si="0"/>
        <v>1</v>
      </c>
      <c r="H4">
        <f t="shared" si="1"/>
        <v>255</v>
      </c>
      <c r="I4" s="6">
        <f t="shared" si="2"/>
        <v>1</v>
      </c>
      <c r="J4" s="7">
        <f t="shared" si="3"/>
        <v>255</v>
      </c>
      <c r="K4" s="6">
        <f t="shared" si="4"/>
        <v>0</v>
      </c>
      <c r="L4" s="7">
        <f t="shared" si="5"/>
        <v>0</v>
      </c>
      <c r="M4" s="4">
        <v>255</v>
      </c>
    </row>
    <row r="5" spans="1:19" s="2" customFormat="1" x14ac:dyDescent="0.3">
      <c r="A5" s="2" t="s">
        <v>0</v>
      </c>
      <c r="B5" s="2" t="s">
        <v>6</v>
      </c>
      <c r="C5" s="1"/>
      <c r="D5" s="2">
        <v>880</v>
      </c>
      <c r="E5" s="2">
        <v>175</v>
      </c>
      <c r="F5" s="1"/>
      <c r="G5">
        <f t="shared" si="0"/>
        <v>0</v>
      </c>
      <c r="H5">
        <f t="shared" si="1"/>
        <v>0</v>
      </c>
      <c r="I5" s="6">
        <f t="shared" si="2"/>
        <v>0</v>
      </c>
      <c r="J5" s="7">
        <f t="shared" si="3"/>
        <v>0</v>
      </c>
      <c r="K5" s="6">
        <f t="shared" si="4"/>
        <v>0</v>
      </c>
      <c r="L5" s="7">
        <f t="shared" si="5"/>
        <v>0</v>
      </c>
      <c r="M5" s="5"/>
    </row>
    <row r="6" spans="1:19" s="2" customFormat="1" x14ac:dyDescent="0.3">
      <c r="A6" s="2" t="s">
        <v>10</v>
      </c>
      <c r="B6" s="2" t="s">
        <v>11</v>
      </c>
      <c r="C6" s="1"/>
      <c r="D6" s="2">
        <v>1600</v>
      </c>
      <c r="E6" s="2">
        <v>50</v>
      </c>
      <c r="F6" s="1"/>
      <c r="G6">
        <f t="shared" si="0"/>
        <v>1</v>
      </c>
      <c r="H6">
        <f t="shared" si="1"/>
        <v>800</v>
      </c>
      <c r="I6" s="6">
        <f t="shared" si="2"/>
        <v>0</v>
      </c>
      <c r="J6" s="7">
        <f t="shared" si="3"/>
        <v>0</v>
      </c>
      <c r="K6" s="6">
        <f t="shared" si="4"/>
        <v>1</v>
      </c>
      <c r="L6" s="7">
        <f t="shared" si="5"/>
        <v>800</v>
      </c>
      <c r="M6" s="5"/>
      <c r="N6" s="2">
        <v>800</v>
      </c>
    </row>
    <row r="7" spans="1:19" s="2" customFormat="1" x14ac:dyDescent="0.3">
      <c r="A7" s="2" t="s">
        <v>10</v>
      </c>
      <c r="B7" s="2" t="s">
        <v>12</v>
      </c>
      <c r="C7" s="1"/>
      <c r="D7" s="2">
        <v>1165</v>
      </c>
      <c r="E7" s="2">
        <v>410</v>
      </c>
      <c r="F7" s="1"/>
      <c r="G7">
        <f t="shared" si="0"/>
        <v>2</v>
      </c>
      <c r="H7">
        <f t="shared" si="1"/>
        <v>397</v>
      </c>
      <c r="I7" s="6">
        <f t="shared" si="2"/>
        <v>1</v>
      </c>
      <c r="J7" s="7">
        <f t="shared" si="3"/>
        <v>330</v>
      </c>
      <c r="K7" s="6">
        <f t="shared" si="4"/>
        <v>1</v>
      </c>
      <c r="L7" s="7">
        <f t="shared" si="5"/>
        <v>67</v>
      </c>
      <c r="M7" s="5">
        <v>330</v>
      </c>
      <c r="N7" s="2">
        <v>67</v>
      </c>
    </row>
    <row r="8" spans="1:19" s="2" customFormat="1" x14ac:dyDescent="0.3">
      <c r="A8" s="2" t="s">
        <v>10</v>
      </c>
      <c r="B8" s="2" t="s">
        <v>13</v>
      </c>
      <c r="C8" s="1"/>
      <c r="D8" s="2">
        <v>1430</v>
      </c>
      <c r="E8" s="2">
        <v>265</v>
      </c>
      <c r="F8" s="1"/>
      <c r="G8">
        <f t="shared" si="0"/>
        <v>2</v>
      </c>
      <c r="H8">
        <f t="shared" si="1"/>
        <v>260</v>
      </c>
      <c r="I8" s="6">
        <f t="shared" si="2"/>
        <v>1</v>
      </c>
      <c r="J8" s="7">
        <f t="shared" si="3"/>
        <v>250</v>
      </c>
      <c r="K8" s="6">
        <f t="shared" si="4"/>
        <v>1</v>
      </c>
      <c r="L8" s="7">
        <f t="shared" si="5"/>
        <v>10</v>
      </c>
      <c r="M8" s="5">
        <v>250</v>
      </c>
      <c r="N8" s="2">
        <v>10</v>
      </c>
    </row>
    <row r="9" spans="1:19" s="2" customFormat="1" x14ac:dyDescent="0.3">
      <c r="A9" s="2" t="s">
        <v>10</v>
      </c>
      <c r="B9" s="2" t="s">
        <v>14</v>
      </c>
      <c r="C9" s="1"/>
      <c r="D9" s="2">
        <v>430</v>
      </c>
      <c r="E9" s="2">
        <v>85</v>
      </c>
      <c r="F9" s="1"/>
      <c r="G9">
        <f t="shared" si="0"/>
        <v>0</v>
      </c>
      <c r="H9">
        <f t="shared" si="1"/>
        <v>0</v>
      </c>
      <c r="I9" s="6">
        <f t="shared" si="2"/>
        <v>0</v>
      </c>
      <c r="J9" s="7">
        <f t="shared" si="3"/>
        <v>0</v>
      </c>
      <c r="K9" s="6">
        <f t="shared" si="4"/>
        <v>0</v>
      </c>
      <c r="L9" s="7">
        <f t="shared" si="5"/>
        <v>0</v>
      </c>
      <c r="M9" s="5"/>
    </row>
    <row r="10" spans="1:19" s="2" customFormat="1" x14ac:dyDescent="0.3">
      <c r="A10" s="2" t="s">
        <v>15</v>
      </c>
      <c r="B10" s="2" t="s">
        <v>13</v>
      </c>
      <c r="C10" s="1"/>
      <c r="D10" s="2">
        <v>1305</v>
      </c>
      <c r="E10" s="2">
        <v>245</v>
      </c>
      <c r="F10" s="1"/>
      <c r="G10">
        <f t="shared" si="0"/>
        <v>1</v>
      </c>
      <c r="H10">
        <f t="shared" si="1"/>
        <v>215</v>
      </c>
      <c r="I10" s="6">
        <f t="shared" si="2"/>
        <v>1</v>
      </c>
      <c r="J10" s="7">
        <f t="shared" si="3"/>
        <v>215</v>
      </c>
      <c r="K10" s="6">
        <f t="shared" si="4"/>
        <v>0</v>
      </c>
      <c r="L10" s="7">
        <f t="shared" si="5"/>
        <v>0</v>
      </c>
      <c r="M10" s="5">
        <v>215</v>
      </c>
    </row>
    <row r="11" spans="1:19" s="2" customFormat="1" x14ac:dyDescent="0.3">
      <c r="A11" s="2" t="s">
        <v>15</v>
      </c>
      <c r="B11" s="2" t="s">
        <v>14</v>
      </c>
      <c r="C11" s="1"/>
      <c r="D11" s="2">
        <v>945</v>
      </c>
      <c r="E11" s="2">
        <v>145</v>
      </c>
      <c r="F11" s="1"/>
      <c r="G11">
        <f t="shared" si="0"/>
        <v>2</v>
      </c>
      <c r="H11">
        <f t="shared" si="1"/>
        <v>145</v>
      </c>
      <c r="I11" s="6">
        <f t="shared" si="2"/>
        <v>1</v>
      </c>
      <c r="J11" s="7">
        <f t="shared" si="3"/>
        <v>120</v>
      </c>
      <c r="K11" s="6">
        <f t="shared" si="4"/>
        <v>1</v>
      </c>
      <c r="L11" s="7">
        <f t="shared" si="5"/>
        <v>25</v>
      </c>
      <c r="M11" s="5">
        <v>120</v>
      </c>
      <c r="N11" s="2">
        <v>25</v>
      </c>
    </row>
    <row r="12" spans="1:19" s="2" customFormat="1" x14ac:dyDescent="0.3">
      <c r="A12" s="2" t="s">
        <v>15</v>
      </c>
      <c r="B12" s="2" t="s">
        <v>11</v>
      </c>
      <c r="C12" s="1"/>
      <c r="D12" s="2">
        <v>880</v>
      </c>
      <c r="E12" s="2">
        <v>360</v>
      </c>
      <c r="F12" s="1"/>
      <c r="G12">
        <f t="shared" si="0"/>
        <v>1</v>
      </c>
      <c r="H12">
        <f t="shared" si="1"/>
        <v>270</v>
      </c>
      <c r="I12" s="6">
        <f t="shared" si="2"/>
        <v>1</v>
      </c>
      <c r="J12" s="7">
        <f t="shared" si="3"/>
        <v>270</v>
      </c>
      <c r="K12" s="6">
        <f t="shared" si="4"/>
        <v>0</v>
      </c>
      <c r="L12" s="7">
        <f t="shared" si="5"/>
        <v>0</v>
      </c>
      <c r="M12" s="5">
        <v>270</v>
      </c>
    </row>
    <row r="13" spans="1:19" s="2" customFormat="1" x14ac:dyDescent="0.3">
      <c r="A13" s="2" t="s">
        <v>15</v>
      </c>
      <c r="B13" s="2" t="s">
        <v>12</v>
      </c>
      <c r="C13" s="1"/>
      <c r="D13" s="2">
        <v>1135</v>
      </c>
      <c r="E13" s="2">
        <v>465</v>
      </c>
      <c r="F13" s="1"/>
      <c r="G13">
        <f t="shared" si="0"/>
        <v>1</v>
      </c>
      <c r="H13">
        <f t="shared" si="1"/>
        <v>405</v>
      </c>
      <c r="I13" s="6">
        <f t="shared" si="2"/>
        <v>1</v>
      </c>
      <c r="J13" s="7">
        <f t="shared" si="3"/>
        <v>405</v>
      </c>
      <c r="K13" s="6">
        <f t="shared" si="4"/>
        <v>0</v>
      </c>
      <c r="L13" s="7">
        <f t="shared" si="5"/>
        <v>0</v>
      </c>
      <c r="M13" s="5">
        <v>405</v>
      </c>
    </row>
    <row r="14" spans="1:19" s="2" customFormat="1" x14ac:dyDescent="0.3">
      <c r="A14" s="2" t="s">
        <v>16</v>
      </c>
      <c r="B14" t="s">
        <v>5</v>
      </c>
      <c r="C14" s="1"/>
      <c r="D14" s="2">
        <v>555</v>
      </c>
      <c r="E14" s="2">
        <v>60</v>
      </c>
      <c r="F14" s="1"/>
      <c r="G14">
        <f t="shared" si="0"/>
        <v>0</v>
      </c>
      <c r="H14">
        <f t="shared" si="1"/>
        <v>0</v>
      </c>
      <c r="I14" s="6">
        <f t="shared" si="2"/>
        <v>0</v>
      </c>
      <c r="J14" s="7">
        <f t="shared" si="3"/>
        <v>0</v>
      </c>
      <c r="K14" s="6">
        <f t="shared" si="4"/>
        <v>0</v>
      </c>
      <c r="L14" s="7">
        <f t="shared" si="5"/>
        <v>0</v>
      </c>
      <c r="M14" s="5"/>
    </row>
    <row r="15" spans="1:19" s="2" customFormat="1" x14ac:dyDescent="0.3">
      <c r="A15" s="2" t="s">
        <v>16</v>
      </c>
      <c r="B15" s="2" t="s">
        <v>6</v>
      </c>
      <c r="C15" s="1"/>
      <c r="D15" s="2">
        <v>625</v>
      </c>
      <c r="E15" s="2">
        <v>50</v>
      </c>
      <c r="F15" s="1"/>
      <c r="G15">
        <f t="shared" si="0"/>
        <v>0</v>
      </c>
      <c r="H15">
        <f t="shared" si="1"/>
        <v>0</v>
      </c>
      <c r="I15" s="6">
        <f t="shared" si="2"/>
        <v>0</v>
      </c>
      <c r="J15" s="7">
        <f t="shared" si="3"/>
        <v>0</v>
      </c>
      <c r="K15" s="6">
        <f t="shared" si="4"/>
        <v>0</v>
      </c>
      <c r="L15" s="7">
        <f t="shared" si="5"/>
        <v>0</v>
      </c>
      <c r="M15" s="5"/>
    </row>
    <row r="16" spans="1:19" x14ac:dyDescent="0.3">
      <c r="A16" t="s">
        <v>16</v>
      </c>
      <c r="B16" t="s">
        <v>3</v>
      </c>
      <c r="D16" s="2">
        <v>640</v>
      </c>
      <c r="E16" s="2">
        <v>30</v>
      </c>
      <c r="G16">
        <f t="shared" si="0"/>
        <v>1</v>
      </c>
      <c r="H16">
        <f t="shared" si="1"/>
        <v>385</v>
      </c>
      <c r="I16" s="6">
        <f t="shared" si="2"/>
        <v>0</v>
      </c>
      <c r="J16" s="7">
        <f t="shared" si="3"/>
        <v>0</v>
      </c>
      <c r="K16" s="6">
        <f t="shared" si="4"/>
        <v>1</v>
      </c>
      <c r="L16" s="7">
        <f t="shared" si="5"/>
        <v>385</v>
      </c>
      <c r="N16" s="2">
        <v>385</v>
      </c>
    </row>
    <row r="17" spans="1:18" x14ac:dyDescent="0.3">
      <c r="A17" t="s">
        <v>16</v>
      </c>
      <c r="B17" t="s">
        <v>4</v>
      </c>
      <c r="D17" s="2">
        <v>490</v>
      </c>
      <c r="E17" s="2">
        <v>240</v>
      </c>
      <c r="G17">
        <f t="shared" si="0"/>
        <v>1</v>
      </c>
      <c r="H17">
        <f t="shared" si="1"/>
        <v>165</v>
      </c>
      <c r="I17" s="6">
        <f t="shared" si="2"/>
        <v>1</v>
      </c>
      <c r="J17" s="7">
        <f t="shared" si="3"/>
        <v>165</v>
      </c>
      <c r="K17" s="6">
        <f t="shared" si="4"/>
        <v>0</v>
      </c>
      <c r="L17" s="7">
        <f t="shared" si="5"/>
        <v>0</v>
      </c>
      <c r="M17" s="5">
        <v>165</v>
      </c>
      <c r="N17" s="2"/>
    </row>
    <row r="18" spans="1:18" x14ac:dyDescent="0.3">
      <c r="A18" t="s">
        <v>17</v>
      </c>
      <c r="B18" t="s">
        <v>3</v>
      </c>
      <c r="D18" s="2">
        <v>1250</v>
      </c>
      <c r="E18" s="2">
        <v>765</v>
      </c>
      <c r="G18">
        <f t="shared" si="0"/>
        <v>1</v>
      </c>
      <c r="H18">
        <f t="shared" si="1"/>
        <v>740</v>
      </c>
      <c r="I18" s="6">
        <f t="shared" si="2"/>
        <v>1</v>
      </c>
      <c r="J18" s="7">
        <f t="shared" si="3"/>
        <v>740</v>
      </c>
      <c r="K18" s="6">
        <f t="shared" si="4"/>
        <v>0</v>
      </c>
      <c r="L18" s="7">
        <f t="shared" si="5"/>
        <v>0</v>
      </c>
      <c r="M18" s="5">
        <v>740</v>
      </c>
      <c r="N18" s="2"/>
    </row>
    <row r="19" spans="1:18" x14ac:dyDescent="0.3">
      <c r="A19" t="s">
        <v>17</v>
      </c>
      <c r="B19" t="s">
        <v>4</v>
      </c>
      <c r="D19" s="2">
        <v>775</v>
      </c>
      <c r="E19" s="2">
        <v>500</v>
      </c>
      <c r="G19">
        <f t="shared" si="0"/>
        <v>1</v>
      </c>
      <c r="H19">
        <f t="shared" si="1"/>
        <v>445</v>
      </c>
      <c r="I19" s="6">
        <f t="shared" si="2"/>
        <v>1</v>
      </c>
      <c r="J19" s="7">
        <f t="shared" si="3"/>
        <v>445</v>
      </c>
      <c r="K19" s="6">
        <f t="shared" si="4"/>
        <v>0</v>
      </c>
      <c r="L19" s="7">
        <f t="shared" si="5"/>
        <v>0</v>
      </c>
      <c r="M19" s="5">
        <v>445</v>
      </c>
      <c r="N19" s="2"/>
    </row>
    <row r="20" spans="1:18" x14ac:dyDescent="0.3">
      <c r="A20" t="s">
        <v>17</v>
      </c>
      <c r="B20" t="s">
        <v>5</v>
      </c>
      <c r="D20" s="2">
        <v>745</v>
      </c>
      <c r="E20" s="2">
        <v>255</v>
      </c>
      <c r="G20">
        <f t="shared" si="0"/>
        <v>1</v>
      </c>
      <c r="H20">
        <f t="shared" si="1"/>
        <v>50</v>
      </c>
      <c r="I20" s="6">
        <f t="shared" si="2"/>
        <v>1</v>
      </c>
      <c r="J20" s="7">
        <f t="shared" si="3"/>
        <v>50</v>
      </c>
      <c r="K20" s="6">
        <f t="shared" si="4"/>
        <v>0</v>
      </c>
      <c r="L20" s="7">
        <f t="shared" si="5"/>
        <v>0</v>
      </c>
      <c r="M20" s="5">
        <v>50</v>
      </c>
      <c r="N20" s="2"/>
    </row>
    <row r="21" spans="1:18" x14ac:dyDescent="0.3">
      <c r="A21" s="3" t="s">
        <v>17</v>
      </c>
      <c r="B21" s="2" t="s">
        <v>6</v>
      </c>
      <c r="D21" s="2">
        <v>855</v>
      </c>
      <c r="E21" s="2">
        <v>265</v>
      </c>
      <c r="G21">
        <f t="shared" si="0"/>
        <v>1</v>
      </c>
      <c r="H21">
        <f t="shared" si="1"/>
        <v>220</v>
      </c>
      <c r="I21" s="6">
        <f t="shared" si="2"/>
        <v>1</v>
      </c>
      <c r="J21" s="7">
        <f t="shared" si="3"/>
        <v>220</v>
      </c>
      <c r="K21" s="6">
        <f t="shared" si="4"/>
        <v>0</v>
      </c>
      <c r="L21" s="7">
        <f t="shared" si="5"/>
        <v>0</v>
      </c>
      <c r="M21" s="5">
        <v>220</v>
      </c>
      <c r="N21" s="2"/>
    </row>
    <row r="22" spans="1:18" x14ac:dyDescent="0.3">
      <c r="A22" t="s">
        <v>18</v>
      </c>
      <c r="B22" s="2" t="s">
        <v>11</v>
      </c>
      <c r="D22" s="2">
        <v>680</v>
      </c>
      <c r="E22" s="2">
        <v>245</v>
      </c>
      <c r="G22">
        <f t="shared" si="0"/>
        <v>1</v>
      </c>
      <c r="H22">
        <f t="shared" si="1"/>
        <v>215</v>
      </c>
      <c r="I22" s="6">
        <f t="shared" si="2"/>
        <v>1</v>
      </c>
      <c r="J22" s="7">
        <f t="shared" si="3"/>
        <v>215</v>
      </c>
      <c r="K22" s="6">
        <f t="shared" si="4"/>
        <v>0</v>
      </c>
      <c r="L22" s="7">
        <f t="shared" si="5"/>
        <v>0</v>
      </c>
      <c r="M22" s="5">
        <v>215</v>
      </c>
      <c r="N22" s="2"/>
    </row>
    <row r="23" spans="1:18" x14ac:dyDescent="0.3">
      <c r="A23" t="s">
        <v>18</v>
      </c>
      <c r="B23" s="2" t="s">
        <v>12</v>
      </c>
      <c r="D23" s="2">
        <v>790</v>
      </c>
      <c r="E23" s="2">
        <v>255</v>
      </c>
      <c r="G23">
        <f t="shared" si="0"/>
        <v>1</v>
      </c>
      <c r="H23">
        <f t="shared" si="1"/>
        <v>210</v>
      </c>
      <c r="I23" s="6">
        <f t="shared" si="2"/>
        <v>1</v>
      </c>
      <c r="J23" s="7">
        <f t="shared" si="3"/>
        <v>210</v>
      </c>
      <c r="K23" s="6">
        <f t="shared" si="4"/>
        <v>0</v>
      </c>
      <c r="L23" s="7">
        <f t="shared" si="5"/>
        <v>0</v>
      </c>
      <c r="M23" s="5">
        <v>210</v>
      </c>
      <c r="N23" s="2"/>
    </row>
    <row r="24" spans="1:18" x14ac:dyDescent="0.3">
      <c r="A24" t="s">
        <v>18</v>
      </c>
      <c r="B24" s="2" t="s">
        <v>13</v>
      </c>
      <c r="D24" s="2">
        <v>1045</v>
      </c>
      <c r="E24" s="2">
        <v>150</v>
      </c>
      <c r="G24">
        <f t="shared" si="0"/>
        <v>2</v>
      </c>
      <c r="H24">
        <f t="shared" si="1"/>
        <v>160</v>
      </c>
      <c r="I24" s="6">
        <f t="shared" si="2"/>
        <v>1</v>
      </c>
      <c r="J24" s="7">
        <f t="shared" si="3"/>
        <v>130</v>
      </c>
      <c r="K24" s="6">
        <f t="shared" si="4"/>
        <v>1</v>
      </c>
      <c r="L24" s="7">
        <f t="shared" si="5"/>
        <v>30</v>
      </c>
      <c r="M24" s="5">
        <v>130</v>
      </c>
      <c r="N24" s="2">
        <v>30</v>
      </c>
    </row>
    <row r="25" spans="1:18" x14ac:dyDescent="0.3">
      <c r="A25" t="s">
        <v>18</v>
      </c>
      <c r="B25" s="2" t="s">
        <v>14</v>
      </c>
      <c r="D25" s="2">
        <v>835</v>
      </c>
      <c r="E25" s="2">
        <v>135</v>
      </c>
      <c r="G25">
        <f t="shared" si="0"/>
        <v>1</v>
      </c>
      <c r="H25">
        <f t="shared" si="1"/>
        <v>120</v>
      </c>
      <c r="I25" s="6">
        <f t="shared" si="2"/>
        <v>1</v>
      </c>
      <c r="J25" s="7">
        <f t="shared" si="3"/>
        <v>120</v>
      </c>
      <c r="K25" s="6">
        <f t="shared" si="4"/>
        <v>0</v>
      </c>
      <c r="L25" s="7">
        <f t="shared" si="5"/>
        <v>0</v>
      </c>
      <c r="M25" s="5">
        <v>120</v>
      </c>
      <c r="N25" s="2"/>
    </row>
    <row r="26" spans="1:18" x14ac:dyDescent="0.3">
      <c r="A26" t="s">
        <v>19</v>
      </c>
      <c r="B26" s="2" t="s">
        <v>13</v>
      </c>
      <c r="D26" s="2">
        <v>1130</v>
      </c>
      <c r="E26" s="2">
        <v>140</v>
      </c>
      <c r="G26">
        <f t="shared" si="0"/>
        <v>2</v>
      </c>
      <c r="H26">
        <f t="shared" si="1"/>
        <v>40</v>
      </c>
      <c r="I26" s="6">
        <f t="shared" si="2"/>
        <v>0</v>
      </c>
      <c r="J26" s="7">
        <f t="shared" si="3"/>
        <v>0</v>
      </c>
      <c r="K26" s="6">
        <f t="shared" si="4"/>
        <v>2</v>
      </c>
      <c r="L26" s="7">
        <f t="shared" si="5"/>
        <v>40</v>
      </c>
      <c r="N26" s="2">
        <v>20</v>
      </c>
      <c r="O26">
        <v>20</v>
      </c>
    </row>
    <row r="27" spans="1:18" x14ac:dyDescent="0.3">
      <c r="A27" t="s">
        <v>19</v>
      </c>
      <c r="B27" s="2" t="s">
        <v>14</v>
      </c>
      <c r="D27" s="2">
        <v>1045</v>
      </c>
      <c r="E27" s="2">
        <v>190</v>
      </c>
      <c r="G27">
        <f t="shared" si="0"/>
        <v>1</v>
      </c>
      <c r="H27">
        <f t="shared" si="1"/>
        <v>175</v>
      </c>
      <c r="I27" s="6">
        <f t="shared" si="2"/>
        <v>0</v>
      </c>
      <c r="J27" s="7">
        <f t="shared" si="3"/>
        <v>0</v>
      </c>
      <c r="K27" s="6">
        <f t="shared" si="4"/>
        <v>1</v>
      </c>
      <c r="L27" s="7">
        <f t="shared" si="5"/>
        <v>175</v>
      </c>
      <c r="N27" s="2">
        <v>175</v>
      </c>
    </row>
    <row r="28" spans="1:18" x14ac:dyDescent="0.3">
      <c r="A28" t="s">
        <v>19</v>
      </c>
      <c r="B28" s="2" t="s">
        <v>11</v>
      </c>
      <c r="D28" s="2">
        <v>1365</v>
      </c>
      <c r="E28" s="2">
        <v>235</v>
      </c>
      <c r="G28">
        <f t="shared" si="0"/>
        <v>2</v>
      </c>
      <c r="H28">
        <f t="shared" si="1"/>
        <v>190</v>
      </c>
      <c r="I28" s="6">
        <f t="shared" si="2"/>
        <v>1</v>
      </c>
      <c r="J28" s="7">
        <f t="shared" si="3"/>
        <v>170</v>
      </c>
      <c r="K28" s="6">
        <f t="shared" si="4"/>
        <v>1</v>
      </c>
      <c r="L28" s="7">
        <f t="shared" si="5"/>
        <v>20</v>
      </c>
      <c r="M28" s="5">
        <v>170</v>
      </c>
      <c r="N28">
        <v>20</v>
      </c>
    </row>
    <row r="29" spans="1:18" x14ac:dyDescent="0.3">
      <c r="A29" t="s">
        <v>19</v>
      </c>
      <c r="B29" s="2" t="s">
        <v>12</v>
      </c>
      <c r="D29" s="2">
        <v>1010</v>
      </c>
      <c r="E29" s="2">
        <v>135</v>
      </c>
      <c r="G29">
        <f t="shared" si="0"/>
        <v>2</v>
      </c>
      <c r="H29">
        <f t="shared" si="1"/>
        <v>415</v>
      </c>
      <c r="I29" s="6">
        <f t="shared" si="2"/>
        <v>0</v>
      </c>
      <c r="J29" s="7">
        <f t="shared" si="3"/>
        <v>0</v>
      </c>
      <c r="K29" s="6">
        <f t="shared" si="4"/>
        <v>2</v>
      </c>
      <c r="L29" s="7">
        <f t="shared" si="5"/>
        <v>415</v>
      </c>
      <c r="N29" s="2">
        <v>175</v>
      </c>
      <c r="O29">
        <v>240</v>
      </c>
    </row>
    <row r="30" spans="1:18" x14ac:dyDescent="0.3">
      <c r="A30" t="s">
        <v>20</v>
      </c>
      <c r="B30" t="s">
        <v>5</v>
      </c>
      <c r="D30" s="2">
        <v>1240</v>
      </c>
      <c r="E30" s="2">
        <v>95</v>
      </c>
      <c r="G30">
        <f t="shared" si="0"/>
        <v>3</v>
      </c>
      <c r="H30">
        <f t="shared" si="1"/>
        <v>170</v>
      </c>
      <c r="I30" s="6">
        <f t="shared" si="2"/>
        <v>0</v>
      </c>
      <c r="J30" s="7">
        <f t="shared" si="3"/>
        <v>0</v>
      </c>
      <c r="K30" s="6">
        <f t="shared" si="4"/>
        <v>3</v>
      </c>
      <c r="L30" s="7">
        <f t="shared" si="5"/>
        <v>170</v>
      </c>
      <c r="N30" s="2">
        <v>95</v>
      </c>
      <c r="O30">
        <v>25</v>
      </c>
      <c r="P30">
        <v>50</v>
      </c>
    </row>
    <row r="31" spans="1:18" x14ac:dyDescent="0.3">
      <c r="A31" t="s">
        <v>20</v>
      </c>
      <c r="B31" s="2" t="s">
        <v>6</v>
      </c>
      <c r="D31" s="2">
        <v>1260</v>
      </c>
      <c r="E31" s="2">
        <v>105</v>
      </c>
      <c r="G31">
        <f t="shared" si="0"/>
        <v>6</v>
      </c>
      <c r="H31">
        <f t="shared" si="1"/>
        <v>155</v>
      </c>
      <c r="I31" s="6">
        <f t="shared" si="2"/>
        <v>1</v>
      </c>
      <c r="J31" s="7">
        <f t="shared" si="3"/>
        <v>50</v>
      </c>
      <c r="K31" s="6">
        <f t="shared" si="4"/>
        <v>5</v>
      </c>
      <c r="L31" s="7">
        <f t="shared" si="5"/>
        <v>105</v>
      </c>
      <c r="M31" s="5">
        <v>50</v>
      </c>
      <c r="N31">
        <v>5</v>
      </c>
      <c r="O31">
        <v>25</v>
      </c>
      <c r="P31">
        <v>10</v>
      </c>
      <c r="Q31">
        <v>45</v>
      </c>
      <c r="R31">
        <v>20</v>
      </c>
    </row>
    <row r="32" spans="1:18" x14ac:dyDescent="0.3">
      <c r="A32" t="s">
        <v>20</v>
      </c>
      <c r="B32" t="s">
        <v>3</v>
      </c>
      <c r="D32" s="2">
        <v>1105</v>
      </c>
      <c r="E32" s="2">
        <v>420</v>
      </c>
      <c r="G32">
        <f t="shared" si="0"/>
        <v>2</v>
      </c>
      <c r="H32">
        <f t="shared" si="1"/>
        <v>460</v>
      </c>
      <c r="I32" s="6">
        <f t="shared" si="2"/>
        <v>1</v>
      </c>
      <c r="J32" s="7">
        <f t="shared" si="3"/>
        <v>355</v>
      </c>
      <c r="K32" s="6">
        <f t="shared" si="4"/>
        <v>1</v>
      </c>
      <c r="L32" s="7">
        <f t="shared" si="5"/>
        <v>105</v>
      </c>
      <c r="M32" s="5">
        <v>355</v>
      </c>
      <c r="N32">
        <v>105</v>
      </c>
    </row>
    <row r="33" spans="1:18" x14ac:dyDescent="0.3">
      <c r="A33" t="s">
        <v>20</v>
      </c>
      <c r="B33" t="s">
        <v>4</v>
      </c>
      <c r="D33" s="2">
        <v>865</v>
      </c>
      <c r="E33" s="2">
        <v>480</v>
      </c>
      <c r="G33">
        <f t="shared" si="0"/>
        <v>2</v>
      </c>
      <c r="H33">
        <f t="shared" si="1"/>
        <v>455</v>
      </c>
      <c r="I33" s="6">
        <f t="shared" si="2"/>
        <v>1</v>
      </c>
      <c r="J33" s="7">
        <f t="shared" si="3"/>
        <v>430</v>
      </c>
      <c r="K33" s="6">
        <f t="shared" si="4"/>
        <v>1</v>
      </c>
      <c r="L33" s="7">
        <f t="shared" si="5"/>
        <v>25</v>
      </c>
      <c r="M33" s="5">
        <v>430</v>
      </c>
      <c r="N33">
        <v>25</v>
      </c>
    </row>
    <row r="34" spans="1:18" x14ac:dyDescent="0.3">
      <c r="A34" t="s">
        <v>21</v>
      </c>
      <c r="B34" t="s">
        <v>3</v>
      </c>
      <c r="D34" s="2">
        <v>810</v>
      </c>
      <c r="E34" s="2">
        <v>330</v>
      </c>
      <c r="G34">
        <f t="shared" si="0"/>
        <v>2</v>
      </c>
      <c r="H34">
        <f t="shared" si="1"/>
        <v>340</v>
      </c>
      <c r="I34" s="6">
        <f t="shared" si="2"/>
        <v>1</v>
      </c>
      <c r="J34" s="7">
        <f t="shared" si="3"/>
        <v>175</v>
      </c>
      <c r="K34" s="6">
        <f t="shared" si="4"/>
        <v>1</v>
      </c>
      <c r="L34" s="7">
        <f t="shared" si="5"/>
        <v>165</v>
      </c>
      <c r="M34" s="5">
        <v>175</v>
      </c>
      <c r="N34">
        <v>165</v>
      </c>
    </row>
    <row r="35" spans="1:18" x14ac:dyDescent="0.3">
      <c r="A35" t="s">
        <v>21</v>
      </c>
      <c r="B35" t="s">
        <v>4</v>
      </c>
      <c r="D35" s="2">
        <v>595</v>
      </c>
      <c r="E35" s="2">
        <v>220</v>
      </c>
      <c r="G35">
        <f t="shared" si="0"/>
        <v>3</v>
      </c>
      <c r="H35">
        <f t="shared" si="1"/>
        <v>345</v>
      </c>
      <c r="I35" s="6">
        <f t="shared" si="2"/>
        <v>1</v>
      </c>
      <c r="J35" s="7">
        <f t="shared" si="3"/>
        <v>120</v>
      </c>
      <c r="K35" s="6">
        <f t="shared" si="4"/>
        <v>2</v>
      </c>
      <c r="L35" s="7">
        <f t="shared" si="5"/>
        <v>225</v>
      </c>
      <c r="M35" s="5">
        <v>120</v>
      </c>
      <c r="N35">
        <v>185</v>
      </c>
      <c r="O35">
        <v>40</v>
      </c>
    </row>
    <row r="36" spans="1:18" x14ac:dyDescent="0.3">
      <c r="A36" t="s">
        <v>21</v>
      </c>
      <c r="B36" t="s">
        <v>5</v>
      </c>
      <c r="D36" s="2">
        <v>505</v>
      </c>
      <c r="E36" s="2">
        <v>145</v>
      </c>
      <c r="G36">
        <f t="shared" si="0"/>
        <v>2</v>
      </c>
      <c r="H36">
        <f t="shared" si="1"/>
        <v>140</v>
      </c>
      <c r="I36" s="6">
        <f t="shared" si="2"/>
        <v>1</v>
      </c>
      <c r="J36" s="7">
        <f t="shared" si="3"/>
        <v>110</v>
      </c>
      <c r="K36" s="6">
        <f t="shared" si="4"/>
        <v>1</v>
      </c>
      <c r="L36" s="7">
        <f t="shared" si="5"/>
        <v>30</v>
      </c>
      <c r="M36" s="5">
        <v>110</v>
      </c>
      <c r="N36">
        <v>30</v>
      </c>
    </row>
    <row r="37" spans="1:18" x14ac:dyDescent="0.3">
      <c r="A37" t="s">
        <v>21</v>
      </c>
      <c r="B37" s="2" t="s">
        <v>6</v>
      </c>
      <c r="D37" s="2">
        <v>1085</v>
      </c>
      <c r="E37" s="2">
        <v>65</v>
      </c>
      <c r="G37">
        <f>COUNTA(M37:R37)</f>
        <v>6</v>
      </c>
      <c r="H37">
        <f t="shared" si="1"/>
        <v>280</v>
      </c>
      <c r="I37" s="6">
        <f t="shared" si="2"/>
        <v>1</v>
      </c>
      <c r="J37" s="7">
        <f t="shared" si="3"/>
        <v>55</v>
      </c>
      <c r="K37" s="6">
        <f t="shared" si="4"/>
        <v>5</v>
      </c>
      <c r="L37" s="7">
        <f t="shared" si="5"/>
        <v>225</v>
      </c>
      <c r="M37" s="5">
        <v>55</v>
      </c>
      <c r="N37">
        <v>90</v>
      </c>
      <c r="O37">
        <v>85</v>
      </c>
      <c r="P37">
        <v>10</v>
      </c>
      <c r="Q37">
        <v>20</v>
      </c>
      <c r="R37">
        <v>20</v>
      </c>
    </row>
    <row r="38" spans="1:18" x14ac:dyDescent="0.3">
      <c r="A38" t="s">
        <v>22</v>
      </c>
      <c r="B38" s="2" t="s">
        <v>11</v>
      </c>
      <c r="D38" s="2">
        <v>1435</v>
      </c>
      <c r="E38" s="2">
        <v>615</v>
      </c>
      <c r="G38">
        <f t="shared" si="0"/>
        <v>2</v>
      </c>
      <c r="H38">
        <f t="shared" si="1"/>
        <v>630</v>
      </c>
      <c r="I38" s="6">
        <f t="shared" si="2"/>
        <v>1</v>
      </c>
      <c r="J38" s="7">
        <f t="shared" si="3"/>
        <v>565</v>
      </c>
      <c r="K38" s="6">
        <f t="shared" si="4"/>
        <v>1</v>
      </c>
      <c r="L38" s="7">
        <f t="shared" si="5"/>
        <v>65</v>
      </c>
      <c r="M38" s="5">
        <v>565</v>
      </c>
      <c r="N38">
        <v>65</v>
      </c>
    </row>
    <row r="39" spans="1:18" x14ac:dyDescent="0.3">
      <c r="A39" t="s">
        <v>22</v>
      </c>
      <c r="B39" s="2" t="s">
        <v>12</v>
      </c>
      <c r="D39" s="2">
        <v>555</v>
      </c>
      <c r="E39" s="2">
        <v>270</v>
      </c>
      <c r="G39">
        <f t="shared" si="0"/>
        <v>1</v>
      </c>
      <c r="H39">
        <f t="shared" si="1"/>
        <v>205</v>
      </c>
      <c r="I39" s="6">
        <f t="shared" si="2"/>
        <v>1</v>
      </c>
      <c r="J39" s="7">
        <f t="shared" si="3"/>
        <v>205</v>
      </c>
      <c r="K39" s="6">
        <f t="shared" si="4"/>
        <v>0</v>
      </c>
      <c r="L39" s="7">
        <f t="shared" si="5"/>
        <v>0</v>
      </c>
      <c r="M39" s="5">
        <v>205</v>
      </c>
      <c r="N39" s="2"/>
    </row>
    <row r="40" spans="1:18" x14ac:dyDescent="0.3">
      <c r="A40" t="s">
        <v>22</v>
      </c>
      <c r="B40" s="2" t="s">
        <v>13</v>
      </c>
      <c r="D40" s="2">
        <v>410</v>
      </c>
      <c r="E40" s="2">
        <v>85</v>
      </c>
      <c r="G40">
        <f t="shared" si="0"/>
        <v>0</v>
      </c>
      <c r="H40">
        <f t="shared" si="1"/>
        <v>0</v>
      </c>
      <c r="I40" s="6">
        <f t="shared" si="2"/>
        <v>0</v>
      </c>
      <c r="J40" s="7">
        <f t="shared" si="3"/>
        <v>0</v>
      </c>
      <c r="K40" s="6">
        <f t="shared" si="4"/>
        <v>0</v>
      </c>
      <c r="L40" s="7">
        <f t="shared" si="5"/>
        <v>0</v>
      </c>
    </row>
    <row r="41" spans="1:18" x14ac:dyDescent="0.3">
      <c r="A41" t="s">
        <v>22</v>
      </c>
      <c r="B41" s="2" t="s">
        <v>14</v>
      </c>
      <c r="D41" s="2">
        <v>1180</v>
      </c>
      <c r="E41" s="2">
        <v>90</v>
      </c>
      <c r="G41">
        <f t="shared" si="0"/>
        <v>0</v>
      </c>
      <c r="H41">
        <f t="shared" si="1"/>
        <v>0</v>
      </c>
      <c r="I41" s="6">
        <f t="shared" si="2"/>
        <v>0</v>
      </c>
      <c r="J41" s="7">
        <f t="shared" si="3"/>
        <v>0</v>
      </c>
      <c r="K41" s="6">
        <f t="shared" si="4"/>
        <v>0</v>
      </c>
      <c r="L41" s="7">
        <f t="shared" si="5"/>
        <v>0</v>
      </c>
    </row>
    <row r="42" spans="1:18" x14ac:dyDescent="0.3">
      <c r="A42" t="s">
        <v>23</v>
      </c>
      <c r="B42" s="2" t="s">
        <v>13</v>
      </c>
      <c r="D42" s="2">
        <v>845</v>
      </c>
      <c r="E42" s="2">
        <v>140</v>
      </c>
      <c r="G42">
        <f t="shared" si="0"/>
        <v>2</v>
      </c>
      <c r="H42">
        <f t="shared" si="1"/>
        <v>170</v>
      </c>
      <c r="I42" s="6">
        <f t="shared" si="2"/>
        <v>1</v>
      </c>
      <c r="J42" s="7">
        <f t="shared" si="3"/>
        <v>105</v>
      </c>
      <c r="K42" s="6">
        <f t="shared" si="4"/>
        <v>1</v>
      </c>
      <c r="L42" s="7">
        <f t="shared" si="5"/>
        <v>65</v>
      </c>
      <c r="M42" s="4">
        <v>105</v>
      </c>
      <c r="N42">
        <v>65</v>
      </c>
    </row>
    <row r="43" spans="1:18" x14ac:dyDescent="0.3">
      <c r="A43" t="s">
        <v>23</v>
      </c>
      <c r="B43" s="2" t="s">
        <v>14</v>
      </c>
      <c r="D43" s="2">
        <v>1010</v>
      </c>
      <c r="E43" s="2">
        <v>295</v>
      </c>
      <c r="G43">
        <f t="shared" si="0"/>
        <v>2</v>
      </c>
      <c r="H43">
        <f t="shared" si="1"/>
        <v>285</v>
      </c>
      <c r="I43" s="6">
        <f t="shared" si="2"/>
        <v>1</v>
      </c>
      <c r="J43" s="7">
        <f t="shared" si="3"/>
        <v>260</v>
      </c>
      <c r="K43" s="6">
        <f t="shared" si="4"/>
        <v>1</v>
      </c>
      <c r="L43" s="7">
        <f t="shared" si="5"/>
        <v>25</v>
      </c>
      <c r="M43" s="4">
        <v>260</v>
      </c>
      <c r="N43">
        <v>25</v>
      </c>
    </row>
    <row r="44" spans="1:18" x14ac:dyDescent="0.3">
      <c r="A44" t="s">
        <v>23</v>
      </c>
      <c r="B44" s="2" t="s">
        <v>11</v>
      </c>
      <c r="D44" s="2">
        <v>485</v>
      </c>
      <c r="E44" s="2">
        <v>175</v>
      </c>
      <c r="G44">
        <f t="shared" si="0"/>
        <v>1</v>
      </c>
      <c r="H44">
        <f t="shared" si="1"/>
        <v>115</v>
      </c>
      <c r="I44" s="6">
        <f t="shared" si="2"/>
        <v>1</v>
      </c>
      <c r="J44" s="7">
        <f t="shared" si="3"/>
        <v>115</v>
      </c>
      <c r="K44" s="6">
        <f t="shared" si="4"/>
        <v>0</v>
      </c>
      <c r="L44" s="7">
        <f t="shared" si="5"/>
        <v>0</v>
      </c>
      <c r="M44" s="4">
        <v>115</v>
      </c>
    </row>
    <row r="45" spans="1:18" x14ac:dyDescent="0.3">
      <c r="A45" t="s">
        <v>23</v>
      </c>
      <c r="B45" s="2" t="s">
        <v>12</v>
      </c>
      <c r="D45" s="2">
        <v>1050</v>
      </c>
      <c r="E45" s="2">
        <v>245</v>
      </c>
      <c r="G45">
        <f t="shared" si="0"/>
        <v>1</v>
      </c>
      <c r="H45">
        <f t="shared" si="1"/>
        <v>195</v>
      </c>
      <c r="I45" s="6">
        <f t="shared" si="2"/>
        <v>1</v>
      </c>
      <c r="J45" s="7">
        <f t="shared" si="3"/>
        <v>195</v>
      </c>
      <c r="K45" s="6">
        <f t="shared" si="4"/>
        <v>0</v>
      </c>
      <c r="L45" s="7">
        <f t="shared" si="5"/>
        <v>0</v>
      </c>
      <c r="M45" s="4">
        <v>195</v>
      </c>
    </row>
    <row r="46" spans="1:18" x14ac:dyDescent="0.3">
      <c r="A46" t="s">
        <v>24</v>
      </c>
      <c r="B46" t="s">
        <v>5</v>
      </c>
      <c r="D46" s="2">
        <v>1565</v>
      </c>
      <c r="E46" s="2">
        <v>140</v>
      </c>
      <c r="G46">
        <f t="shared" si="0"/>
        <v>2</v>
      </c>
      <c r="H46">
        <f t="shared" si="1"/>
        <v>325</v>
      </c>
      <c r="I46" s="6">
        <f t="shared" si="2"/>
        <v>1</v>
      </c>
      <c r="J46" s="7">
        <f t="shared" si="3"/>
        <v>115</v>
      </c>
      <c r="K46" s="6">
        <f t="shared" si="4"/>
        <v>1</v>
      </c>
      <c r="L46" s="7">
        <f t="shared" si="5"/>
        <v>210</v>
      </c>
      <c r="M46" s="4">
        <v>115</v>
      </c>
      <c r="N46">
        <v>210</v>
      </c>
    </row>
    <row r="47" spans="1:18" x14ac:dyDescent="0.3">
      <c r="A47" t="s">
        <v>24</v>
      </c>
      <c r="B47" s="2" t="s">
        <v>6</v>
      </c>
      <c r="D47" s="2">
        <v>1680</v>
      </c>
      <c r="E47" s="2">
        <v>85</v>
      </c>
      <c r="G47">
        <f t="shared" si="0"/>
        <v>2</v>
      </c>
      <c r="H47">
        <f t="shared" si="1"/>
        <v>120</v>
      </c>
      <c r="I47" s="6">
        <f t="shared" si="2"/>
        <v>0</v>
      </c>
      <c r="J47" s="7">
        <f t="shared" si="3"/>
        <v>0</v>
      </c>
      <c r="K47" s="6">
        <f t="shared" si="4"/>
        <v>2</v>
      </c>
      <c r="L47" s="7">
        <f t="shared" si="5"/>
        <v>120</v>
      </c>
      <c r="N47">
        <v>60</v>
      </c>
      <c r="O47">
        <v>60</v>
      </c>
    </row>
    <row r="48" spans="1:18" x14ac:dyDescent="0.3">
      <c r="A48" t="s">
        <v>24</v>
      </c>
      <c r="B48" t="s">
        <v>3</v>
      </c>
      <c r="D48" s="2">
        <v>1720</v>
      </c>
      <c r="E48" s="2">
        <v>590</v>
      </c>
      <c r="G48">
        <f t="shared" si="0"/>
        <v>2</v>
      </c>
      <c r="H48">
        <f t="shared" si="1"/>
        <v>970</v>
      </c>
      <c r="I48" s="6">
        <f t="shared" si="2"/>
        <v>1</v>
      </c>
      <c r="J48" s="7">
        <f t="shared" si="3"/>
        <v>570</v>
      </c>
      <c r="K48" s="6">
        <f t="shared" si="4"/>
        <v>1</v>
      </c>
      <c r="L48" s="7">
        <f t="shared" si="5"/>
        <v>400</v>
      </c>
      <c r="M48" s="4">
        <v>570</v>
      </c>
      <c r="N48">
        <v>400</v>
      </c>
    </row>
    <row r="49" spans="1:17" x14ac:dyDescent="0.3">
      <c r="A49" t="s">
        <v>24</v>
      </c>
      <c r="B49" t="s">
        <v>4</v>
      </c>
      <c r="D49" s="2">
        <v>655</v>
      </c>
      <c r="E49" s="2">
        <v>425</v>
      </c>
      <c r="G49">
        <f t="shared" si="0"/>
        <v>1</v>
      </c>
      <c r="H49">
        <f t="shared" si="1"/>
        <v>405</v>
      </c>
      <c r="I49" s="6">
        <f t="shared" si="2"/>
        <v>1</v>
      </c>
      <c r="J49" s="7">
        <f t="shared" si="3"/>
        <v>405</v>
      </c>
      <c r="K49" s="6">
        <f t="shared" si="4"/>
        <v>0</v>
      </c>
      <c r="L49" s="7">
        <f t="shared" si="5"/>
        <v>0</v>
      </c>
      <c r="M49" s="4">
        <v>405</v>
      </c>
    </row>
    <row r="50" spans="1:17" x14ac:dyDescent="0.3">
      <c r="A50" t="s">
        <v>25</v>
      </c>
      <c r="B50" t="s">
        <v>3</v>
      </c>
      <c r="D50" s="2">
        <v>1635</v>
      </c>
      <c r="E50" s="2">
        <v>1140</v>
      </c>
      <c r="G50">
        <f t="shared" si="0"/>
        <v>1</v>
      </c>
      <c r="H50">
        <f t="shared" si="1"/>
        <v>1070</v>
      </c>
      <c r="I50" s="6">
        <f t="shared" si="2"/>
        <v>1</v>
      </c>
      <c r="J50" s="7">
        <f t="shared" si="3"/>
        <v>1070</v>
      </c>
      <c r="K50" s="6">
        <f t="shared" si="4"/>
        <v>0</v>
      </c>
      <c r="L50" s="7">
        <f t="shared" si="5"/>
        <v>0</v>
      </c>
      <c r="M50" s="4">
        <v>1070</v>
      </c>
    </row>
    <row r="51" spans="1:17" x14ac:dyDescent="0.3">
      <c r="A51" t="s">
        <v>25</v>
      </c>
      <c r="B51" t="s">
        <v>4</v>
      </c>
      <c r="D51" s="2">
        <v>1290</v>
      </c>
      <c r="E51" s="2">
        <v>440</v>
      </c>
      <c r="G51">
        <f t="shared" si="0"/>
        <v>1</v>
      </c>
      <c r="H51">
        <f t="shared" si="1"/>
        <v>410</v>
      </c>
      <c r="I51" s="6">
        <f t="shared" si="2"/>
        <v>1</v>
      </c>
      <c r="J51" s="7">
        <f t="shared" si="3"/>
        <v>410</v>
      </c>
      <c r="K51" s="6">
        <f t="shared" si="4"/>
        <v>0</v>
      </c>
      <c r="L51" s="7">
        <f t="shared" si="5"/>
        <v>0</v>
      </c>
      <c r="M51" s="4">
        <v>410</v>
      </c>
    </row>
    <row r="52" spans="1:17" x14ac:dyDescent="0.3">
      <c r="A52" t="s">
        <v>25</v>
      </c>
      <c r="B52" t="s">
        <v>5</v>
      </c>
      <c r="D52" s="2">
        <v>1165</v>
      </c>
      <c r="E52" s="2">
        <v>245</v>
      </c>
      <c r="G52">
        <f t="shared" si="0"/>
        <v>3</v>
      </c>
      <c r="H52">
        <f t="shared" si="1"/>
        <v>220</v>
      </c>
      <c r="I52" s="6">
        <f t="shared" si="2"/>
        <v>1</v>
      </c>
      <c r="J52" s="7">
        <f t="shared" si="3"/>
        <v>175</v>
      </c>
      <c r="K52" s="6">
        <f t="shared" si="4"/>
        <v>2</v>
      </c>
      <c r="L52" s="7">
        <f t="shared" si="5"/>
        <v>45</v>
      </c>
      <c r="M52" s="4">
        <v>175</v>
      </c>
      <c r="N52">
        <v>35</v>
      </c>
      <c r="O52">
        <v>10</v>
      </c>
    </row>
    <row r="53" spans="1:17" x14ac:dyDescent="0.3">
      <c r="A53" t="s">
        <v>25</v>
      </c>
      <c r="B53" s="2" t="s">
        <v>6</v>
      </c>
      <c r="D53" s="2">
        <v>790</v>
      </c>
      <c r="E53" s="2">
        <v>135</v>
      </c>
      <c r="G53">
        <f t="shared" si="0"/>
        <v>5</v>
      </c>
      <c r="H53">
        <f t="shared" si="1"/>
        <v>215</v>
      </c>
      <c r="I53" s="6">
        <f t="shared" si="2"/>
        <v>1</v>
      </c>
      <c r="J53" s="7">
        <f t="shared" si="3"/>
        <v>95</v>
      </c>
      <c r="K53" s="6">
        <f t="shared" si="4"/>
        <v>4</v>
      </c>
      <c r="L53" s="7">
        <f t="shared" si="5"/>
        <v>120</v>
      </c>
      <c r="M53" s="4">
        <v>95</v>
      </c>
      <c r="N53">
        <v>55</v>
      </c>
      <c r="O53">
        <v>45</v>
      </c>
      <c r="P53">
        <v>10</v>
      </c>
      <c r="Q53">
        <v>10</v>
      </c>
    </row>
    <row r="54" spans="1:17" x14ac:dyDescent="0.3">
      <c r="A54" t="s">
        <v>26</v>
      </c>
      <c r="B54" s="2" t="s">
        <v>11</v>
      </c>
      <c r="D54" s="2">
        <v>1450</v>
      </c>
      <c r="E54" s="2">
        <v>90</v>
      </c>
      <c r="G54">
        <f t="shared" si="0"/>
        <v>3</v>
      </c>
      <c r="H54">
        <f t="shared" si="1"/>
        <v>380</v>
      </c>
      <c r="I54" s="6">
        <f t="shared" si="2"/>
        <v>0</v>
      </c>
      <c r="J54" s="7">
        <f t="shared" si="3"/>
        <v>0</v>
      </c>
      <c r="K54" s="6">
        <f t="shared" si="4"/>
        <v>3</v>
      </c>
      <c r="L54" s="7">
        <f t="shared" si="5"/>
        <v>380</v>
      </c>
      <c r="N54">
        <v>175</v>
      </c>
      <c r="O54">
        <v>95</v>
      </c>
      <c r="P54">
        <v>110</v>
      </c>
    </row>
    <row r="55" spans="1:17" x14ac:dyDescent="0.3">
      <c r="A55" t="s">
        <v>26</v>
      </c>
      <c r="B55" s="2" t="s">
        <v>12</v>
      </c>
      <c r="D55" s="2">
        <v>960</v>
      </c>
      <c r="E55" s="2">
        <v>395</v>
      </c>
      <c r="G55">
        <f t="shared" si="0"/>
        <v>1</v>
      </c>
      <c r="H55">
        <f t="shared" si="1"/>
        <v>335</v>
      </c>
      <c r="I55" s="6">
        <f t="shared" si="2"/>
        <v>1</v>
      </c>
      <c r="J55" s="7">
        <f t="shared" si="3"/>
        <v>335</v>
      </c>
      <c r="K55" s="6">
        <f t="shared" si="4"/>
        <v>0</v>
      </c>
      <c r="L55" s="7">
        <f t="shared" si="5"/>
        <v>0</v>
      </c>
      <c r="M55" s="4">
        <v>335</v>
      </c>
    </row>
    <row r="56" spans="1:17" x14ac:dyDescent="0.3">
      <c r="A56" t="s">
        <v>26</v>
      </c>
      <c r="B56" s="2" t="s">
        <v>13</v>
      </c>
      <c r="D56" s="2">
        <v>1280</v>
      </c>
      <c r="E56" s="2">
        <v>170</v>
      </c>
      <c r="G56">
        <f t="shared" si="0"/>
        <v>2</v>
      </c>
      <c r="H56">
        <f t="shared" si="1"/>
        <v>170</v>
      </c>
      <c r="I56" s="6">
        <f t="shared" si="2"/>
        <v>1</v>
      </c>
      <c r="J56" s="7">
        <f t="shared" si="3"/>
        <v>110</v>
      </c>
      <c r="K56" s="6">
        <f t="shared" si="4"/>
        <v>1</v>
      </c>
      <c r="L56" s="7">
        <f t="shared" si="5"/>
        <v>60</v>
      </c>
      <c r="M56" s="4">
        <v>110</v>
      </c>
      <c r="N56">
        <v>60</v>
      </c>
    </row>
    <row r="57" spans="1:17" x14ac:dyDescent="0.3">
      <c r="A57" t="s">
        <v>26</v>
      </c>
      <c r="B57" s="2" t="s">
        <v>14</v>
      </c>
      <c r="D57" s="2">
        <v>680</v>
      </c>
      <c r="E57" s="2">
        <v>200</v>
      </c>
      <c r="G57">
        <f t="shared" si="0"/>
        <v>2</v>
      </c>
      <c r="H57">
        <f t="shared" si="1"/>
        <v>255</v>
      </c>
      <c r="I57" s="6">
        <f t="shared" si="2"/>
        <v>1</v>
      </c>
      <c r="J57" s="7">
        <f t="shared" si="3"/>
        <v>155</v>
      </c>
      <c r="K57" s="6">
        <f t="shared" si="4"/>
        <v>1</v>
      </c>
      <c r="L57" s="7">
        <f t="shared" si="5"/>
        <v>100</v>
      </c>
      <c r="M57" s="4">
        <v>155</v>
      </c>
      <c r="N57">
        <v>100</v>
      </c>
    </row>
    <row r="58" spans="1:17" x14ac:dyDescent="0.3">
      <c r="A58" t="s">
        <v>27</v>
      </c>
      <c r="B58" s="2" t="s">
        <v>13</v>
      </c>
      <c r="D58" s="2">
        <v>425</v>
      </c>
      <c r="E58" s="2">
        <v>105</v>
      </c>
      <c r="G58">
        <f t="shared" si="0"/>
        <v>1</v>
      </c>
      <c r="H58">
        <f t="shared" si="1"/>
        <v>70</v>
      </c>
      <c r="I58" s="6">
        <f t="shared" si="2"/>
        <v>1</v>
      </c>
      <c r="J58" s="7">
        <f t="shared" si="3"/>
        <v>70</v>
      </c>
      <c r="K58" s="6">
        <f t="shared" si="4"/>
        <v>0</v>
      </c>
      <c r="L58" s="7">
        <f t="shared" si="5"/>
        <v>0</v>
      </c>
      <c r="M58" s="4">
        <v>70</v>
      </c>
    </row>
    <row r="59" spans="1:17" x14ac:dyDescent="0.3">
      <c r="A59" t="s">
        <v>27</v>
      </c>
      <c r="B59" s="2" t="s">
        <v>14</v>
      </c>
      <c r="D59" s="2">
        <v>275</v>
      </c>
      <c r="E59" s="2">
        <v>160</v>
      </c>
      <c r="G59">
        <f t="shared" si="0"/>
        <v>2</v>
      </c>
      <c r="H59">
        <f t="shared" si="1"/>
        <v>150</v>
      </c>
      <c r="I59" s="6">
        <f t="shared" si="2"/>
        <v>1</v>
      </c>
      <c r="J59" s="7">
        <f t="shared" si="3"/>
        <v>120</v>
      </c>
      <c r="K59" s="6">
        <f t="shared" si="4"/>
        <v>1</v>
      </c>
      <c r="L59" s="7">
        <f t="shared" si="5"/>
        <v>30</v>
      </c>
      <c r="M59" s="4">
        <v>120</v>
      </c>
      <c r="N59">
        <v>30</v>
      </c>
    </row>
    <row r="60" spans="1:17" x14ac:dyDescent="0.3">
      <c r="A60" t="s">
        <v>27</v>
      </c>
      <c r="B60" s="2" t="s">
        <v>11</v>
      </c>
      <c r="D60" s="2">
        <v>960</v>
      </c>
      <c r="E60" s="2">
        <v>410</v>
      </c>
      <c r="G60">
        <f t="shared" si="0"/>
        <v>1</v>
      </c>
      <c r="H60">
        <f t="shared" si="1"/>
        <v>315</v>
      </c>
      <c r="I60" s="6">
        <f t="shared" si="2"/>
        <v>1</v>
      </c>
      <c r="J60" s="7">
        <f t="shared" si="3"/>
        <v>315</v>
      </c>
      <c r="K60" s="6">
        <f t="shared" si="4"/>
        <v>0</v>
      </c>
      <c r="L60" s="7">
        <f t="shared" si="5"/>
        <v>0</v>
      </c>
      <c r="M60" s="4">
        <v>315</v>
      </c>
    </row>
    <row r="61" spans="1:17" x14ac:dyDescent="0.3">
      <c r="A61" t="s">
        <v>27</v>
      </c>
      <c r="B61" s="2" t="s">
        <v>12</v>
      </c>
      <c r="D61" s="2">
        <v>1025</v>
      </c>
      <c r="E61" s="2">
        <v>255</v>
      </c>
      <c r="G61">
        <f t="shared" si="0"/>
        <v>1</v>
      </c>
      <c r="H61">
        <f t="shared" si="1"/>
        <v>195</v>
      </c>
      <c r="I61" s="6">
        <f t="shared" si="2"/>
        <v>1</v>
      </c>
      <c r="J61" s="7">
        <f t="shared" si="3"/>
        <v>195</v>
      </c>
      <c r="K61" s="6">
        <f t="shared" si="4"/>
        <v>0</v>
      </c>
      <c r="L61" s="7">
        <f t="shared" si="5"/>
        <v>0</v>
      </c>
      <c r="M61" s="4">
        <v>195</v>
      </c>
    </row>
    <row r="62" spans="1:17" x14ac:dyDescent="0.3">
      <c r="A62" t="s">
        <v>28</v>
      </c>
      <c r="B62" t="s">
        <v>5</v>
      </c>
      <c r="D62" s="2">
        <v>1275</v>
      </c>
      <c r="E62" s="2">
        <v>205</v>
      </c>
      <c r="G62">
        <f t="shared" si="0"/>
        <v>3</v>
      </c>
      <c r="H62">
        <f t="shared" si="1"/>
        <v>230</v>
      </c>
      <c r="I62" s="6">
        <f t="shared" si="2"/>
        <v>1</v>
      </c>
      <c r="J62" s="7">
        <f t="shared" si="3"/>
        <v>145</v>
      </c>
      <c r="K62" s="6">
        <f t="shared" si="4"/>
        <v>2</v>
      </c>
      <c r="L62" s="7">
        <f t="shared" si="5"/>
        <v>85</v>
      </c>
      <c r="M62" s="4">
        <v>145</v>
      </c>
      <c r="N62">
        <v>35</v>
      </c>
      <c r="O62">
        <v>50</v>
      </c>
    </row>
    <row r="63" spans="1:17" x14ac:dyDescent="0.3">
      <c r="A63" t="s">
        <v>28</v>
      </c>
      <c r="B63" s="2" t="s">
        <v>6</v>
      </c>
      <c r="D63" s="2">
        <v>895</v>
      </c>
      <c r="E63" s="2">
        <v>365</v>
      </c>
      <c r="G63">
        <f t="shared" si="0"/>
        <v>1</v>
      </c>
      <c r="H63">
        <f t="shared" si="1"/>
        <v>275</v>
      </c>
      <c r="I63" s="6">
        <f t="shared" si="2"/>
        <v>1</v>
      </c>
      <c r="J63" s="7">
        <f t="shared" si="3"/>
        <v>275</v>
      </c>
      <c r="K63" s="6">
        <f t="shared" si="4"/>
        <v>0</v>
      </c>
      <c r="L63" s="7">
        <f t="shared" si="5"/>
        <v>0</v>
      </c>
      <c r="M63" s="4">
        <v>275</v>
      </c>
    </row>
    <row r="64" spans="1:17" x14ac:dyDescent="0.3">
      <c r="A64" t="s">
        <v>28</v>
      </c>
      <c r="B64" t="s">
        <v>3</v>
      </c>
      <c r="D64" s="2">
        <v>1135</v>
      </c>
      <c r="E64" s="2">
        <v>525</v>
      </c>
      <c r="G64">
        <f t="shared" si="0"/>
        <v>2</v>
      </c>
      <c r="H64">
        <f t="shared" si="1"/>
        <v>925</v>
      </c>
      <c r="I64" s="6">
        <f t="shared" si="2"/>
        <v>1</v>
      </c>
      <c r="J64" s="7">
        <f t="shared" si="3"/>
        <v>490</v>
      </c>
      <c r="K64" s="6">
        <f t="shared" si="4"/>
        <v>1</v>
      </c>
      <c r="L64" s="7">
        <f t="shared" si="5"/>
        <v>435</v>
      </c>
      <c r="M64" s="4">
        <v>490</v>
      </c>
      <c r="N64">
        <v>435</v>
      </c>
    </row>
    <row r="65" spans="1:14" x14ac:dyDescent="0.3">
      <c r="A65" t="s">
        <v>28</v>
      </c>
      <c r="B65" t="s">
        <v>4</v>
      </c>
      <c r="D65" s="2">
        <v>560</v>
      </c>
      <c r="E65" s="2">
        <v>195</v>
      </c>
      <c r="G65">
        <f t="shared" si="0"/>
        <v>2</v>
      </c>
      <c r="H65">
        <f t="shared" si="1"/>
        <v>245</v>
      </c>
      <c r="I65" s="6">
        <f t="shared" si="2"/>
        <v>1</v>
      </c>
      <c r="J65" s="7">
        <f t="shared" si="3"/>
        <v>160</v>
      </c>
      <c r="K65" s="6">
        <f t="shared" si="4"/>
        <v>1</v>
      </c>
      <c r="L65" s="7">
        <f t="shared" si="5"/>
        <v>85</v>
      </c>
      <c r="M65" s="4">
        <v>160</v>
      </c>
      <c r="N65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42E5-0B1D-4449-892B-F197A67B2EC2}">
  <dimension ref="A1:K65"/>
  <sheetViews>
    <sheetView zoomScaleNormal="100" workbookViewId="0">
      <selection activeCell="K1" activeCellId="1" sqref="G1:H1048576 K1:K1048576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21.88671875" bestFit="1" customWidth="1"/>
    <col min="4" max="4" width="21.44140625" bestFit="1" customWidth="1"/>
    <col min="5" max="5" width="15" bestFit="1" customWidth="1"/>
    <col min="6" max="6" width="3" style="1" customWidth="1"/>
    <col min="7" max="7" width="14.5546875" bestFit="1" customWidth="1"/>
    <col min="8" max="8" width="5.5546875" bestFit="1" customWidth="1"/>
    <col min="9" max="9" width="21.88671875" bestFit="1" customWidth="1"/>
    <col min="10" max="10" width="21.44140625" bestFit="1" customWidth="1"/>
    <col min="11" max="11" width="15" bestFit="1" customWidth="1"/>
  </cols>
  <sheetData>
    <row r="1" spans="1:11" x14ac:dyDescent="0.3">
      <c r="A1" t="s">
        <v>1</v>
      </c>
      <c r="B1" t="s">
        <v>2</v>
      </c>
      <c r="C1" t="s">
        <v>8</v>
      </c>
      <c r="D1" t="s">
        <v>36</v>
      </c>
      <c r="E1" t="s">
        <v>7</v>
      </c>
      <c r="G1" t="s">
        <v>1</v>
      </c>
      <c r="H1" t="s">
        <v>2</v>
      </c>
      <c r="I1" t="s">
        <v>37</v>
      </c>
      <c r="J1" t="s">
        <v>38</v>
      </c>
      <c r="K1" t="s">
        <v>39</v>
      </c>
    </row>
    <row r="2" spans="1:11" x14ac:dyDescent="0.3">
      <c r="A2" t="s">
        <v>10</v>
      </c>
      <c r="B2" t="s">
        <v>13</v>
      </c>
      <c r="C2">
        <v>265</v>
      </c>
      <c r="D2">
        <f t="shared" ref="D2:D33" si="0">E2-C2</f>
        <v>1165</v>
      </c>
      <c r="E2">
        <v>1430</v>
      </c>
      <c r="G2" t="s">
        <v>10</v>
      </c>
      <c r="H2" t="s">
        <v>13</v>
      </c>
      <c r="I2">
        <f>C2/60</f>
        <v>4.416666666666667</v>
      </c>
      <c r="J2">
        <f>D2/60</f>
        <v>19.416666666666668</v>
      </c>
      <c r="K2">
        <f>E2/60</f>
        <v>23.833333333333332</v>
      </c>
    </row>
    <row r="3" spans="1:11" x14ac:dyDescent="0.3">
      <c r="A3" t="s">
        <v>15</v>
      </c>
      <c r="B3" t="s">
        <v>13</v>
      </c>
      <c r="C3">
        <v>245</v>
      </c>
      <c r="D3">
        <f t="shared" si="0"/>
        <v>1060</v>
      </c>
      <c r="E3">
        <v>1305</v>
      </c>
      <c r="G3" t="s">
        <v>15</v>
      </c>
      <c r="H3" t="s">
        <v>13</v>
      </c>
      <c r="I3">
        <f t="shared" ref="I3:I65" si="1">C3/60</f>
        <v>4.083333333333333</v>
      </c>
      <c r="J3">
        <f t="shared" ref="J3:J65" si="2">D3/60</f>
        <v>17.666666666666668</v>
      </c>
      <c r="K3">
        <f t="shared" ref="K3:K65" si="3">E3/60</f>
        <v>21.75</v>
      </c>
    </row>
    <row r="4" spans="1:11" x14ac:dyDescent="0.3">
      <c r="A4" t="s">
        <v>18</v>
      </c>
      <c r="B4" t="s">
        <v>13</v>
      </c>
      <c r="C4">
        <v>150</v>
      </c>
      <c r="D4">
        <f t="shared" si="0"/>
        <v>895</v>
      </c>
      <c r="E4">
        <v>1045</v>
      </c>
      <c r="G4" t="s">
        <v>18</v>
      </c>
      <c r="H4" t="s">
        <v>13</v>
      </c>
      <c r="I4">
        <f t="shared" si="1"/>
        <v>2.5</v>
      </c>
      <c r="J4">
        <f t="shared" si="2"/>
        <v>14.916666666666666</v>
      </c>
      <c r="K4">
        <f t="shared" si="3"/>
        <v>17.416666666666668</v>
      </c>
    </row>
    <row r="5" spans="1:11" x14ac:dyDescent="0.3">
      <c r="A5" t="s">
        <v>19</v>
      </c>
      <c r="B5" t="s">
        <v>13</v>
      </c>
      <c r="C5">
        <v>140</v>
      </c>
      <c r="D5">
        <f t="shared" si="0"/>
        <v>990</v>
      </c>
      <c r="E5">
        <v>1130</v>
      </c>
      <c r="G5" t="s">
        <v>19</v>
      </c>
      <c r="H5" t="s">
        <v>13</v>
      </c>
      <c r="I5">
        <f t="shared" si="1"/>
        <v>2.3333333333333335</v>
      </c>
      <c r="J5">
        <f t="shared" si="2"/>
        <v>16.5</v>
      </c>
      <c r="K5">
        <f t="shared" si="3"/>
        <v>18.833333333333332</v>
      </c>
    </row>
    <row r="6" spans="1:11" x14ac:dyDescent="0.3">
      <c r="A6" t="s">
        <v>22</v>
      </c>
      <c r="B6" t="s">
        <v>13</v>
      </c>
      <c r="C6">
        <v>85</v>
      </c>
      <c r="D6">
        <f t="shared" si="0"/>
        <v>325</v>
      </c>
      <c r="E6">
        <v>410</v>
      </c>
      <c r="G6" t="s">
        <v>22</v>
      </c>
      <c r="H6" t="s">
        <v>13</v>
      </c>
      <c r="I6">
        <f t="shared" si="1"/>
        <v>1.4166666666666667</v>
      </c>
      <c r="J6">
        <f t="shared" si="2"/>
        <v>5.416666666666667</v>
      </c>
      <c r="K6">
        <f t="shared" si="3"/>
        <v>6.833333333333333</v>
      </c>
    </row>
    <row r="7" spans="1:11" x14ac:dyDescent="0.3">
      <c r="A7" t="s">
        <v>23</v>
      </c>
      <c r="B7" t="s">
        <v>13</v>
      </c>
      <c r="C7">
        <v>140</v>
      </c>
      <c r="D7">
        <f t="shared" si="0"/>
        <v>705</v>
      </c>
      <c r="E7">
        <v>845</v>
      </c>
      <c r="G7" t="s">
        <v>23</v>
      </c>
      <c r="H7" t="s">
        <v>13</v>
      </c>
      <c r="I7">
        <f t="shared" si="1"/>
        <v>2.3333333333333335</v>
      </c>
      <c r="J7">
        <f t="shared" si="2"/>
        <v>11.75</v>
      </c>
      <c r="K7">
        <f t="shared" si="3"/>
        <v>14.083333333333334</v>
      </c>
    </row>
    <row r="8" spans="1:11" x14ac:dyDescent="0.3">
      <c r="A8" t="s">
        <v>26</v>
      </c>
      <c r="B8" t="s">
        <v>13</v>
      </c>
      <c r="C8">
        <v>170</v>
      </c>
      <c r="D8">
        <f t="shared" si="0"/>
        <v>1110</v>
      </c>
      <c r="E8">
        <v>1280</v>
      </c>
      <c r="G8" t="s">
        <v>26</v>
      </c>
      <c r="H8" t="s">
        <v>13</v>
      </c>
      <c r="I8">
        <f t="shared" si="1"/>
        <v>2.8333333333333335</v>
      </c>
      <c r="J8">
        <f t="shared" si="2"/>
        <v>18.5</v>
      </c>
      <c r="K8">
        <f t="shared" si="3"/>
        <v>21.333333333333332</v>
      </c>
    </row>
    <row r="9" spans="1:11" x14ac:dyDescent="0.3">
      <c r="A9" t="s">
        <v>27</v>
      </c>
      <c r="B9" t="s">
        <v>13</v>
      </c>
      <c r="C9">
        <v>105</v>
      </c>
      <c r="D9">
        <f t="shared" si="0"/>
        <v>320</v>
      </c>
      <c r="E9">
        <v>425</v>
      </c>
      <c r="G9" t="s">
        <v>27</v>
      </c>
      <c r="H9" t="s">
        <v>13</v>
      </c>
      <c r="I9">
        <f t="shared" si="1"/>
        <v>1.75</v>
      </c>
      <c r="J9">
        <f t="shared" si="2"/>
        <v>5.333333333333333</v>
      </c>
      <c r="K9">
        <f t="shared" si="3"/>
        <v>7.083333333333333</v>
      </c>
    </row>
    <row r="10" spans="1:11" x14ac:dyDescent="0.3">
      <c r="A10" t="s">
        <v>10</v>
      </c>
      <c r="B10" t="s">
        <v>14</v>
      </c>
      <c r="C10">
        <v>85</v>
      </c>
      <c r="D10">
        <f t="shared" si="0"/>
        <v>345</v>
      </c>
      <c r="E10">
        <v>430</v>
      </c>
      <c r="G10" t="s">
        <v>10</v>
      </c>
      <c r="H10" t="s">
        <v>14</v>
      </c>
      <c r="I10">
        <f t="shared" si="1"/>
        <v>1.4166666666666667</v>
      </c>
      <c r="J10">
        <f t="shared" si="2"/>
        <v>5.75</v>
      </c>
      <c r="K10">
        <f t="shared" si="3"/>
        <v>7.166666666666667</v>
      </c>
    </row>
    <row r="11" spans="1:11" x14ac:dyDescent="0.3">
      <c r="A11" t="s">
        <v>15</v>
      </c>
      <c r="B11" t="s">
        <v>14</v>
      </c>
      <c r="C11">
        <v>145</v>
      </c>
      <c r="D11">
        <f t="shared" si="0"/>
        <v>800</v>
      </c>
      <c r="E11">
        <v>945</v>
      </c>
      <c r="G11" t="s">
        <v>15</v>
      </c>
      <c r="H11" t="s">
        <v>14</v>
      </c>
      <c r="I11">
        <f t="shared" si="1"/>
        <v>2.4166666666666665</v>
      </c>
      <c r="J11">
        <f t="shared" si="2"/>
        <v>13.333333333333334</v>
      </c>
      <c r="K11">
        <f t="shared" si="3"/>
        <v>15.75</v>
      </c>
    </row>
    <row r="12" spans="1:11" x14ac:dyDescent="0.3">
      <c r="A12" t="s">
        <v>18</v>
      </c>
      <c r="B12" t="s">
        <v>14</v>
      </c>
      <c r="C12">
        <v>135</v>
      </c>
      <c r="D12">
        <f t="shared" si="0"/>
        <v>700</v>
      </c>
      <c r="E12">
        <v>835</v>
      </c>
      <c r="G12" t="s">
        <v>18</v>
      </c>
      <c r="H12" t="s">
        <v>14</v>
      </c>
      <c r="I12">
        <f t="shared" si="1"/>
        <v>2.25</v>
      </c>
      <c r="J12">
        <f t="shared" si="2"/>
        <v>11.666666666666666</v>
      </c>
      <c r="K12">
        <f t="shared" si="3"/>
        <v>13.916666666666666</v>
      </c>
    </row>
    <row r="13" spans="1:11" x14ac:dyDescent="0.3">
      <c r="A13" t="s">
        <v>19</v>
      </c>
      <c r="B13" t="s">
        <v>14</v>
      </c>
      <c r="C13">
        <v>190</v>
      </c>
      <c r="D13">
        <f t="shared" si="0"/>
        <v>855</v>
      </c>
      <c r="E13">
        <v>1045</v>
      </c>
      <c r="G13" t="s">
        <v>19</v>
      </c>
      <c r="H13" t="s">
        <v>14</v>
      </c>
      <c r="I13">
        <f t="shared" si="1"/>
        <v>3.1666666666666665</v>
      </c>
      <c r="J13">
        <f t="shared" si="2"/>
        <v>14.25</v>
      </c>
      <c r="K13">
        <f t="shared" si="3"/>
        <v>17.416666666666668</v>
      </c>
    </row>
    <row r="14" spans="1:11" x14ac:dyDescent="0.3">
      <c r="A14" t="s">
        <v>22</v>
      </c>
      <c r="B14" t="s">
        <v>14</v>
      </c>
      <c r="C14">
        <v>90</v>
      </c>
      <c r="D14">
        <f t="shared" si="0"/>
        <v>1090</v>
      </c>
      <c r="E14">
        <v>1180</v>
      </c>
      <c r="G14" t="s">
        <v>22</v>
      </c>
      <c r="H14" t="s">
        <v>14</v>
      </c>
      <c r="I14">
        <f t="shared" si="1"/>
        <v>1.5</v>
      </c>
      <c r="J14">
        <f t="shared" si="2"/>
        <v>18.166666666666668</v>
      </c>
      <c r="K14">
        <f t="shared" si="3"/>
        <v>19.666666666666668</v>
      </c>
    </row>
    <row r="15" spans="1:11" x14ac:dyDescent="0.3">
      <c r="A15" t="s">
        <v>23</v>
      </c>
      <c r="B15" t="s">
        <v>14</v>
      </c>
      <c r="C15">
        <v>295</v>
      </c>
      <c r="D15">
        <f t="shared" si="0"/>
        <v>715</v>
      </c>
      <c r="E15">
        <v>1010</v>
      </c>
      <c r="G15" t="s">
        <v>23</v>
      </c>
      <c r="H15" t="s">
        <v>14</v>
      </c>
      <c r="I15">
        <f t="shared" si="1"/>
        <v>4.916666666666667</v>
      </c>
      <c r="J15">
        <f t="shared" si="2"/>
        <v>11.916666666666666</v>
      </c>
      <c r="K15">
        <f t="shared" si="3"/>
        <v>16.833333333333332</v>
      </c>
    </row>
    <row r="16" spans="1:11" x14ac:dyDescent="0.3">
      <c r="A16" t="s">
        <v>26</v>
      </c>
      <c r="B16" t="s">
        <v>14</v>
      </c>
      <c r="C16">
        <v>200</v>
      </c>
      <c r="D16">
        <f t="shared" si="0"/>
        <v>480</v>
      </c>
      <c r="E16">
        <v>680</v>
      </c>
      <c r="G16" t="s">
        <v>26</v>
      </c>
      <c r="H16" t="s">
        <v>14</v>
      </c>
      <c r="I16">
        <f t="shared" si="1"/>
        <v>3.3333333333333335</v>
      </c>
      <c r="J16">
        <f t="shared" si="2"/>
        <v>8</v>
      </c>
      <c r="K16">
        <f t="shared" si="3"/>
        <v>11.333333333333334</v>
      </c>
    </row>
    <row r="17" spans="1:11" x14ac:dyDescent="0.3">
      <c r="A17" t="s">
        <v>27</v>
      </c>
      <c r="B17" t="s">
        <v>14</v>
      </c>
      <c r="C17">
        <v>160</v>
      </c>
      <c r="D17">
        <f t="shared" si="0"/>
        <v>115</v>
      </c>
      <c r="E17">
        <v>275</v>
      </c>
      <c r="G17" t="s">
        <v>27</v>
      </c>
      <c r="H17" t="s">
        <v>14</v>
      </c>
      <c r="I17">
        <f t="shared" si="1"/>
        <v>2.6666666666666665</v>
      </c>
      <c r="J17">
        <f t="shared" si="2"/>
        <v>1.9166666666666667</v>
      </c>
      <c r="K17">
        <f t="shared" si="3"/>
        <v>4.583333333333333</v>
      </c>
    </row>
    <row r="18" spans="1:11" x14ac:dyDescent="0.3">
      <c r="A18" t="s">
        <v>0</v>
      </c>
      <c r="B18" t="s">
        <v>5</v>
      </c>
      <c r="C18">
        <v>315</v>
      </c>
      <c r="D18">
        <f t="shared" si="0"/>
        <v>485</v>
      </c>
      <c r="E18">
        <v>800</v>
      </c>
      <c r="G18" t="s">
        <v>0</v>
      </c>
      <c r="H18" t="s">
        <v>5</v>
      </c>
      <c r="I18">
        <f t="shared" si="1"/>
        <v>5.25</v>
      </c>
      <c r="J18">
        <f t="shared" si="2"/>
        <v>8.0833333333333339</v>
      </c>
      <c r="K18">
        <f t="shared" si="3"/>
        <v>13.333333333333334</v>
      </c>
    </row>
    <row r="19" spans="1:11" x14ac:dyDescent="0.3">
      <c r="A19" t="s">
        <v>16</v>
      </c>
      <c r="B19" t="s">
        <v>5</v>
      </c>
      <c r="C19">
        <v>60</v>
      </c>
      <c r="D19">
        <f t="shared" si="0"/>
        <v>495</v>
      </c>
      <c r="E19">
        <v>555</v>
      </c>
      <c r="G19" t="s">
        <v>16</v>
      </c>
      <c r="H19" t="s">
        <v>5</v>
      </c>
      <c r="I19">
        <f t="shared" si="1"/>
        <v>1</v>
      </c>
      <c r="J19">
        <f t="shared" si="2"/>
        <v>8.25</v>
      </c>
      <c r="K19">
        <f t="shared" si="3"/>
        <v>9.25</v>
      </c>
    </row>
    <row r="20" spans="1:11" x14ac:dyDescent="0.3">
      <c r="A20" t="s">
        <v>17</v>
      </c>
      <c r="B20" t="s">
        <v>5</v>
      </c>
      <c r="C20">
        <v>255</v>
      </c>
      <c r="D20">
        <f t="shared" si="0"/>
        <v>490</v>
      </c>
      <c r="E20">
        <v>745</v>
      </c>
      <c r="G20" t="s">
        <v>17</v>
      </c>
      <c r="H20" t="s">
        <v>5</v>
      </c>
      <c r="I20">
        <f t="shared" si="1"/>
        <v>4.25</v>
      </c>
      <c r="J20">
        <f t="shared" si="2"/>
        <v>8.1666666666666661</v>
      </c>
      <c r="K20">
        <f t="shared" si="3"/>
        <v>12.416666666666666</v>
      </c>
    </row>
    <row r="21" spans="1:11" x14ac:dyDescent="0.3">
      <c r="A21" t="s">
        <v>20</v>
      </c>
      <c r="B21" t="s">
        <v>5</v>
      </c>
      <c r="C21">
        <v>95</v>
      </c>
      <c r="D21">
        <f t="shared" si="0"/>
        <v>1145</v>
      </c>
      <c r="E21">
        <v>1240</v>
      </c>
      <c r="G21" t="s">
        <v>20</v>
      </c>
      <c r="H21" t="s">
        <v>5</v>
      </c>
      <c r="I21">
        <f t="shared" si="1"/>
        <v>1.5833333333333333</v>
      </c>
      <c r="J21">
        <f t="shared" si="2"/>
        <v>19.083333333333332</v>
      </c>
      <c r="K21">
        <f t="shared" si="3"/>
        <v>20.666666666666668</v>
      </c>
    </row>
    <row r="22" spans="1:11" x14ac:dyDescent="0.3">
      <c r="A22" t="s">
        <v>21</v>
      </c>
      <c r="B22" t="s">
        <v>5</v>
      </c>
      <c r="C22">
        <v>145</v>
      </c>
      <c r="D22">
        <f t="shared" si="0"/>
        <v>360</v>
      </c>
      <c r="E22">
        <v>505</v>
      </c>
      <c r="G22" t="s">
        <v>21</v>
      </c>
      <c r="H22" t="s">
        <v>5</v>
      </c>
      <c r="I22">
        <f t="shared" si="1"/>
        <v>2.4166666666666665</v>
      </c>
      <c r="J22">
        <f t="shared" si="2"/>
        <v>6</v>
      </c>
      <c r="K22">
        <f t="shared" si="3"/>
        <v>8.4166666666666661</v>
      </c>
    </row>
    <row r="23" spans="1:11" x14ac:dyDescent="0.3">
      <c r="A23" t="s">
        <v>24</v>
      </c>
      <c r="B23" t="s">
        <v>5</v>
      </c>
      <c r="C23">
        <v>140</v>
      </c>
      <c r="D23">
        <f t="shared" si="0"/>
        <v>1425</v>
      </c>
      <c r="E23">
        <v>1565</v>
      </c>
      <c r="G23" t="s">
        <v>24</v>
      </c>
      <c r="H23" t="s">
        <v>5</v>
      </c>
      <c r="I23">
        <f t="shared" si="1"/>
        <v>2.3333333333333335</v>
      </c>
      <c r="J23">
        <f t="shared" si="2"/>
        <v>23.75</v>
      </c>
      <c r="K23">
        <f t="shared" si="3"/>
        <v>26.083333333333332</v>
      </c>
    </row>
    <row r="24" spans="1:11" x14ac:dyDescent="0.3">
      <c r="A24" t="s">
        <v>25</v>
      </c>
      <c r="B24" t="s">
        <v>5</v>
      </c>
      <c r="C24">
        <v>245</v>
      </c>
      <c r="D24">
        <f t="shared" si="0"/>
        <v>920</v>
      </c>
      <c r="E24">
        <v>1165</v>
      </c>
      <c r="G24" t="s">
        <v>25</v>
      </c>
      <c r="H24" t="s">
        <v>5</v>
      </c>
      <c r="I24">
        <f t="shared" si="1"/>
        <v>4.083333333333333</v>
      </c>
      <c r="J24">
        <f t="shared" si="2"/>
        <v>15.333333333333334</v>
      </c>
      <c r="K24">
        <f t="shared" si="3"/>
        <v>19.416666666666668</v>
      </c>
    </row>
    <row r="25" spans="1:11" x14ac:dyDescent="0.3">
      <c r="A25" t="s">
        <v>28</v>
      </c>
      <c r="B25" t="s">
        <v>5</v>
      </c>
      <c r="C25">
        <v>205</v>
      </c>
      <c r="D25">
        <f t="shared" si="0"/>
        <v>1070</v>
      </c>
      <c r="E25">
        <v>1275</v>
      </c>
      <c r="G25" t="s">
        <v>28</v>
      </c>
      <c r="H25" t="s">
        <v>5</v>
      </c>
      <c r="I25">
        <f t="shared" si="1"/>
        <v>3.4166666666666665</v>
      </c>
      <c r="J25">
        <f t="shared" si="2"/>
        <v>17.833333333333332</v>
      </c>
      <c r="K25">
        <f t="shared" si="3"/>
        <v>21.25</v>
      </c>
    </row>
    <row r="26" spans="1:11" x14ac:dyDescent="0.3">
      <c r="A26" t="s">
        <v>0</v>
      </c>
      <c r="B26" t="s">
        <v>6</v>
      </c>
      <c r="C26">
        <v>175</v>
      </c>
      <c r="D26">
        <f t="shared" si="0"/>
        <v>705</v>
      </c>
      <c r="E26">
        <v>880</v>
      </c>
      <c r="G26" t="s">
        <v>0</v>
      </c>
      <c r="H26" t="s">
        <v>6</v>
      </c>
      <c r="I26">
        <f t="shared" si="1"/>
        <v>2.9166666666666665</v>
      </c>
      <c r="J26">
        <f t="shared" si="2"/>
        <v>11.75</v>
      </c>
      <c r="K26">
        <f t="shared" si="3"/>
        <v>14.666666666666666</v>
      </c>
    </row>
    <row r="27" spans="1:11" x14ac:dyDescent="0.3">
      <c r="A27" t="s">
        <v>16</v>
      </c>
      <c r="B27" t="s">
        <v>6</v>
      </c>
      <c r="C27">
        <v>50</v>
      </c>
      <c r="D27">
        <f t="shared" si="0"/>
        <v>575</v>
      </c>
      <c r="E27">
        <v>625</v>
      </c>
      <c r="G27" t="s">
        <v>16</v>
      </c>
      <c r="H27" t="s">
        <v>6</v>
      </c>
      <c r="I27">
        <f t="shared" si="1"/>
        <v>0.83333333333333337</v>
      </c>
      <c r="J27">
        <f t="shared" si="2"/>
        <v>9.5833333333333339</v>
      </c>
      <c r="K27">
        <f t="shared" si="3"/>
        <v>10.416666666666666</v>
      </c>
    </row>
    <row r="28" spans="1:11" x14ac:dyDescent="0.3">
      <c r="A28" t="s">
        <v>17</v>
      </c>
      <c r="B28" t="s">
        <v>6</v>
      </c>
      <c r="C28">
        <v>265</v>
      </c>
      <c r="D28">
        <f t="shared" si="0"/>
        <v>590</v>
      </c>
      <c r="E28">
        <v>855</v>
      </c>
      <c r="G28" t="s">
        <v>17</v>
      </c>
      <c r="H28" t="s">
        <v>6</v>
      </c>
      <c r="I28">
        <f t="shared" si="1"/>
        <v>4.416666666666667</v>
      </c>
      <c r="J28">
        <f t="shared" si="2"/>
        <v>9.8333333333333339</v>
      </c>
      <c r="K28">
        <f t="shared" si="3"/>
        <v>14.25</v>
      </c>
    </row>
    <row r="29" spans="1:11" x14ac:dyDescent="0.3">
      <c r="A29" t="s">
        <v>20</v>
      </c>
      <c r="B29" t="s">
        <v>6</v>
      </c>
      <c r="C29">
        <v>105</v>
      </c>
      <c r="D29">
        <f t="shared" si="0"/>
        <v>1155</v>
      </c>
      <c r="E29">
        <v>1260</v>
      </c>
      <c r="G29" t="s">
        <v>20</v>
      </c>
      <c r="H29" t="s">
        <v>6</v>
      </c>
      <c r="I29">
        <f t="shared" si="1"/>
        <v>1.75</v>
      </c>
      <c r="J29">
        <f t="shared" si="2"/>
        <v>19.25</v>
      </c>
      <c r="K29">
        <f t="shared" si="3"/>
        <v>21</v>
      </c>
    </row>
    <row r="30" spans="1:11" x14ac:dyDescent="0.3">
      <c r="A30" t="s">
        <v>21</v>
      </c>
      <c r="B30" t="s">
        <v>6</v>
      </c>
      <c r="C30">
        <v>65</v>
      </c>
      <c r="D30">
        <f t="shared" si="0"/>
        <v>1020</v>
      </c>
      <c r="E30">
        <v>1085</v>
      </c>
      <c r="G30" t="s">
        <v>21</v>
      </c>
      <c r="H30" t="s">
        <v>6</v>
      </c>
      <c r="I30">
        <f t="shared" si="1"/>
        <v>1.0833333333333333</v>
      </c>
      <c r="J30">
        <f t="shared" si="2"/>
        <v>17</v>
      </c>
      <c r="K30">
        <f t="shared" si="3"/>
        <v>18.083333333333332</v>
      </c>
    </row>
    <row r="31" spans="1:11" x14ac:dyDescent="0.3">
      <c r="A31" t="s">
        <v>24</v>
      </c>
      <c r="B31" t="s">
        <v>6</v>
      </c>
      <c r="C31">
        <v>85</v>
      </c>
      <c r="D31">
        <f t="shared" si="0"/>
        <v>1595</v>
      </c>
      <c r="E31">
        <v>1680</v>
      </c>
      <c r="G31" t="s">
        <v>24</v>
      </c>
      <c r="H31" t="s">
        <v>6</v>
      </c>
      <c r="I31">
        <f t="shared" si="1"/>
        <v>1.4166666666666667</v>
      </c>
      <c r="J31">
        <f t="shared" si="2"/>
        <v>26.583333333333332</v>
      </c>
      <c r="K31">
        <f t="shared" si="3"/>
        <v>28</v>
      </c>
    </row>
    <row r="32" spans="1:11" x14ac:dyDescent="0.3">
      <c r="A32" t="s">
        <v>25</v>
      </c>
      <c r="B32" t="s">
        <v>6</v>
      </c>
      <c r="C32">
        <v>135</v>
      </c>
      <c r="D32">
        <f t="shared" si="0"/>
        <v>655</v>
      </c>
      <c r="E32">
        <v>790</v>
      </c>
      <c r="G32" t="s">
        <v>25</v>
      </c>
      <c r="H32" t="s">
        <v>6</v>
      </c>
      <c r="I32">
        <f t="shared" si="1"/>
        <v>2.25</v>
      </c>
      <c r="J32">
        <f t="shared" si="2"/>
        <v>10.916666666666666</v>
      </c>
      <c r="K32">
        <f t="shared" si="3"/>
        <v>13.166666666666666</v>
      </c>
    </row>
    <row r="33" spans="1:11" x14ac:dyDescent="0.3">
      <c r="A33" t="s">
        <v>28</v>
      </c>
      <c r="B33" t="s">
        <v>6</v>
      </c>
      <c r="C33">
        <v>365</v>
      </c>
      <c r="D33">
        <f t="shared" si="0"/>
        <v>530</v>
      </c>
      <c r="E33">
        <v>895</v>
      </c>
      <c r="G33" t="s">
        <v>28</v>
      </c>
      <c r="H33" t="s">
        <v>6</v>
      </c>
      <c r="I33">
        <f t="shared" si="1"/>
        <v>6.083333333333333</v>
      </c>
      <c r="J33">
        <f t="shared" si="2"/>
        <v>8.8333333333333339</v>
      </c>
      <c r="K33">
        <f t="shared" si="3"/>
        <v>14.916666666666666</v>
      </c>
    </row>
    <row r="34" spans="1:11" x14ac:dyDescent="0.3">
      <c r="A34" t="s">
        <v>0</v>
      </c>
      <c r="B34" t="s">
        <v>3</v>
      </c>
      <c r="C34">
        <v>530</v>
      </c>
      <c r="D34">
        <f t="shared" ref="D34:D65" si="4">E34-C34</f>
        <v>390</v>
      </c>
      <c r="E34">
        <v>920</v>
      </c>
      <c r="G34" t="s">
        <v>0</v>
      </c>
      <c r="H34" t="s">
        <v>3</v>
      </c>
      <c r="I34">
        <f t="shared" si="1"/>
        <v>8.8333333333333339</v>
      </c>
      <c r="J34">
        <f t="shared" si="2"/>
        <v>6.5</v>
      </c>
      <c r="K34">
        <f t="shared" si="3"/>
        <v>15.333333333333334</v>
      </c>
    </row>
    <row r="35" spans="1:11" x14ac:dyDescent="0.3">
      <c r="A35" t="s">
        <v>16</v>
      </c>
      <c r="B35" t="s">
        <v>3</v>
      </c>
      <c r="C35">
        <v>30</v>
      </c>
      <c r="D35">
        <f t="shared" si="4"/>
        <v>610</v>
      </c>
      <c r="E35">
        <v>640</v>
      </c>
      <c r="G35" t="s">
        <v>16</v>
      </c>
      <c r="H35" t="s">
        <v>3</v>
      </c>
      <c r="I35">
        <f t="shared" si="1"/>
        <v>0.5</v>
      </c>
      <c r="J35">
        <f t="shared" si="2"/>
        <v>10.166666666666666</v>
      </c>
      <c r="K35">
        <f t="shared" si="3"/>
        <v>10.666666666666666</v>
      </c>
    </row>
    <row r="36" spans="1:11" x14ac:dyDescent="0.3">
      <c r="A36" t="s">
        <v>17</v>
      </c>
      <c r="B36" t="s">
        <v>3</v>
      </c>
      <c r="C36">
        <v>765</v>
      </c>
      <c r="D36">
        <f t="shared" si="4"/>
        <v>485</v>
      </c>
      <c r="E36">
        <v>1250</v>
      </c>
      <c r="G36" t="s">
        <v>17</v>
      </c>
      <c r="H36" t="s">
        <v>3</v>
      </c>
      <c r="I36">
        <f t="shared" si="1"/>
        <v>12.75</v>
      </c>
      <c r="J36">
        <f t="shared" si="2"/>
        <v>8.0833333333333339</v>
      </c>
      <c r="K36">
        <f t="shared" si="3"/>
        <v>20.833333333333332</v>
      </c>
    </row>
    <row r="37" spans="1:11" x14ac:dyDescent="0.3">
      <c r="A37" t="s">
        <v>20</v>
      </c>
      <c r="B37" t="s">
        <v>3</v>
      </c>
      <c r="C37">
        <v>420</v>
      </c>
      <c r="D37">
        <f t="shared" si="4"/>
        <v>685</v>
      </c>
      <c r="E37">
        <v>1105</v>
      </c>
      <c r="G37" t="s">
        <v>20</v>
      </c>
      <c r="H37" t="s">
        <v>3</v>
      </c>
      <c r="I37">
        <f t="shared" si="1"/>
        <v>7</v>
      </c>
      <c r="J37">
        <f t="shared" si="2"/>
        <v>11.416666666666666</v>
      </c>
      <c r="K37">
        <f t="shared" si="3"/>
        <v>18.416666666666668</v>
      </c>
    </row>
    <row r="38" spans="1:11" x14ac:dyDescent="0.3">
      <c r="A38" t="s">
        <v>21</v>
      </c>
      <c r="B38" t="s">
        <v>3</v>
      </c>
      <c r="C38">
        <v>330</v>
      </c>
      <c r="D38">
        <f t="shared" si="4"/>
        <v>480</v>
      </c>
      <c r="E38">
        <v>810</v>
      </c>
      <c r="G38" t="s">
        <v>21</v>
      </c>
      <c r="H38" t="s">
        <v>3</v>
      </c>
      <c r="I38">
        <f t="shared" si="1"/>
        <v>5.5</v>
      </c>
      <c r="J38">
        <f t="shared" si="2"/>
        <v>8</v>
      </c>
      <c r="K38">
        <f t="shared" si="3"/>
        <v>13.5</v>
      </c>
    </row>
    <row r="39" spans="1:11" x14ac:dyDescent="0.3">
      <c r="A39" t="s">
        <v>24</v>
      </c>
      <c r="B39" t="s">
        <v>3</v>
      </c>
      <c r="C39">
        <v>590</v>
      </c>
      <c r="D39">
        <f t="shared" si="4"/>
        <v>1130</v>
      </c>
      <c r="E39">
        <v>1720</v>
      </c>
      <c r="G39" t="s">
        <v>24</v>
      </c>
      <c r="H39" t="s">
        <v>3</v>
      </c>
      <c r="I39">
        <f t="shared" si="1"/>
        <v>9.8333333333333339</v>
      </c>
      <c r="J39">
        <f t="shared" si="2"/>
        <v>18.833333333333332</v>
      </c>
      <c r="K39">
        <f t="shared" si="3"/>
        <v>28.666666666666668</v>
      </c>
    </row>
    <row r="40" spans="1:11" x14ac:dyDescent="0.3">
      <c r="A40" t="s">
        <v>25</v>
      </c>
      <c r="B40" t="s">
        <v>3</v>
      </c>
      <c r="C40">
        <v>1140</v>
      </c>
      <c r="D40">
        <f t="shared" si="4"/>
        <v>495</v>
      </c>
      <c r="E40">
        <v>1635</v>
      </c>
      <c r="G40" t="s">
        <v>25</v>
      </c>
      <c r="H40" t="s">
        <v>3</v>
      </c>
      <c r="I40">
        <f t="shared" si="1"/>
        <v>19</v>
      </c>
      <c r="J40">
        <f t="shared" si="2"/>
        <v>8.25</v>
      </c>
      <c r="K40">
        <f t="shared" si="3"/>
        <v>27.25</v>
      </c>
    </row>
    <row r="41" spans="1:11" x14ac:dyDescent="0.3">
      <c r="A41" t="s">
        <v>28</v>
      </c>
      <c r="B41" t="s">
        <v>3</v>
      </c>
      <c r="C41">
        <v>525</v>
      </c>
      <c r="D41">
        <f t="shared" si="4"/>
        <v>610</v>
      </c>
      <c r="E41">
        <v>1135</v>
      </c>
      <c r="G41" t="s">
        <v>28</v>
      </c>
      <c r="H41" t="s">
        <v>3</v>
      </c>
      <c r="I41">
        <f t="shared" si="1"/>
        <v>8.75</v>
      </c>
      <c r="J41">
        <f t="shared" si="2"/>
        <v>10.166666666666666</v>
      </c>
      <c r="K41">
        <f t="shared" si="3"/>
        <v>18.916666666666668</v>
      </c>
    </row>
    <row r="42" spans="1:11" x14ac:dyDescent="0.3">
      <c r="A42" t="s">
        <v>0</v>
      </c>
      <c r="B42" t="s">
        <v>4</v>
      </c>
      <c r="C42">
        <v>460</v>
      </c>
      <c r="D42">
        <f t="shared" si="4"/>
        <v>710</v>
      </c>
      <c r="E42">
        <v>1170</v>
      </c>
      <c r="G42" t="s">
        <v>0</v>
      </c>
      <c r="H42" t="s">
        <v>4</v>
      </c>
      <c r="I42">
        <f t="shared" si="1"/>
        <v>7.666666666666667</v>
      </c>
      <c r="J42">
        <f t="shared" si="2"/>
        <v>11.833333333333334</v>
      </c>
      <c r="K42">
        <f t="shared" si="3"/>
        <v>19.5</v>
      </c>
    </row>
    <row r="43" spans="1:11" x14ac:dyDescent="0.3">
      <c r="A43" t="s">
        <v>16</v>
      </c>
      <c r="B43" t="s">
        <v>4</v>
      </c>
      <c r="C43">
        <v>240</v>
      </c>
      <c r="D43">
        <f t="shared" si="4"/>
        <v>250</v>
      </c>
      <c r="E43">
        <v>490</v>
      </c>
      <c r="G43" t="s">
        <v>16</v>
      </c>
      <c r="H43" t="s">
        <v>4</v>
      </c>
      <c r="I43">
        <f t="shared" si="1"/>
        <v>4</v>
      </c>
      <c r="J43">
        <f t="shared" si="2"/>
        <v>4.166666666666667</v>
      </c>
      <c r="K43">
        <f t="shared" si="3"/>
        <v>8.1666666666666661</v>
      </c>
    </row>
    <row r="44" spans="1:11" x14ac:dyDescent="0.3">
      <c r="A44" t="s">
        <v>17</v>
      </c>
      <c r="B44" t="s">
        <v>4</v>
      </c>
      <c r="C44">
        <v>500</v>
      </c>
      <c r="D44">
        <f t="shared" si="4"/>
        <v>275</v>
      </c>
      <c r="E44">
        <v>775</v>
      </c>
      <c r="G44" t="s">
        <v>17</v>
      </c>
      <c r="H44" t="s">
        <v>4</v>
      </c>
      <c r="I44">
        <f t="shared" si="1"/>
        <v>8.3333333333333339</v>
      </c>
      <c r="J44">
        <f t="shared" si="2"/>
        <v>4.583333333333333</v>
      </c>
      <c r="K44">
        <f t="shared" si="3"/>
        <v>12.916666666666666</v>
      </c>
    </row>
    <row r="45" spans="1:11" x14ac:dyDescent="0.3">
      <c r="A45" t="s">
        <v>20</v>
      </c>
      <c r="B45" t="s">
        <v>4</v>
      </c>
      <c r="C45">
        <v>480</v>
      </c>
      <c r="D45">
        <f t="shared" si="4"/>
        <v>385</v>
      </c>
      <c r="E45">
        <v>865</v>
      </c>
      <c r="G45" t="s">
        <v>20</v>
      </c>
      <c r="H45" t="s">
        <v>4</v>
      </c>
      <c r="I45">
        <f t="shared" si="1"/>
        <v>8</v>
      </c>
      <c r="J45">
        <f t="shared" si="2"/>
        <v>6.416666666666667</v>
      </c>
      <c r="K45">
        <f t="shared" si="3"/>
        <v>14.416666666666666</v>
      </c>
    </row>
    <row r="46" spans="1:11" x14ac:dyDescent="0.3">
      <c r="A46" t="s">
        <v>21</v>
      </c>
      <c r="B46" t="s">
        <v>4</v>
      </c>
      <c r="C46">
        <v>220</v>
      </c>
      <c r="D46">
        <f t="shared" si="4"/>
        <v>375</v>
      </c>
      <c r="E46">
        <v>595</v>
      </c>
      <c r="G46" t="s">
        <v>21</v>
      </c>
      <c r="H46" t="s">
        <v>4</v>
      </c>
      <c r="I46">
        <f t="shared" si="1"/>
        <v>3.6666666666666665</v>
      </c>
      <c r="J46">
        <f t="shared" si="2"/>
        <v>6.25</v>
      </c>
      <c r="K46">
        <f t="shared" si="3"/>
        <v>9.9166666666666661</v>
      </c>
    </row>
    <row r="47" spans="1:11" x14ac:dyDescent="0.3">
      <c r="A47" t="s">
        <v>24</v>
      </c>
      <c r="B47" t="s">
        <v>4</v>
      </c>
      <c r="C47">
        <v>425</v>
      </c>
      <c r="D47">
        <f t="shared" si="4"/>
        <v>230</v>
      </c>
      <c r="E47">
        <v>655</v>
      </c>
      <c r="G47" t="s">
        <v>24</v>
      </c>
      <c r="H47" t="s">
        <v>4</v>
      </c>
      <c r="I47">
        <f t="shared" si="1"/>
        <v>7.083333333333333</v>
      </c>
      <c r="J47">
        <f t="shared" si="2"/>
        <v>3.8333333333333335</v>
      </c>
      <c r="K47">
        <f t="shared" si="3"/>
        <v>10.916666666666666</v>
      </c>
    </row>
    <row r="48" spans="1:11" x14ac:dyDescent="0.3">
      <c r="A48" t="s">
        <v>25</v>
      </c>
      <c r="B48" t="s">
        <v>4</v>
      </c>
      <c r="C48">
        <v>440</v>
      </c>
      <c r="D48">
        <f t="shared" si="4"/>
        <v>850</v>
      </c>
      <c r="E48">
        <v>1290</v>
      </c>
      <c r="G48" t="s">
        <v>25</v>
      </c>
      <c r="H48" t="s">
        <v>4</v>
      </c>
      <c r="I48">
        <f t="shared" si="1"/>
        <v>7.333333333333333</v>
      </c>
      <c r="J48">
        <f t="shared" si="2"/>
        <v>14.166666666666666</v>
      </c>
      <c r="K48">
        <f t="shared" si="3"/>
        <v>21.5</v>
      </c>
    </row>
    <row r="49" spans="1:11" x14ac:dyDescent="0.3">
      <c r="A49" t="s">
        <v>28</v>
      </c>
      <c r="B49" t="s">
        <v>4</v>
      </c>
      <c r="C49">
        <v>195</v>
      </c>
      <c r="D49">
        <f t="shared" si="4"/>
        <v>365</v>
      </c>
      <c r="E49">
        <v>560</v>
      </c>
      <c r="G49" t="s">
        <v>28</v>
      </c>
      <c r="H49" t="s">
        <v>4</v>
      </c>
      <c r="I49">
        <f t="shared" si="1"/>
        <v>3.25</v>
      </c>
      <c r="J49">
        <f t="shared" si="2"/>
        <v>6.083333333333333</v>
      </c>
      <c r="K49">
        <f t="shared" si="3"/>
        <v>9.3333333333333339</v>
      </c>
    </row>
    <row r="50" spans="1:11" x14ac:dyDescent="0.3">
      <c r="A50" t="s">
        <v>10</v>
      </c>
      <c r="B50" t="s">
        <v>11</v>
      </c>
      <c r="C50">
        <v>50</v>
      </c>
      <c r="D50">
        <f t="shared" si="4"/>
        <v>1550</v>
      </c>
      <c r="E50">
        <v>1600</v>
      </c>
      <c r="G50" t="s">
        <v>10</v>
      </c>
      <c r="H50" t="s">
        <v>11</v>
      </c>
      <c r="I50">
        <f t="shared" si="1"/>
        <v>0.83333333333333337</v>
      </c>
      <c r="J50">
        <f t="shared" si="2"/>
        <v>25.833333333333332</v>
      </c>
      <c r="K50">
        <f t="shared" si="3"/>
        <v>26.666666666666668</v>
      </c>
    </row>
    <row r="51" spans="1:11" x14ac:dyDescent="0.3">
      <c r="A51" t="s">
        <v>15</v>
      </c>
      <c r="B51" t="s">
        <v>11</v>
      </c>
      <c r="C51">
        <v>360</v>
      </c>
      <c r="D51">
        <f t="shared" si="4"/>
        <v>520</v>
      </c>
      <c r="E51">
        <v>880</v>
      </c>
      <c r="G51" t="s">
        <v>15</v>
      </c>
      <c r="H51" t="s">
        <v>11</v>
      </c>
      <c r="I51">
        <f t="shared" si="1"/>
        <v>6</v>
      </c>
      <c r="J51">
        <f t="shared" si="2"/>
        <v>8.6666666666666661</v>
      </c>
      <c r="K51">
        <f t="shared" si="3"/>
        <v>14.666666666666666</v>
      </c>
    </row>
    <row r="52" spans="1:11" x14ac:dyDescent="0.3">
      <c r="A52" t="s">
        <v>18</v>
      </c>
      <c r="B52" t="s">
        <v>11</v>
      </c>
      <c r="C52">
        <v>245</v>
      </c>
      <c r="D52">
        <f t="shared" si="4"/>
        <v>435</v>
      </c>
      <c r="E52">
        <v>680</v>
      </c>
      <c r="G52" t="s">
        <v>18</v>
      </c>
      <c r="H52" t="s">
        <v>11</v>
      </c>
      <c r="I52">
        <f t="shared" si="1"/>
        <v>4.083333333333333</v>
      </c>
      <c r="J52">
        <f t="shared" si="2"/>
        <v>7.25</v>
      </c>
      <c r="K52">
        <f t="shared" si="3"/>
        <v>11.333333333333334</v>
      </c>
    </row>
    <row r="53" spans="1:11" x14ac:dyDescent="0.3">
      <c r="A53" t="s">
        <v>19</v>
      </c>
      <c r="B53" t="s">
        <v>11</v>
      </c>
      <c r="C53">
        <v>235</v>
      </c>
      <c r="D53">
        <f t="shared" si="4"/>
        <v>1130</v>
      </c>
      <c r="E53">
        <v>1365</v>
      </c>
      <c r="G53" t="s">
        <v>19</v>
      </c>
      <c r="H53" t="s">
        <v>11</v>
      </c>
      <c r="I53">
        <f t="shared" si="1"/>
        <v>3.9166666666666665</v>
      </c>
      <c r="J53">
        <f t="shared" si="2"/>
        <v>18.833333333333332</v>
      </c>
      <c r="K53">
        <f t="shared" si="3"/>
        <v>22.75</v>
      </c>
    </row>
    <row r="54" spans="1:11" x14ac:dyDescent="0.3">
      <c r="A54" t="s">
        <v>22</v>
      </c>
      <c r="B54" t="s">
        <v>11</v>
      </c>
      <c r="C54">
        <v>615</v>
      </c>
      <c r="D54">
        <f t="shared" si="4"/>
        <v>820</v>
      </c>
      <c r="E54">
        <v>1435</v>
      </c>
      <c r="G54" t="s">
        <v>22</v>
      </c>
      <c r="H54" t="s">
        <v>11</v>
      </c>
      <c r="I54">
        <f t="shared" si="1"/>
        <v>10.25</v>
      </c>
      <c r="J54">
        <f t="shared" si="2"/>
        <v>13.666666666666666</v>
      </c>
      <c r="K54">
        <f t="shared" si="3"/>
        <v>23.916666666666668</v>
      </c>
    </row>
    <row r="55" spans="1:11" x14ac:dyDescent="0.3">
      <c r="A55" t="s">
        <v>23</v>
      </c>
      <c r="B55" t="s">
        <v>11</v>
      </c>
      <c r="C55">
        <v>175</v>
      </c>
      <c r="D55">
        <f t="shared" si="4"/>
        <v>310</v>
      </c>
      <c r="E55">
        <v>485</v>
      </c>
      <c r="G55" t="s">
        <v>23</v>
      </c>
      <c r="H55" t="s">
        <v>11</v>
      </c>
      <c r="I55">
        <f t="shared" si="1"/>
        <v>2.9166666666666665</v>
      </c>
      <c r="J55">
        <f t="shared" si="2"/>
        <v>5.166666666666667</v>
      </c>
      <c r="K55">
        <f t="shared" si="3"/>
        <v>8.0833333333333339</v>
      </c>
    </row>
    <row r="56" spans="1:11" x14ac:dyDescent="0.3">
      <c r="A56" t="s">
        <v>26</v>
      </c>
      <c r="B56" t="s">
        <v>11</v>
      </c>
      <c r="C56">
        <v>90</v>
      </c>
      <c r="D56">
        <f t="shared" si="4"/>
        <v>1360</v>
      </c>
      <c r="E56">
        <v>1450</v>
      </c>
      <c r="G56" t="s">
        <v>26</v>
      </c>
      <c r="H56" t="s">
        <v>11</v>
      </c>
      <c r="I56">
        <f t="shared" si="1"/>
        <v>1.5</v>
      </c>
      <c r="J56">
        <f t="shared" si="2"/>
        <v>22.666666666666668</v>
      </c>
      <c r="K56">
        <f t="shared" si="3"/>
        <v>24.166666666666668</v>
      </c>
    </row>
    <row r="57" spans="1:11" x14ac:dyDescent="0.3">
      <c r="A57" t="s">
        <v>27</v>
      </c>
      <c r="B57" t="s">
        <v>11</v>
      </c>
      <c r="C57">
        <v>410</v>
      </c>
      <c r="D57">
        <f t="shared" si="4"/>
        <v>550</v>
      </c>
      <c r="E57">
        <v>960</v>
      </c>
      <c r="G57" t="s">
        <v>27</v>
      </c>
      <c r="H57" t="s">
        <v>11</v>
      </c>
      <c r="I57">
        <f t="shared" si="1"/>
        <v>6.833333333333333</v>
      </c>
      <c r="J57">
        <f t="shared" si="2"/>
        <v>9.1666666666666661</v>
      </c>
      <c r="K57">
        <f t="shared" si="3"/>
        <v>16</v>
      </c>
    </row>
    <row r="58" spans="1:11" x14ac:dyDescent="0.3">
      <c r="A58" t="s">
        <v>10</v>
      </c>
      <c r="B58" t="s">
        <v>12</v>
      </c>
      <c r="C58">
        <v>410</v>
      </c>
      <c r="D58">
        <f t="shared" si="4"/>
        <v>755</v>
      </c>
      <c r="E58">
        <v>1165</v>
      </c>
      <c r="G58" t="s">
        <v>10</v>
      </c>
      <c r="H58" t="s">
        <v>12</v>
      </c>
      <c r="I58">
        <f t="shared" si="1"/>
        <v>6.833333333333333</v>
      </c>
      <c r="J58">
        <f t="shared" si="2"/>
        <v>12.583333333333334</v>
      </c>
      <c r="K58">
        <f t="shared" si="3"/>
        <v>19.416666666666668</v>
      </c>
    </row>
    <row r="59" spans="1:11" x14ac:dyDescent="0.3">
      <c r="A59" t="s">
        <v>15</v>
      </c>
      <c r="B59" t="s">
        <v>12</v>
      </c>
      <c r="C59">
        <v>465</v>
      </c>
      <c r="D59">
        <f t="shared" si="4"/>
        <v>670</v>
      </c>
      <c r="E59">
        <v>1135</v>
      </c>
      <c r="G59" t="s">
        <v>15</v>
      </c>
      <c r="H59" t="s">
        <v>12</v>
      </c>
      <c r="I59">
        <f t="shared" si="1"/>
        <v>7.75</v>
      </c>
      <c r="J59">
        <f t="shared" si="2"/>
        <v>11.166666666666666</v>
      </c>
      <c r="K59">
        <f t="shared" si="3"/>
        <v>18.916666666666668</v>
      </c>
    </row>
    <row r="60" spans="1:11" x14ac:dyDescent="0.3">
      <c r="A60" t="s">
        <v>18</v>
      </c>
      <c r="B60" t="s">
        <v>12</v>
      </c>
      <c r="C60">
        <v>255</v>
      </c>
      <c r="D60">
        <f t="shared" si="4"/>
        <v>535</v>
      </c>
      <c r="E60">
        <v>790</v>
      </c>
      <c r="G60" t="s">
        <v>18</v>
      </c>
      <c r="H60" t="s">
        <v>12</v>
      </c>
      <c r="I60">
        <f t="shared" si="1"/>
        <v>4.25</v>
      </c>
      <c r="J60">
        <f t="shared" si="2"/>
        <v>8.9166666666666661</v>
      </c>
      <c r="K60">
        <f t="shared" si="3"/>
        <v>13.166666666666666</v>
      </c>
    </row>
    <row r="61" spans="1:11" x14ac:dyDescent="0.3">
      <c r="A61" t="s">
        <v>19</v>
      </c>
      <c r="B61" t="s">
        <v>12</v>
      </c>
      <c r="C61">
        <v>135</v>
      </c>
      <c r="D61">
        <f t="shared" si="4"/>
        <v>875</v>
      </c>
      <c r="E61">
        <v>1010</v>
      </c>
      <c r="G61" t="s">
        <v>19</v>
      </c>
      <c r="H61" t="s">
        <v>12</v>
      </c>
      <c r="I61">
        <f t="shared" si="1"/>
        <v>2.25</v>
      </c>
      <c r="J61">
        <f t="shared" si="2"/>
        <v>14.583333333333334</v>
      </c>
      <c r="K61">
        <f t="shared" si="3"/>
        <v>16.833333333333332</v>
      </c>
    </row>
    <row r="62" spans="1:11" x14ac:dyDescent="0.3">
      <c r="A62" t="s">
        <v>22</v>
      </c>
      <c r="B62" t="s">
        <v>12</v>
      </c>
      <c r="C62">
        <v>270</v>
      </c>
      <c r="D62">
        <f t="shared" si="4"/>
        <v>285</v>
      </c>
      <c r="E62">
        <v>555</v>
      </c>
      <c r="G62" t="s">
        <v>22</v>
      </c>
      <c r="H62" t="s">
        <v>12</v>
      </c>
      <c r="I62">
        <f t="shared" si="1"/>
        <v>4.5</v>
      </c>
      <c r="J62">
        <f t="shared" si="2"/>
        <v>4.75</v>
      </c>
      <c r="K62">
        <f t="shared" si="3"/>
        <v>9.25</v>
      </c>
    </row>
    <row r="63" spans="1:11" x14ac:dyDescent="0.3">
      <c r="A63" t="s">
        <v>23</v>
      </c>
      <c r="B63" t="s">
        <v>12</v>
      </c>
      <c r="C63">
        <v>245</v>
      </c>
      <c r="D63">
        <f t="shared" si="4"/>
        <v>805</v>
      </c>
      <c r="E63">
        <v>1050</v>
      </c>
      <c r="G63" t="s">
        <v>23</v>
      </c>
      <c r="H63" t="s">
        <v>12</v>
      </c>
      <c r="I63">
        <f t="shared" si="1"/>
        <v>4.083333333333333</v>
      </c>
      <c r="J63">
        <f t="shared" si="2"/>
        <v>13.416666666666666</v>
      </c>
      <c r="K63">
        <f t="shared" si="3"/>
        <v>17.5</v>
      </c>
    </row>
    <row r="64" spans="1:11" x14ac:dyDescent="0.3">
      <c r="A64" t="s">
        <v>26</v>
      </c>
      <c r="B64" t="s">
        <v>12</v>
      </c>
      <c r="C64">
        <v>395</v>
      </c>
      <c r="D64">
        <f t="shared" si="4"/>
        <v>565</v>
      </c>
      <c r="E64">
        <v>960</v>
      </c>
      <c r="G64" t="s">
        <v>26</v>
      </c>
      <c r="H64" t="s">
        <v>12</v>
      </c>
      <c r="I64">
        <f t="shared" si="1"/>
        <v>6.583333333333333</v>
      </c>
      <c r="J64">
        <f t="shared" si="2"/>
        <v>9.4166666666666661</v>
      </c>
      <c r="K64">
        <f t="shared" si="3"/>
        <v>16</v>
      </c>
    </row>
    <row r="65" spans="1:11" x14ac:dyDescent="0.3">
      <c r="A65" t="s">
        <v>27</v>
      </c>
      <c r="B65" t="s">
        <v>12</v>
      </c>
      <c r="C65">
        <v>255</v>
      </c>
      <c r="D65">
        <f t="shared" si="4"/>
        <v>770</v>
      </c>
      <c r="E65">
        <v>1025</v>
      </c>
      <c r="G65" t="s">
        <v>27</v>
      </c>
      <c r="H65" t="s">
        <v>12</v>
      </c>
      <c r="I65">
        <f t="shared" si="1"/>
        <v>4.25</v>
      </c>
      <c r="J65">
        <f t="shared" si="2"/>
        <v>12.833333333333334</v>
      </c>
      <c r="K65">
        <f t="shared" si="3"/>
        <v>17.083333333333332</v>
      </c>
    </row>
  </sheetData>
  <sortState xmlns:xlrd2="http://schemas.microsoft.com/office/spreadsheetml/2017/richdata2" ref="A2:D65">
    <sortCondition ref="B2:B6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5032-F57D-4F51-B3D0-051DC5FB6F1C}">
  <dimension ref="A1:M65"/>
  <sheetViews>
    <sheetView workbookViewId="0">
      <selection activeCell="E27" sqref="E27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26" bestFit="1" customWidth="1"/>
    <col min="4" max="4" width="26.88671875" bestFit="1" customWidth="1"/>
    <col min="5" max="5" width="22" bestFit="1" customWidth="1"/>
    <col min="6" max="6" width="15" bestFit="1" customWidth="1"/>
    <col min="7" max="7" width="3.33203125" style="1" customWidth="1"/>
    <col min="8" max="8" width="14.5546875" bestFit="1" customWidth="1"/>
    <col min="9" max="9" width="5.5546875" bestFit="1" customWidth="1"/>
    <col min="10" max="10" width="26" bestFit="1" customWidth="1"/>
    <col min="11" max="11" width="26.88671875" bestFit="1" customWidth="1"/>
    <col min="12" max="12" width="22" bestFit="1" customWidth="1"/>
    <col min="13" max="13" width="15" bestFit="1" customWidth="1"/>
  </cols>
  <sheetData>
    <row r="1" spans="1:13" x14ac:dyDescent="0.3">
      <c r="A1" t="s">
        <v>1</v>
      </c>
      <c r="B1" t="s">
        <v>2</v>
      </c>
      <c r="C1" t="s">
        <v>40</v>
      </c>
      <c r="D1" t="s">
        <v>41</v>
      </c>
      <c r="E1" t="s">
        <v>42</v>
      </c>
      <c r="F1" t="s">
        <v>7</v>
      </c>
      <c r="H1" t="s">
        <v>1</v>
      </c>
      <c r="I1" t="s">
        <v>2</v>
      </c>
      <c r="J1" t="s">
        <v>43</v>
      </c>
      <c r="K1" t="s">
        <v>44</v>
      </c>
      <c r="L1" t="s">
        <v>45</v>
      </c>
      <c r="M1" t="s">
        <v>39</v>
      </c>
    </row>
    <row r="2" spans="1:13" x14ac:dyDescent="0.3">
      <c r="A2" t="s">
        <v>10</v>
      </c>
      <c r="B2" t="s">
        <v>13</v>
      </c>
      <c r="C2">
        <v>250</v>
      </c>
      <c r="D2">
        <v>10</v>
      </c>
      <c r="E2">
        <f t="shared" ref="E2:E33" si="0">F2-C2-D2</f>
        <v>1170</v>
      </c>
      <c r="F2">
        <v>1430</v>
      </c>
      <c r="H2" t="s">
        <v>10</v>
      </c>
      <c r="I2" t="s">
        <v>13</v>
      </c>
      <c r="J2">
        <f t="shared" ref="J2:J33" si="1">C2/60</f>
        <v>4.166666666666667</v>
      </c>
      <c r="K2">
        <f t="shared" ref="K2:K33" si="2">D2/60</f>
        <v>0.16666666666666666</v>
      </c>
      <c r="L2">
        <f t="shared" ref="L2:L33" si="3">E2/60</f>
        <v>19.5</v>
      </c>
      <c r="M2">
        <f t="shared" ref="M2:M33" si="4">F2/60</f>
        <v>23.833333333333332</v>
      </c>
    </row>
    <row r="3" spans="1:13" x14ac:dyDescent="0.3">
      <c r="A3" t="s">
        <v>15</v>
      </c>
      <c r="B3" t="s">
        <v>13</v>
      </c>
      <c r="C3">
        <v>215</v>
      </c>
      <c r="D3">
        <v>0</v>
      </c>
      <c r="E3">
        <f t="shared" si="0"/>
        <v>1090</v>
      </c>
      <c r="F3">
        <v>1305</v>
      </c>
      <c r="H3" t="s">
        <v>15</v>
      </c>
      <c r="I3" t="s">
        <v>13</v>
      </c>
      <c r="J3">
        <f t="shared" si="1"/>
        <v>3.5833333333333335</v>
      </c>
      <c r="K3">
        <f t="shared" si="2"/>
        <v>0</v>
      </c>
      <c r="L3">
        <f t="shared" si="3"/>
        <v>18.166666666666668</v>
      </c>
      <c r="M3">
        <f t="shared" si="4"/>
        <v>21.75</v>
      </c>
    </row>
    <row r="4" spans="1:13" x14ac:dyDescent="0.3">
      <c r="A4" t="s">
        <v>18</v>
      </c>
      <c r="B4" t="s">
        <v>13</v>
      </c>
      <c r="C4">
        <v>130</v>
      </c>
      <c r="D4">
        <v>30</v>
      </c>
      <c r="E4">
        <f t="shared" si="0"/>
        <v>885</v>
      </c>
      <c r="F4">
        <v>1045</v>
      </c>
      <c r="H4" t="s">
        <v>18</v>
      </c>
      <c r="I4" t="s">
        <v>13</v>
      </c>
      <c r="J4">
        <f t="shared" si="1"/>
        <v>2.1666666666666665</v>
      </c>
      <c r="K4">
        <f t="shared" si="2"/>
        <v>0.5</v>
      </c>
      <c r="L4">
        <f t="shared" si="3"/>
        <v>14.75</v>
      </c>
      <c r="M4">
        <f t="shared" si="4"/>
        <v>17.416666666666668</v>
      </c>
    </row>
    <row r="5" spans="1:13" x14ac:dyDescent="0.3">
      <c r="A5" t="s">
        <v>19</v>
      </c>
      <c r="B5" t="s">
        <v>13</v>
      </c>
      <c r="C5">
        <v>0</v>
      </c>
      <c r="D5">
        <v>40</v>
      </c>
      <c r="E5">
        <f t="shared" si="0"/>
        <v>1090</v>
      </c>
      <c r="F5">
        <v>1130</v>
      </c>
      <c r="H5" t="s">
        <v>19</v>
      </c>
      <c r="I5" t="s">
        <v>13</v>
      </c>
      <c r="J5">
        <f t="shared" si="1"/>
        <v>0</v>
      </c>
      <c r="K5">
        <f t="shared" si="2"/>
        <v>0.66666666666666663</v>
      </c>
      <c r="L5">
        <f t="shared" si="3"/>
        <v>18.166666666666668</v>
      </c>
      <c r="M5">
        <f t="shared" si="4"/>
        <v>18.833333333333332</v>
      </c>
    </row>
    <row r="6" spans="1:13" x14ac:dyDescent="0.3">
      <c r="A6" t="s">
        <v>22</v>
      </c>
      <c r="B6" t="s">
        <v>13</v>
      </c>
      <c r="C6">
        <v>0</v>
      </c>
      <c r="D6">
        <v>0</v>
      </c>
      <c r="E6">
        <f t="shared" si="0"/>
        <v>410</v>
      </c>
      <c r="F6">
        <v>410</v>
      </c>
      <c r="H6" t="s">
        <v>22</v>
      </c>
      <c r="I6" t="s">
        <v>13</v>
      </c>
      <c r="J6">
        <f t="shared" si="1"/>
        <v>0</v>
      </c>
      <c r="K6">
        <f t="shared" si="2"/>
        <v>0</v>
      </c>
      <c r="L6">
        <f t="shared" si="3"/>
        <v>6.833333333333333</v>
      </c>
      <c r="M6">
        <f t="shared" si="4"/>
        <v>6.833333333333333</v>
      </c>
    </row>
    <row r="7" spans="1:13" x14ac:dyDescent="0.3">
      <c r="A7" t="s">
        <v>23</v>
      </c>
      <c r="B7" t="s">
        <v>13</v>
      </c>
      <c r="C7">
        <v>105</v>
      </c>
      <c r="D7">
        <v>65</v>
      </c>
      <c r="E7">
        <f t="shared" si="0"/>
        <v>675</v>
      </c>
      <c r="F7">
        <v>845</v>
      </c>
      <c r="H7" t="s">
        <v>23</v>
      </c>
      <c r="I7" t="s">
        <v>13</v>
      </c>
      <c r="J7">
        <f t="shared" si="1"/>
        <v>1.75</v>
      </c>
      <c r="K7">
        <f t="shared" si="2"/>
        <v>1.0833333333333333</v>
      </c>
      <c r="L7">
        <f t="shared" si="3"/>
        <v>11.25</v>
      </c>
      <c r="M7">
        <f t="shared" si="4"/>
        <v>14.083333333333334</v>
      </c>
    </row>
    <row r="8" spans="1:13" x14ac:dyDescent="0.3">
      <c r="A8" t="s">
        <v>26</v>
      </c>
      <c r="B8" t="s">
        <v>13</v>
      </c>
      <c r="C8">
        <v>110</v>
      </c>
      <c r="D8">
        <v>60</v>
      </c>
      <c r="E8">
        <f t="shared" si="0"/>
        <v>1110</v>
      </c>
      <c r="F8">
        <v>1280</v>
      </c>
      <c r="H8" t="s">
        <v>26</v>
      </c>
      <c r="I8" t="s">
        <v>13</v>
      </c>
      <c r="J8">
        <f t="shared" si="1"/>
        <v>1.8333333333333333</v>
      </c>
      <c r="K8">
        <f t="shared" si="2"/>
        <v>1</v>
      </c>
      <c r="L8">
        <f t="shared" si="3"/>
        <v>18.5</v>
      </c>
      <c r="M8">
        <f t="shared" si="4"/>
        <v>21.333333333333332</v>
      </c>
    </row>
    <row r="9" spans="1:13" x14ac:dyDescent="0.3">
      <c r="A9" t="s">
        <v>27</v>
      </c>
      <c r="B9" t="s">
        <v>13</v>
      </c>
      <c r="C9">
        <v>70</v>
      </c>
      <c r="D9">
        <v>0</v>
      </c>
      <c r="E9">
        <f t="shared" si="0"/>
        <v>355</v>
      </c>
      <c r="F9">
        <v>425</v>
      </c>
      <c r="H9" t="s">
        <v>27</v>
      </c>
      <c r="I9" t="s">
        <v>13</v>
      </c>
      <c r="J9">
        <f t="shared" si="1"/>
        <v>1.1666666666666667</v>
      </c>
      <c r="K9">
        <f t="shared" si="2"/>
        <v>0</v>
      </c>
      <c r="L9">
        <f t="shared" si="3"/>
        <v>5.916666666666667</v>
      </c>
      <c r="M9">
        <f t="shared" si="4"/>
        <v>7.083333333333333</v>
      </c>
    </row>
    <row r="10" spans="1:13" x14ac:dyDescent="0.3">
      <c r="A10" t="s">
        <v>10</v>
      </c>
      <c r="B10" t="s">
        <v>14</v>
      </c>
      <c r="C10">
        <v>0</v>
      </c>
      <c r="D10">
        <v>0</v>
      </c>
      <c r="E10">
        <f t="shared" si="0"/>
        <v>430</v>
      </c>
      <c r="F10">
        <v>430</v>
      </c>
      <c r="H10" t="s">
        <v>10</v>
      </c>
      <c r="I10" t="s">
        <v>14</v>
      </c>
      <c r="J10">
        <f t="shared" si="1"/>
        <v>0</v>
      </c>
      <c r="K10">
        <f t="shared" si="2"/>
        <v>0</v>
      </c>
      <c r="L10">
        <f t="shared" si="3"/>
        <v>7.166666666666667</v>
      </c>
      <c r="M10">
        <f t="shared" si="4"/>
        <v>7.166666666666667</v>
      </c>
    </row>
    <row r="11" spans="1:13" x14ac:dyDescent="0.3">
      <c r="A11" t="s">
        <v>15</v>
      </c>
      <c r="B11" t="s">
        <v>14</v>
      </c>
      <c r="C11">
        <v>120</v>
      </c>
      <c r="D11">
        <v>25</v>
      </c>
      <c r="E11">
        <f t="shared" si="0"/>
        <v>800</v>
      </c>
      <c r="F11">
        <v>945</v>
      </c>
      <c r="H11" t="s">
        <v>15</v>
      </c>
      <c r="I11" t="s">
        <v>14</v>
      </c>
      <c r="J11">
        <f t="shared" si="1"/>
        <v>2</v>
      </c>
      <c r="K11">
        <f t="shared" si="2"/>
        <v>0.41666666666666669</v>
      </c>
      <c r="L11">
        <f t="shared" si="3"/>
        <v>13.333333333333334</v>
      </c>
      <c r="M11">
        <f t="shared" si="4"/>
        <v>15.75</v>
      </c>
    </row>
    <row r="12" spans="1:13" x14ac:dyDescent="0.3">
      <c r="A12" t="s">
        <v>18</v>
      </c>
      <c r="B12" t="s">
        <v>14</v>
      </c>
      <c r="C12">
        <v>120</v>
      </c>
      <c r="D12">
        <v>0</v>
      </c>
      <c r="E12">
        <f t="shared" si="0"/>
        <v>715</v>
      </c>
      <c r="F12">
        <v>835</v>
      </c>
      <c r="H12" t="s">
        <v>18</v>
      </c>
      <c r="I12" t="s">
        <v>14</v>
      </c>
      <c r="J12">
        <f t="shared" si="1"/>
        <v>2</v>
      </c>
      <c r="K12">
        <f t="shared" si="2"/>
        <v>0</v>
      </c>
      <c r="L12">
        <f t="shared" si="3"/>
        <v>11.916666666666666</v>
      </c>
      <c r="M12">
        <f t="shared" si="4"/>
        <v>13.916666666666666</v>
      </c>
    </row>
    <row r="13" spans="1:13" x14ac:dyDescent="0.3">
      <c r="A13" t="s">
        <v>19</v>
      </c>
      <c r="B13" t="s">
        <v>14</v>
      </c>
      <c r="C13">
        <v>0</v>
      </c>
      <c r="D13">
        <v>175</v>
      </c>
      <c r="E13">
        <f t="shared" si="0"/>
        <v>870</v>
      </c>
      <c r="F13">
        <v>1045</v>
      </c>
      <c r="H13" t="s">
        <v>19</v>
      </c>
      <c r="I13" t="s">
        <v>14</v>
      </c>
      <c r="J13">
        <f t="shared" si="1"/>
        <v>0</v>
      </c>
      <c r="K13">
        <f t="shared" si="2"/>
        <v>2.9166666666666665</v>
      </c>
      <c r="L13">
        <f t="shared" si="3"/>
        <v>14.5</v>
      </c>
      <c r="M13">
        <f t="shared" si="4"/>
        <v>17.416666666666668</v>
      </c>
    </row>
    <row r="14" spans="1:13" x14ac:dyDescent="0.3">
      <c r="A14" t="s">
        <v>22</v>
      </c>
      <c r="B14" t="s">
        <v>14</v>
      </c>
      <c r="C14">
        <v>0</v>
      </c>
      <c r="D14">
        <v>0</v>
      </c>
      <c r="E14">
        <f t="shared" si="0"/>
        <v>1180</v>
      </c>
      <c r="F14">
        <v>1180</v>
      </c>
      <c r="H14" t="s">
        <v>22</v>
      </c>
      <c r="I14" t="s">
        <v>14</v>
      </c>
      <c r="J14">
        <f t="shared" si="1"/>
        <v>0</v>
      </c>
      <c r="K14">
        <f t="shared" si="2"/>
        <v>0</v>
      </c>
      <c r="L14">
        <f t="shared" si="3"/>
        <v>19.666666666666668</v>
      </c>
      <c r="M14">
        <f t="shared" si="4"/>
        <v>19.666666666666668</v>
      </c>
    </row>
    <row r="15" spans="1:13" x14ac:dyDescent="0.3">
      <c r="A15" t="s">
        <v>23</v>
      </c>
      <c r="B15" t="s">
        <v>14</v>
      </c>
      <c r="C15">
        <v>260</v>
      </c>
      <c r="D15">
        <v>25</v>
      </c>
      <c r="E15">
        <f t="shared" si="0"/>
        <v>725</v>
      </c>
      <c r="F15">
        <v>1010</v>
      </c>
      <c r="H15" t="s">
        <v>23</v>
      </c>
      <c r="I15" t="s">
        <v>14</v>
      </c>
      <c r="J15">
        <f t="shared" si="1"/>
        <v>4.333333333333333</v>
      </c>
      <c r="K15">
        <f t="shared" si="2"/>
        <v>0.41666666666666669</v>
      </c>
      <c r="L15">
        <f t="shared" si="3"/>
        <v>12.083333333333334</v>
      </c>
      <c r="M15">
        <f t="shared" si="4"/>
        <v>16.833333333333332</v>
      </c>
    </row>
    <row r="16" spans="1:13" x14ac:dyDescent="0.3">
      <c r="A16" t="s">
        <v>26</v>
      </c>
      <c r="B16" t="s">
        <v>14</v>
      </c>
      <c r="C16">
        <v>155</v>
      </c>
      <c r="D16">
        <v>100</v>
      </c>
      <c r="E16">
        <f t="shared" si="0"/>
        <v>425</v>
      </c>
      <c r="F16">
        <v>680</v>
      </c>
      <c r="H16" t="s">
        <v>26</v>
      </c>
      <c r="I16" t="s">
        <v>14</v>
      </c>
      <c r="J16">
        <f t="shared" si="1"/>
        <v>2.5833333333333335</v>
      </c>
      <c r="K16">
        <f t="shared" si="2"/>
        <v>1.6666666666666667</v>
      </c>
      <c r="L16">
        <f t="shared" si="3"/>
        <v>7.083333333333333</v>
      </c>
      <c r="M16">
        <f t="shared" si="4"/>
        <v>11.333333333333334</v>
      </c>
    </row>
    <row r="17" spans="1:13" x14ac:dyDescent="0.3">
      <c r="A17" t="s">
        <v>27</v>
      </c>
      <c r="B17" t="s">
        <v>14</v>
      </c>
      <c r="C17">
        <v>120</v>
      </c>
      <c r="D17">
        <v>30</v>
      </c>
      <c r="E17">
        <f t="shared" si="0"/>
        <v>125</v>
      </c>
      <c r="F17">
        <v>275</v>
      </c>
      <c r="H17" t="s">
        <v>27</v>
      </c>
      <c r="I17" t="s">
        <v>14</v>
      </c>
      <c r="J17">
        <f t="shared" si="1"/>
        <v>2</v>
      </c>
      <c r="K17">
        <f t="shared" si="2"/>
        <v>0.5</v>
      </c>
      <c r="L17">
        <f t="shared" si="3"/>
        <v>2.0833333333333335</v>
      </c>
      <c r="M17">
        <f t="shared" si="4"/>
        <v>4.583333333333333</v>
      </c>
    </row>
    <row r="18" spans="1:13" x14ac:dyDescent="0.3">
      <c r="A18" t="s">
        <v>0</v>
      </c>
      <c r="B18" t="s">
        <v>5</v>
      </c>
      <c r="C18">
        <v>255</v>
      </c>
      <c r="D18">
        <v>0</v>
      </c>
      <c r="E18">
        <f t="shared" si="0"/>
        <v>545</v>
      </c>
      <c r="F18">
        <v>800</v>
      </c>
      <c r="H18" t="s">
        <v>0</v>
      </c>
      <c r="I18" t="s">
        <v>5</v>
      </c>
      <c r="J18">
        <f t="shared" si="1"/>
        <v>4.25</v>
      </c>
      <c r="K18">
        <f t="shared" si="2"/>
        <v>0</v>
      </c>
      <c r="L18">
        <f t="shared" si="3"/>
        <v>9.0833333333333339</v>
      </c>
      <c r="M18">
        <f t="shared" si="4"/>
        <v>13.333333333333334</v>
      </c>
    </row>
    <row r="19" spans="1:13" x14ac:dyDescent="0.3">
      <c r="A19" t="s">
        <v>16</v>
      </c>
      <c r="B19" t="s">
        <v>5</v>
      </c>
      <c r="C19">
        <v>0</v>
      </c>
      <c r="D19">
        <v>0</v>
      </c>
      <c r="E19">
        <f t="shared" si="0"/>
        <v>555</v>
      </c>
      <c r="F19">
        <v>555</v>
      </c>
      <c r="H19" t="s">
        <v>16</v>
      </c>
      <c r="I19" t="s">
        <v>5</v>
      </c>
      <c r="J19">
        <f t="shared" si="1"/>
        <v>0</v>
      </c>
      <c r="K19">
        <f t="shared" si="2"/>
        <v>0</v>
      </c>
      <c r="L19">
        <f t="shared" si="3"/>
        <v>9.25</v>
      </c>
      <c r="M19">
        <f t="shared" si="4"/>
        <v>9.25</v>
      </c>
    </row>
    <row r="20" spans="1:13" x14ac:dyDescent="0.3">
      <c r="A20" t="s">
        <v>17</v>
      </c>
      <c r="B20" t="s">
        <v>5</v>
      </c>
      <c r="C20">
        <v>50</v>
      </c>
      <c r="D20">
        <v>0</v>
      </c>
      <c r="E20">
        <f t="shared" si="0"/>
        <v>695</v>
      </c>
      <c r="F20">
        <v>745</v>
      </c>
      <c r="H20" t="s">
        <v>17</v>
      </c>
      <c r="I20" t="s">
        <v>5</v>
      </c>
      <c r="J20">
        <f t="shared" si="1"/>
        <v>0.83333333333333337</v>
      </c>
      <c r="K20">
        <f t="shared" si="2"/>
        <v>0</v>
      </c>
      <c r="L20">
        <f t="shared" si="3"/>
        <v>11.583333333333334</v>
      </c>
      <c r="M20">
        <f t="shared" si="4"/>
        <v>12.416666666666666</v>
      </c>
    </row>
    <row r="21" spans="1:13" x14ac:dyDescent="0.3">
      <c r="A21" t="s">
        <v>20</v>
      </c>
      <c r="B21" t="s">
        <v>5</v>
      </c>
      <c r="C21">
        <v>0</v>
      </c>
      <c r="D21">
        <v>170</v>
      </c>
      <c r="E21">
        <f t="shared" si="0"/>
        <v>1070</v>
      </c>
      <c r="F21">
        <v>1240</v>
      </c>
      <c r="H21" t="s">
        <v>20</v>
      </c>
      <c r="I21" t="s">
        <v>5</v>
      </c>
      <c r="J21">
        <f t="shared" si="1"/>
        <v>0</v>
      </c>
      <c r="K21">
        <f t="shared" si="2"/>
        <v>2.8333333333333335</v>
      </c>
      <c r="L21">
        <f t="shared" si="3"/>
        <v>17.833333333333332</v>
      </c>
      <c r="M21">
        <f t="shared" si="4"/>
        <v>20.666666666666668</v>
      </c>
    </row>
    <row r="22" spans="1:13" x14ac:dyDescent="0.3">
      <c r="A22" t="s">
        <v>21</v>
      </c>
      <c r="B22" t="s">
        <v>5</v>
      </c>
      <c r="C22">
        <v>110</v>
      </c>
      <c r="D22">
        <v>30</v>
      </c>
      <c r="E22">
        <f t="shared" si="0"/>
        <v>365</v>
      </c>
      <c r="F22">
        <v>505</v>
      </c>
      <c r="H22" t="s">
        <v>21</v>
      </c>
      <c r="I22" t="s">
        <v>5</v>
      </c>
      <c r="J22">
        <f t="shared" si="1"/>
        <v>1.8333333333333333</v>
      </c>
      <c r="K22">
        <f t="shared" si="2"/>
        <v>0.5</v>
      </c>
      <c r="L22">
        <f t="shared" si="3"/>
        <v>6.083333333333333</v>
      </c>
      <c r="M22">
        <f t="shared" si="4"/>
        <v>8.4166666666666661</v>
      </c>
    </row>
    <row r="23" spans="1:13" x14ac:dyDescent="0.3">
      <c r="A23" t="s">
        <v>24</v>
      </c>
      <c r="B23" t="s">
        <v>5</v>
      </c>
      <c r="C23">
        <v>115</v>
      </c>
      <c r="D23">
        <v>210</v>
      </c>
      <c r="E23">
        <f t="shared" si="0"/>
        <v>1240</v>
      </c>
      <c r="F23">
        <v>1565</v>
      </c>
      <c r="H23" t="s">
        <v>24</v>
      </c>
      <c r="I23" t="s">
        <v>5</v>
      </c>
      <c r="J23">
        <f t="shared" si="1"/>
        <v>1.9166666666666667</v>
      </c>
      <c r="K23">
        <f t="shared" si="2"/>
        <v>3.5</v>
      </c>
      <c r="L23">
        <f t="shared" si="3"/>
        <v>20.666666666666668</v>
      </c>
      <c r="M23">
        <f t="shared" si="4"/>
        <v>26.083333333333332</v>
      </c>
    </row>
    <row r="24" spans="1:13" x14ac:dyDescent="0.3">
      <c r="A24" t="s">
        <v>25</v>
      </c>
      <c r="B24" t="s">
        <v>5</v>
      </c>
      <c r="C24">
        <v>175</v>
      </c>
      <c r="D24">
        <v>45</v>
      </c>
      <c r="E24">
        <f t="shared" si="0"/>
        <v>945</v>
      </c>
      <c r="F24">
        <v>1165</v>
      </c>
      <c r="H24" t="s">
        <v>25</v>
      </c>
      <c r="I24" t="s">
        <v>5</v>
      </c>
      <c r="J24">
        <f t="shared" si="1"/>
        <v>2.9166666666666665</v>
      </c>
      <c r="K24">
        <f t="shared" si="2"/>
        <v>0.75</v>
      </c>
      <c r="L24">
        <f t="shared" si="3"/>
        <v>15.75</v>
      </c>
      <c r="M24">
        <f t="shared" si="4"/>
        <v>19.416666666666668</v>
      </c>
    </row>
    <row r="25" spans="1:13" x14ac:dyDescent="0.3">
      <c r="A25" t="s">
        <v>28</v>
      </c>
      <c r="B25" t="s">
        <v>5</v>
      </c>
      <c r="C25">
        <v>145</v>
      </c>
      <c r="D25">
        <v>85</v>
      </c>
      <c r="E25">
        <f t="shared" si="0"/>
        <v>1045</v>
      </c>
      <c r="F25">
        <v>1275</v>
      </c>
      <c r="H25" t="s">
        <v>28</v>
      </c>
      <c r="I25" t="s">
        <v>5</v>
      </c>
      <c r="J25">
        <f t="shared" si="1"/>
        <v>2.4166666666666665</v>
      </c>
      <c r="K25">
        <f t="shared" si="2"/>
        <v>1.4166666666666667</v>
      </c>
      <c r="L25">
        <f t="shared" si="3"/>
        <v>17.416666666666668</v>
      </c>
      <c r="M25">
        <f t="shared" si="4"/>
        <v>21.25</v>
      </c>
    </row>
    <row r="26" spans="1:13" x14ac:dyDescent="0.3">
      <c r="A26" t="s">
        <v>0</v>
      </c>
      <c r="B26" t="s">
        <v>6</v>
      </c>
      <c r="C26">
        <v>0</v>
      </c>
      <c r="D26">
        <v>0</v>
      </c>
      <c r="E26">
        <f t="shared" si="0"/>
        <v>880</v>
      </c>
      <c r="F26">
        <v>880</v>
      </c>
      <c r="H26" t="s">
        <v>0</v>
      </c>
      <c r="I26" t="s">
        <v>6</v>
      </c>
      <c r="J26">
        <f t="shared" si="1"/>
        <v>0</v>
      </c>
      <c r="K26">
        <f t="shared" si="2"/>
        <v>0</v>
      </c>
      <c r="L26">
        <f t="shared" si="3"/>
        <v>14.666666666666666</v>
      </c>
      <c r="M26">
        <f t="shared" si="4"/>
        <v>14.666666666666666</v>
      </c>
    </row>
    <row r="27" spans="1:13" x14ac:dyDescent="0.3">
      <c r="A27" t="s">
        <v>16</v>
      </c>
      <c r="B27" t="s">
        <v>6</v>
      </c>
      <c r="C27">
        <v>0</v>
      </c>
      <c r="D27">
        <v>0</v>
      </c>
      <c r="E27">
        <f t="shared" si="0"/>
        <v>625</v>
      </c>
      <c r="F27">
        <v>625</v>
      </c>
      <c r="H27" t="s">
        <v>16</v>
      </c>
      <c r="I27" t="s">
        <v>6</v>
      </c>
      <c r="J27">
        <f t="shared" si="1"/>
        <v>0</v>
      </c>
      <c r="K27">
        <f t="shared" si="2"/>
        <v>0</v>
      </c>
      <c r="L27">
        <f t="shared" si="3"/>
        <v>10.416666666666666</v>
      </c>
      <c r="M27">
        <f t="shared" si="4"/>
        <v>10.416666666666666</v>
      </c>
    </row>
    <row r="28" spans="1:13" x14ac:dyDescent="0.3">
      <c r="A28" t="s">
        <v>17</v>
      </c>
      <c r="B28" t="s">
        <v>6</v>
      </c>
      <c r="C28">
        <v>220</v>
      </c>
      <c r="D28">
        <v>0</v>
      </c>
      <c r="E28">
        <f t="shared" si="0"/>
        <v>635</v>
      </c>
      <c r="F28">
        <v>855</v>
      </c>
      <c r="H28" t="s">
        <v>17</v>
      </c>
      <c r="I28" t="s">
        <v>6</v>
      </c>
      <c r="J28">
        <f t="shared" si="1"/>
        <v>3.6666666666666665</v>
      </c>
      <c r="K28">
        <f t="shared" si="2"/>
        <v>0</v>
      </c>
      <c r="L28">
        <f t="shared" si="3"/>
        <v>10.583333333333334</v>
      </c>
      <c r="M28">
        <f t="shared" si="4"/>
        <v>14.25</v>
      </c>
    </row>
    <row r="29" spans="1:13" x14ac:dyDescent="0.3">
      <c r="A29" t="s">
        <v>20</v>
      </c>
      <c r="B29" t="s">
        <v>6</v>
      </c>
      <c r="C29">
        <v>50</v>
      </c>
      <c r="D29">
        <v>105</v>
      </c>
      <c r="E29">
        <f t="shared" si="0"/>
        <v>1105</v>
      </c>
      <c r="F29">
        <v>1260</v>
      </c>
      <c r="H29" t="s">
        <v>20</v>
      </c>
      <c r="I29" t="s">
        <v>6</v>
      </c>
      <c r="J29">
        <f t="shared" si="1"/>
        <v>0.83333333333333337</v>
      </c>
      <c r="K29">
        <f t="shared" si="2"/>
        <v>1.75</v>
      </c>
      <c r="L29">
        <f t="shared" si="3"/>
        <v>18.416666666666668</v>
      </c>
      <c r="M29">
        <f t="shared" si="4"/>
        <v>21</v>
      </c>
    </row>
    <row r="30" spans="1:13" x14ac:dyDescent="0.3">
      <c r="A30" t="s">
        <v>21</v>
      </c>
      <c r="B30" t="s">
        <v>6</v>
      </c>
      <c r="C30">
        <v>55</v>
      </c>
      <c r="D30">
        <v>225</v>
      </c>
      <c r="E30">
        <f t="shared" si="0"/>
        <v>805</v>
      </c>
      <c r="F30">
        <v>1085</v>
      </c>
      <c r="H30" t="s">
        <v>21</v>
      </c>
      <c r="I30" t="s">
        <v>6</v>
      </c>
      <c r="J30">
        <f t="shared" si="1"/>
        <v>0.91666666666666663</v>
      </c>
      <c r="K30">
        <f t="shared" si="2"/>
        <v>3.75</v>
      </c>
      <c r="L30">
        <f t="shared" si="3"/>
        <v>13.416666666666666</v>
      </c>
      <c r="M30">
        <f t="shared" si="4"/>
        <v>18.083333333333332</v>
      </c>
    </row>
    <row r="31" spans="1:13" x14ac:dyDescent="0.3">
      <c r="A31" t="s">
        <v>24</v>
      </c>
      <c r="B31" t="s">
        <v>6</v>
      </c>
      <c r="C31">
        <v>0</v>
      </c>
      <c r="D31">
        <v>120</v>
      </c>
      <c r="E31">
        <f t="shared" si="0"/>
        <v>1560</v>
      </c>
      <c r="F31">
        <v>1680</v>
      </c>
      <c r="H31" t="s">
        <v>24</v>
      </c>
      <c r="I31" t="s">
        <v>6</v>
      </c>
      <c r="J31">
        <f t="shared" si="1"/>
        <v>0</v>
      </c>
      <c r="K31">
        <f t="shared" si="2"/>
        <v>2</v>
      </c>
      <c r="L31">
        <f t="shared" si="3"/>
        <v>26</v>
      </c>
      <c r="M31">
        <f t="shared" si="4"/>
        <v>28</v>
      </c>
    </row>
    <row r="32" spans="1:13" x14ac:dyDescent="0.3">
      <c r="A32" t="s">
        <v>25</v>
      </c>
      <c r="B32" t="s">
        <v>6</v>
      </c>
      <c r="C32">
        <v>95</v>
      </c>
      <c r="D32">
        <v>120</v>
      </c>
      <c r="E32">
        <f t="shared" si="0"/>
        <v>575</v>
      </c>
      <c r="F32">
        <v>790</v>
      </c>
      <c r="H32" t="s">
        <v>25</v>
      </c>
      <c r="I32" t="s">
        <v>6</v>
      </c>
      <c r="J32">
        <f t="shared" si="1"/>
        <v>1.5833333333333333</v>
      </c>
      <c r="K32">
        <f t="shared" si="2"/>
        <v>2</v>
      </c>
      <c r="L32">
        <f t="shared" si="3"/>
        <v>9.5833333333333339</v>
      </c>
      <c r="M32">
        <f t="shared" si="4"/>
        <v>13.166666666666666</v>
      </c>
    </row>
    <row r="33" spans="1:13" x14ac:dyDescent="0.3">
      <c r="A33" t="s">
        <v>28</v>
      </c>
      <c r="B33" t="s">
        <v>6</v>
      </c>
      <c r="C33">
        <v>275</v>
      </c>
      <c r="D33">
        <v>0</v>
      </c>
      <c r="E33">
        <f t="shared" si="0"/>
        <v>620</v>
      </c>
      <c r="F33">
        <v>895</v>
      </c>
      <c r="H33" t="s">
        <v>28</v>
      </c>
      <c r="I33" t="s">
        <v>6</v>
      </c>
      <c r="J33">
        <f t="shared" si="1"/>
        <v>4.583333333333333</v>
      </c>
      <c r="K33">
        <f t="shared" si="2"/>
        <v>0</v>
      </c>
      <c r="L33">
        <f t="shared" si="3"/>
        <v>10.333333333333334</v>
      </c>
      <c r="M33">
        <f t="shared" si="4"/>
        <v>14.916666666666666</v>
      </c>
    </row>
    <row r="34" spans="1:13" x14ac:dyDescent="0.3">
      <c r="A34" t="s">
        <v>0</v>
      </c>
      <c r="B34" t="s">
        <v>3</v>
      </c>
      <c r="C34">
        <v>480</v>
      </c>
      <c r="D34">
        <v>0</v>
      </c>
      <c r="E34">
        <f t="shared" ref="E34:E65" si="5">F34-C34-D34</f>
        <v>440</v>
      </c>
      <c r="F34">
        <v>920</v>
      </c>
      <c r="H34" t="s">
        <v>0</v>
      </c>
      <c r="I34" t="s">
        <v>3</v>
      </c>
      <c r="J34">
        <f t="shared" ref="J34:J65" si="6">C34/60</f>
        <v>8</v>
      </c>
      <c r="K34">
        <f t="shared" ref="K34:K65" si="7">D34/60</f>
        <v>0</v>
      </c>
      <c r="L34">
        <f t="shared" ref="L34:L65" si="8">E34/60</f>
        <v>7.333333333333333</v>
      </c>
      <c r="M34">
        <f t="shared" ref="M34:M65" si="9">F34/60</f>
        <v>15.333333333333334</v>
      </c>
    </row>
    <row r="35" spans="1:13" x14ac:dyDescent="0.3">
      <c r="A35" t="s">
        <v>16</v>
      </c>
      <c r="B35" t="s">
        <v>3</v>
      </c>
      <c r="C35">
        <v>0</v>
      </c>
      <c r="D35">
        <v>385</v>
      </c>
      <c r="E35">
        <f t="shared" si="5"/>
        <v>255</v>
      </c>
      <c r="F35">
        <v>640</v>
      </c>
      <c r="H35" t="s">
        <v>16</v>
      </c>
      <c r="I35" t="s">
        <v>3</v>
      </c>
      <c r="J35">
        <f t="shared" si="6"/>
        <v>0</v>
      </c>
      <c r="K35">
        <f t="shared" si="7"/>
        <v>6.416666666666667</v>
      </c>
      <c r="L35">
        <f t="shared" si="8"/>
        <v>4.25</v>
      </c>
      <c r="M35">
        <f t="shared" si="9"/>
        <v>10.666666666666666</v>
      </c>
    </row>
    <row r="36" spans="1:13" x14ac:dyDescent="0.3">
      <c r="A36" t="s">
        <v>17</v>
      </c>
      <c r="B36" t="s">
        <v>3</v>
      </c>
      <c r="C36">
        <v>740</v>
      </c>
      <c r="D36">
        <v>0</v>
      </c>
      <c r="E36">
        <f t="shared" si="5"/>
        <v>510</v>
      </c>
      <c r="F36">
        <v>1250</v>
      </c>
      <c r="H36" t="s">
        <v>17</v>
      </c>
      <c r="I36" t="s">
        <v>3</v>
      </c>
      <c r="J36">
        <f t="shared" si="6"/>
        <v>12.333333333333334</v>
      </c>
      <c r="K36">
        <f t="shared" si="7"/>
        <v>0</v>
      </c>
      <c r="L36">
        <f t="shared" si="8"/>
        <v>8.5</v>
      </c>
      <c r="M36">
        <f t="shared" si="9"/>
        <v>20.833333333333332</v>
      </c>
    </row>
    <row r="37" spans="1:13" x14ac:dyDescent="0.3">
      <c r="A37" t="s">
        <v>20</v>
      </c>
      <c r="B37" t="s">
        <v>3</v>
      </c>
      <c r="C37">
        <v>355</v>
      </c>
      <c r="D37">
        <v>105</v>
      </c>
      <c r="E37">
        <f t="shared" si="5"/>
        <v>645</v>
      </c>
      <c r="F37">
        <v>1105</v>
      </c>
      <c r="H37" t="s">
        <v>20</v>
      </c>
      <c r="I37" t="s">
        <v>3</v>
      </c>
      <c r="J37">
        <f t="shared" si="6"/>
        <v>5.916666666666667</v>
      </c>
      <c r="K37">
        <f t="shared" si="7"/>
        <v>1.75</v>
      </c>
      <c r="L37">
        <f t="shared" si="8"/>
        <v>10.75</v>
      </c>
      <c r="M37">
        <f t="shared" si="9"/>
        <v>18.416666666666668</v>
      </c>
    </row>
    <row r="38" spans="1:13" x14ac:dyDescent="0.3">
      <c r="A38" t="s">
        <v>21</v>
      </c>
      <c r="B38" t="s">
        <v>3</v>
      </c>
      <c r="C38">
        <v>175</v>
      </c>
      <c r="D38">
        <v>165</v>
      </c>
      <c r="E38">
        <f t="shared" si="5"/>
        <v>470</v>
      </c>
      <c r="F38">
        <v>810</v>
      </c>
      <c r="H38" t="s">
        <v>21</v>
      </c>
      <c r="I38" t="s">
        <v>3</v>
      </c>
      <c r="J38">
        <f t="shared" si="6"/>
        <v>2.9166666666666665</v>
      </c>
      <c r="K38">
        <f t="shared" si="7"/>
        <v>2.75</v>
      </c>
      <c r="L38">
        <f t="shared" si="8"/>
        <v>7.833333333333333</v>
      </c>
      <c r="M38">
        <f t="shared" si="9"/>
        <v>13.5</v>
      </c>
    </row>
    <row r="39" spans="1:13" x14ac:dyDescent="0.3">
      <c r="A39" t="s">
        <v>24</v>
      </c>
      <c r="B39" t="s">
        <v>3</v>
      </c>
      <c r="C39">
        <v>570</v>
      </c>
      <c r="D39">
        <v>400</v>
      </c>
      <c r="E39">
        <f t="shared" si="5"/>
        <v>750</v>
      </c>
      <c r="F39">
        <v>1720</v>
      </c>
      <c r="H39" t="s">
        <v>24</v>
      </c>
      <c r="I39" t="s">
        <v>3</v>
      </c>
      <c r="J39">
        <f t="shared" si="6"/>
        <v>9.5</v>
      </c>
      <c r="K39">
        <f t="shared" si="7"/>
        <v>6.666666666666667</v>
      </c>
      <c r="L39">
        <f t="shared" si="8"/>
        <v>12.5</v>
      </c>
      <c r="M39">
        <f t="shared" si="9"/>
        <v>28.666666666666668</v>
      </c>
    </row>
    <row r="40" spans="1:13" x14ac:dyDescent="0.3">
      <c r="A40" t="s">
        <v>25</v>
      </c>
      <c r="B40" t="s">
        <v>3</v>
      </c>
      <c r="C40">
        <v>1070</v>
      </c>
      <c r="D40">
        <v>0</v>
      </c>
      <c r="E40">
        <f t="shared" si="5"/>
        <v>565</v>
      </c>
      <c r="F40">
        <v>1635</v>
      </c>
      <c r="H40" t="s">
        <v>25</v>
      </c>
      <c r="I40" t="s">
        <v>3</v>
      </c>
      <c r="J40">
        <f t="shared" si="6"/>
        <v>17.833333333333332</v>
      </c>
      <c r="K40">
        <f t="shared" si="7"/>
        <v>0</v>
      </c>
      <c r="L40">
        <f t="shared" si="8"/>
        <v>9.4166666666666661</v>
      </c>
      <c r="M40">
        <f t="shared" si="9"/>
        <v>27.25</v>
      </c>
    </row>
    <row r="41" spans="1:13" x14ac:dyDescent="0.3">
      <c r="A41" t="s">
        <v>28</v>
      </c>
      <c r="B41" t="s">
        <v>3</v>
      </c>
      <c r="C41">
        <v>490</v>
      </c>
      <c r="D41">
        <v>435</v>
      </c>
      <c r="E41">
        <f t="shared" si="5"/>
        <v>210</v>
      </c>
      <c r="F41">
        <v>1135</v>
      </c>
      <c r="H41" t="s">
        <v>28</v>
      </c>
      <c r="I41" t="s">
        <v>3</v>
      </c>
      <c r="J41">
        <f t="shared" si="6"/>
        <v>8.1666666666666661</v>
      </c>
      <c r="K41">
        <f t="shared" si="7"/>
        <v>7.25</v>
      </c>
      <c r="L41">
        <f t="shared" si="8"/>
        <v>3.5</v>
      </c>
      <c r="M41">
        <f t="shared" si="9"/>
        <v>18.916666666666668</v>
      </c>
    </row>
    <row r="42" spans="1:13" x14ac:dyDescent="0.3">
      <c r="A42" t="s">
        <v>0</v>
      </c>
      <c r="B42" t="s">
        <v>4</v>
      </c>
      <c r="C42">
        <v>440</v>
      </c>
      <c r="D42">
        <v>0</v>
      </c>
      <c r="E42">
        <f t="shared" si="5"/>
        <v>730</v>
      </c>
      <c r="F42">
        <v>1170</v>
      </c>
      <c r="H42" t="s">
        <v>0</v>
      </c>
      <c r="I42" t="s">
        <v>4</v>
      </c>
      <c r="J42">
        <f t="shared" si="6"/>
        <v>7.333333333333333</v>
      </c>
      <c r="K42">
        <f t="shared" si="7"/>
        <v>0</v>
      </c>
      <c r="L42">
        <f t="shared" si="8"/>
        <v>12.166666666666666</v>
      </c>
      <c r="M42">
        <f t="shared" si="9"/>
        <v>19.5</v>
      </c>
    </row>
    <row r="43" spans="1:13" x14ac:dyDescent="0.3">
      <c r="A43" t="s">
        <v>16</v>
      </c>
      <c r="B43" t="s">
        <v>4</v>
      </c>
      <c r="C43">
        <v>165</v>
      </c>
      <c r="D43">
        <v>0</v>
      </c>
      <c r="E43">
        <f t="shared" si="5"/>
        <v>325</v>
      </c>
      <c r="F43">
        <v>490</v>
      </c>
      <c r="H43" t="s">
        <v>16</v>
      </c>
      <c r="I43" t="s">
        <v>4</v>
      </c>
      <c r="J43">
        <f t="shared" si="6"/>
        <v>2.75</v>
      </c>
      <c r="K43">
        <f t="shared" si="7"/>
        <v>0</v>
      </c>
      <c r="L43">
        <f t="shared" si="8"/>
        <v>5.416666666666667</v>
      </c>
      <c r="M43">
        <f t="shared" si="9"/>
        <v>8.1666666666666661</v>
      </c>
    </row>
    <row r="44" spans="1:13" x14ac:dyDescent="0.3">
      <c r="A44" t="s">
        <v>17</v>
      </c>
      <c r="B44" t="s">
        <v>4</v>
      </c>
      <c r="C44">
        <v>445</v>
      </c>
      <c r="D44">
        <v>0</v>
      </c>
      <c r="E44">
        <f t="shared" si="5"/>
        <v>330</v>
      </c>
      <c r="F44">
        <v>775</v>
      </c>
      <c r="H44" t="s">
        <v>17</v>
      </c>
      <c r="I44" t="s">
        <v>4</v>
      </c>
      <c r="J44">
        <f t="shared" si="6"/>
        <v>7.416666666666667</v>
      </c>
      <c r="K44">
        <f t="shared" si="7"/>
        <v>0</v>
      </c>
      <c r="L44">
        <f t="shared" si="8"/>
        <v>5.5</v>
      </c>
      <c r="M44">
        <f t="shared" si="9"/>
        <v>12.916666666666666</v>
      </c>
    </row>
    <row r="45" spans="1:13" x14ac:dyDescent="0.3">
      <c r="A45" t="s">
        <v>20</v>
      </c>
      <c r="B45" t="s">
        <v>4</v>
      </c>
      <c r="C45">
        <v>430</v>
      </c>
      <c r="D45">
        <v>25</v>
      </c>
      <c r="E45">
        <f t="shared" si="5"/>
        <v>410</v>
      </c>
      <c r="F45">
        <v>865</v>
      </c>
      <c r="H45" t="s">
        <v>20</v>
      </c>
      <c r="I45" t="s">
        <v>4</v>
      </c>
      <c r="J45">
        <f t="shared" si="6"/>
        <v>7.166666666666667</v>
      </c>
      <c r="K45">
        <f t="shared" si="7"/>
        <v>0.41666666666666669</v>
      </c>
      <c r="L45">
        <f t="shared" si="8"/>
        <v>6.833333333333333</v>
      </c>
      <c r="M45">
        <f t="shared" si="9"/>
        <v>14.416666666666666</v>
      </c>
    </row>
    <row r="46" spans="1:13" x14ac:dyDescent="0.3">
      <c r="A46" t="s">
        <v>21</v>
      </c>
      <c r="B46" t="s">
        <v>4</v>
      </c>
      <c r="C46">
        <v>120</v>
      </c>
      <c r="D46">
        <v>225</v>
      </c>
      <c r="E46">
        <f t="shared" si="5"/>
        <v>250</v>
      </c>
      <c r="F46">
        <v>595</v>
      </c>
      <c r="H46" t="s">
        <v>21</v>
      </c>
      <c r="I46" t="s">
        <v>4</v>
      </c>
      <c r="J46">
        <f t="shared" si="6"/>
        <v>2</v>
      </c>
      <c r="K46">
        <f t="shared" si="7"/>
        <v>3.75</v>
      </c>
      <c r="L46">
        <f t="shared" si="8"/>
        <v>4.166666666666667</v>
      </c>
      <c r="M46">
        <f t="shared" si="9"/>
        <v>9.9166666666666661</v>
      </c>
    </row>
    <row r="47" spans="1:13" x14ac:dyDescent="0.3">
      <c r="A47" t="s">
        <v>24</v>
      </c>
      <c r="B47" t="s">
        <v>4</v>
      </c>
      <c r="C47">
        <v>405</v>
      </c>
      <c r="D47">
        <v>0</v>
      </c>
      <c r="E47">
        <f t="shared" si="5"/>
        <v>250</v>
      </c>
      <c r="F47">
        <v>655</v>
      </c>
      <c r="H47" t="s">
        <v>24</v>
      </c>
      <c r="I47" t="s">
        <v>4</v>
      </c>
      <c r="J47">
        <f t="shared" si="6"/>
        <v>6.75</v>
      </c>
      <c r="K47">
        <f t="shared" si="7"/>
        <v>0</v>
      </c>
      <c r="L47">
        <f t="shared" si="8"/>
        <v>4.166666666666667</v>
      </c>
      <c r="M47">
        <f t="shared" si="9"/>
        <v>10.916666666666666</v>
      </c>
    </row>
    <row r="48" spans="1:13" x14ac:dyDescent="0.3">
      <c r="A48" t="s">
        <v>25</v>
      </c>
      <c r="B48" t="s">
        <v>4</v>
      </c>
      <c r="C48">
        <v>410</v>
      </c>
      <c r="D48">
        <v>0</v>
      </c>
      <c r="E48">
        <f t="shared" si="5"/>
        <v>880</v>
      </c>
      <c r="F48">
        <v>1290</v>
      </c>
      <c r="H48" t="s">
        <v>25</v>
      </c>
      <c r="I48" t="s">
        <v>4</v>
      </c>
      <c r="J48">
        <f t="shared" si="6"/>
        <v>6.833333333333333</v>
      </c>
      <c r="K48">
        <f t="shared" si="7"/>
        <v>0</v>
      </c>
      <c r="L48">
        <f t="shared" si="8"/>
        <v>14.666666666666666</v>
      </c>
      <c r="M48">
        <f t="shared" si="9"/>
        <v>21.5</v>
      </c>
    </row>
    <row r="49" spans="1:13" x14ac:dyDescent="0.3">
      <c r="A49" t="s">
        <v>28</v>
      </c>
      <c r="B49" t="s">
        <v>4</v>
      </c>
      <c r="C49">
        <v>160</v>
      </c>
      <c r="D49">
        <v>85</v>
      </c>
      <c r="E49">
        <f t="shared" si="5"/>
        <v>315</v>
      </c>
      <c r="F49">
        <v>560</v>
      </c>
      <c r="H49" t="s">
        <v>28</v>
      </c>
      <c r="I49" t="s">
        <v>4</v>
      </c>
      <c r="J49">
        <f t="shared" si="6"/>
        <v>2.6666666666666665</v>
      </c>
      <c r="K49">
        <f t="shared" si="7"/>
        <v>1.4166666666666667</v>
      </c>
      <c r="L49">
        <f t="shared" si="8"/>
        <v>5.25</v>
      </c>
      <c r="M49">
        <f t="shared" si="9"/>
        <v>9.3333333333333339</v>
      </c>
    </row>
    <row r="50" spans="1:13" x14ac:dyDescent="0.3">
      <c r="A50" t="s">
        <v>10</v>
      </c>
      <c r="B50" t="s">
        <v>11</v>
      </c>
      <c r="C50">
        <v>0</v>
      </c>
      <c r="D50">
        <v>800</v>
      </c>
      <c r="E50">
        <f t="shared" si="5"/>
        <v>800</v>
      </c>
      <c r="F50">
        <v>1600</v>
      </c>
      <c r="H50" t="s">
        <v>10</v>
      </c>
      <c r="I50" t="s">
        <v>11</v>
      </c>
      <c r="J50">
        <f t="shared" si="6"/>
        <v>0</v>
      </c>
      <c r="K50">
        <f t="shared" si="7"/>
        <v>13.333333333333334</v>
      </c>
      <c r="L50">
        <f t="shared" si="8"/>
        <v>13.333333333333334</v>
      </c>
      <c r="M50">
        <f t="shared" si="9"/>
        <v>26.666666666666668</v>
      </c>
    </row>
    <row r="51" spans="1:13" x14ac:dyDescent="0.3">
      <c r="A51" t="s">
        <v>15</v>
      </c>
      <c r="B51" t="s">
        <v>11</v>
      </c>
      <c r="C51">
        <v>270</v>
      </c>
      <c r="D51">
        <v>0</v>
      </c>
      <c r="E51">
        <f t="shared" si="5"/>
        <v>610</v>
      </c>
      <c r="F51">
        <v>880</v>
      </c>
      <c r="H51" t="s">
        <v>15</v>
      </c>
      <c r="I51" t="s">
        <v>11</v>
      </c>
      <c r="J51">
        <f t="shared" si="6"/>
        <v>4.5</v>
      </c>
      <c r="K51">
        <f t="shared" si="7"/>
        <v>0</v>
      </c>
      <c r="L51">
        <f t="shared" si="8"/>
        <v>10.166666666666666</v>
      </c>
      <c r="M51">
        <f t="shared" si="9"/>
        <v>14.666666666666666</v>
      </c>
    </row>
    <row r="52" spans="1:13" x14ac:dyDescent="0.3">
      <c r="A52" t="s">
        <v>18</v>
      </c>
      <c r="B52" t="s">
        <v>11</v>
      </c>
      <c r="C52">
        <v>215</v>
      </c>
      <c r="D52">
        <v>0</v>
      </c>
      <c r="E52">
        <f t="shared" si="5"/>
        <v>465</v>
      </c>
      <c r="F52">
        <v>680</v>
      </c>
      <c r="H52" t="s">
        <v>18</v>
      </c>
      <c r="I52" t="s">
        <v>11</v>
      </c>
      <c r="J52">
        <f t="shared" si="6"/>
        <v>3.5833333333333335</v>
      </c>
      <c r="K52">
        <f t="shared" si="7"/>
        <v>0</v>
      </c>
      <c r="L52">
        <f t="shared" si="8"/>
        <v>7.75</v>
      </c>
      <c r="M52">
        <f t="shared" si="9"/>
        <v>11.333333333333334</v>
      </c>
    </row>
    <row r="53" spans="1:13" x14ac:dyDescent="0.3">
      <c r="A53" t="s">
        <v>19</v>
      </c>
      <c r="B53" t="s">
        <v>11</v>
      </c>
      <c r="C53">
        <v>170</v>
      </c>
      <c r="D53">
        <v>20</v>
      </c>
      <c r="E53">
        <f t="shared" si="5"/>
        <v>1175</v>
      </c>
      <c r="F53">
        <v>1365</v>
      </c>
      <c r="H53" t="s">
        <v>19</v>
      </c>
      <c r="I53" t="s">
        <v>11</v>
      </c>
      <c r="J53">
        <f t="shared" si="6"/>
        <v>2.8333333333333335</v>
      </c>
      <c r="K53">
        <f t="shared" si="7"/>
        <v>0.33333333333333331</v>
      </c>
      <c r="L53">
        <f t="shared" si="8"/>
        <v>19.583333333333332</v>
      </c>
      <c r="M53">
        <f t="shared" si="9"/>
        <v>22.75</v>
      </c>
    </row>
    <row r="54" spans="1:13" x14ac:dyDescent="0.3">
      <c r="A54" t="s">
        <v>22</v>
      </c>
      <c r="B54" t="s">
        <v>11</v>
      </c>
      <c r="C54">
        <v>565</v>
      </c>
      <c r="D54">
        <v>65</v>
      </c>
      <c r="E54">
        <f t="shared" si="5"/>
        <v>805</v>
      </c>
      <c r="F54">
        <v>1435</v>
      </c>
      <c r="H54" t="s">
        <v>22</v>
      </c>
      <c r="I54" t="s">
        <v>11</v>
      </c>
      <c r="J54">
        <f t="shared" si="6"/>
        <v>9.4166666666666661</v>
      </c>
      <c r="K54">
        <f t="shared" si="7"/>
        <v>1.0833333333333333</v>
      </c>
      <c r="L54">
        <f t="shared" si="8"/>
        <v>13.416666666666666</v>
      </c>
      <c r="M54">
        <f t="shared" si="9"/>
        <v>23.916666666666668</v>
      </c>
    </row>
    <row r="55" spans="1:13" x14ac:dyDescent="0.3">
      <c r="A55" t="s">
        <v>23</v>
      </c>
      <c r="B55" t="s">
        <v>11</v>
      </c>
      <c r="C55">
        <v>115</v>
      </c>
      <c r="D55">
        <v>0</v>
      </c>
      <c r="E55">
        <f t="shared" si="5"/>
        <v>370</v>
      </c>
      <c r="F55">
        <v>485</v>
      </c>
      <c r="H55" t="s">
        <v>23</v>
      </c>
      <c r="I55" t="s">
        <v>11</v>
      </c>
      <c r="J55">
        <f t="shared" si="6"/>
        <v>1.9166666666666667</v>
      </c>
      <c r="K55">
        <f t="shared" si="7"/>
        <v>0</v>
      </c>
      <c r="L55">
        <f t="shared" si="8"/>
        <v>6.166666666666667</v>
      </c>
      <c r="M55">
        <f t="shared" si="9"/>
        <v>8.0833333333333339</v>
      </c>
    </row>
    <row r="56" spans="1:13" x14ac:dyDescent="0.3">
      <c r="A56" t="s">
        <v>26</v>
      </c>
      <c r="B56" t="s">
        <v>11</v>
      </c>
      <c r="C56">
        <v>0</v>
      </c>
      <c r="D56">
        <v>380</v>
      </c>
      <c r="E56">
        <f t="shared" si="5"/>
        <v>1070</v>
      </c>
      <c r="F56">
        <v>1450</v>
      </c>
      <c r="H56" t="s">
        <v>26</v>
      </c>
      <c r="I56" t="s">
        <v>11</v>
      </c>
      <c r="J56">
        <f t="shared" si="6"/>
        <v>0</v>
      </c>
      <c r="K56">
        <f t="shared" si="7"/>
        <v>6.333333333333333</v>
      </c>
      <c r="L56">
        <f t="shared" si="8"/>
        <v>17.833333333333332</v>
      </c>
      <c r="M56">
        <f t="shared" si="9"/>
        <v>24.166666666666668</v>
      </c>
    </row>
    <row r="57" spans="1:13" x14ac:dyDescent="0.3">
      <c r="A57" t="s">
        <v>27</v>
      </c>
      <c r="B57" t="s">
        <v>11</v>
      </c>
      <c r="C57">
        <v>315</v>
      </c>
      <c r="D57">
        <v>0</v>
      </c>
      <c r="E57">
        <f t="shared" si="5"/>
        <v>645</v>
      </c>
      <c r="F57">
        <v>960</v>
      </c>
      <c r="H57" t="s">
        <v>27</v>
      </c>
      <c r="I57" t="s">
        <v>11</v>
      </c>
      <c r="J57">
        <f t="shared" si="6"/>
        <v>5.25</v>
      </c>
      <c r="K57">
        <f t="shared" si="7"/>
        <v>0</v>
      </c>
      <c r="L57">
        <f t="shared" si="8"/>
        <v>10.75</v>
      </c>
      <c r="M57">
        <f t="shared" si="9"/>
        <v>16</v>
      </c>
    </row>
    <row r="58" spans="1:13" x14ac:dyDescent="0.3">
      <c r="A58" t="s">
        <v>10</v>
      </c>
      <c r="B58" t="s">
        <v>12</v>
      </c>
      <c r="C58">
        <v>330</v>
      </c>
      <c r="D58">
        <v>67</v>
      </c>
      <c r="E58">
        <f t="shared" si="5"/>
        <v>768</v>
      </c>
      <c r="F58">
        <v>1165</v>
      </c>
      <c r="H58" t="s">
        <v>10</v>
      </c>
      <c r="I58" t="s">
        <v>12</v>
      </c>
      <c r="J58">
        <f t="shared" si="6"/>
        <v>5.5</v>
      </c>
      <c r="K58">
        <f t="shared" si="7"/>
        <v>1.1166666666666667</v>
      </c>
      <c r="L58">
        <f t="shared" si="8"/>
        <v>12.8</v>
      </c>
      <c r="M58">
        <f t="shared" si="9"/>
        <v>19.416666666666668</v>
      </c>
    </row>
    <row r="59" spans="1:13" x14ac:dyDescent="0.3">
      <c r="A59" t="s">
        <v>15</v>
      </c>
      <c r="B59" t="s">
        <v>12</v>
      </c>
      <c r="C59">
        <v>405</v>
      </c>
      <c r="D59">
        <v>0</v>
      </c>
      <c r="E59">
        <f t="shared" si="5"/>
        <v>730</v>
      </c>
      <c r="F59">
        <v>1135</v>
      </c>
      <c r="H59" t="s">
        <v>15</v>
      </c>
      <c r="I59" t="s">
        <v>12</v>
      </c>
      <c r="J59">
        <f t="shared" si="6"/>
        <v>6.75</v>
      </c>
      <c r="K59">
        <f t="shared" si="7"/>
        <v>0</v>
      </c>
      <c r="L59">
        <f t="shared" si="8"/>
        <v>12.166666666666666</v>
      </c>
      <c r="M59">
        <f t="shared" si="9"/>
        <v>18.916666666666668</v>
      </c>
    </row>
    <row r="60" spans="1:13" x14ac:dyDescent="0.3">
      <c r="A60" t="s">
        <v>18</v>
      </c>
      <c r="B60" t="s">
        <v>12</v>
      </c>
      <c r="C60">
        <v>210</v>
      </c>
      <c r="D60">
        <v>0</v>
      </c>
      <c r="E60">
        <f t="shared" si="5"/>
        <v>580</v>
      </c>
      <c r="F60">
        <v>790</v>
      </c>
      <c r="H60" t="s">
        <v>18</v>
      </c>
      <c r="I60" t="s">
        <v>12</v>
      </c>
      <c r="J60">
        <f t="shared" si="6"/>
        <v>3.5</v>
      </c>
      <c r="K60">
        <f t="shared" si="7"/>
        <v>0</v>
      </c>
      <c r="L60">
        <f t="shared" si="8"/>
        <v>9.6666666666666661</v>
      </c>
      <c r="M60">
        <f t="shared" si="9"/>
        <v>13.166666666666666</v>
      </c>
    </row>
    <row r="61" spans="1:13" x14ac:dyDescent="0.3">
      <c r="A61" t="s">
        <v>19</v>
      </c>
      <c r="B61" t="s">
        <v>12</v>
      </c>
      <c r="C61">
        <v>0</v>
      </c>
      <c r="D61">
        <v>415</v>
      </c>
      <c r="E61">
        <f t="shared" si="5"/>
        <v>595</v>
      </c>
      <c r="F61">
        <v>1010</v>
      </c>
      <c r="H61" t="s">
        <v>19</v>
      </c>
      <c r="I61" t="s">
        <v>12</v>
      </c>
      <c r="J61">
        <f t="shared" si="6"/>
        <v>0</v>
      </c>
      <c r="K61">
        <f t="shared" si="7"/>
        <v>6.916666666666667</v>
      </c>
      <c r="L61">
        <f t="shared" si="8"/>
        <v>9.9166666666666661</v>
      </c>
      <c r="M61">
        <f t="shared" si="9"/>
        <v>16.833333333333332</v>
      </c>
    </row>
    <row r="62" spans="1:13" x14ac:dyDescent="0.3">
      <c r="A62" t="s">
        <v>22</v>
      </c>
      <c r="B62" t="s">
        <v>12</v>
      </c>
      <c r="C62">
        <v>205</v>
      </c>
      <c r="D62">
        <v>0</v>
      </c>
      <c r="E62">
        <f t="shared" si="5"/>
        <v>350</v>
      </c>
      <c r="F62">
        <v>555</v>
      </c>
      <c r="H62" t="s">
        <v>22</v>
      </c>
      <c r="I62" t="s">
        <v>12</v>
      </c>
      <c r="J62">
        <f t="shared" si="6"/>
        <v>3.4166666666666665</v>
      </c>
      <c r="K62">
        <f t="shared" si="7"/>
        <v>0</v>
      </c>
      <c r="L62">
        <f t="shared" si="8"/>
        <v>5.833333333333333</v>
      </c>
      <c r="M62">
        <f t="shared" si="9"/>
        <v>9.25</v>
      </c>
    </row>
    <row r="63" spans="1:13" x14ac:dyDescent="0.3">
      <c r="A63" t="s">
        <v>23</v>
      </c>
      <c r="B63" t="s">
        <v>12</v>
      </c>
      <c r="C63">
        <v>195</v>
      </c>
      <c r="D63">
        <v>0</v>
      </c>
      <c r="E63">
        <f t="shared" si="5"/>
        <v>855</v>
      </c>
      <c r="F63">
        <v>1050</v>
      </c>
      <c r="H63" t="s">
        <v>23</v>
      </c>
      <c r="I63" t="s">
        <v>12</v>
      </c>
      <c r="J63">
        <f t="shared" si="6"/>
        <v>3.25</v>
      </c>
      <c r="K63">
        <f t="shared" si="7"/>
        <v>0</v>
      </c>
      <c r="L63">
        <f t="shared" si="8"/>
        <v>14.25</v>
      </c>
      <c r="M63">
        <f t="shared" si="9"/>
        <v>17.5</v>
      </c>
    </row>
    <row r="64" spans="1:13" x14ac:dyDescent="0.3">
      <c r="A64" t="s">
        <v>26</v>
      </c>
      <c r="B64" t="s">
        <v>12</v>
      </c>
      <c r="C64">
        <v>335</v>
      </c>
      <c r="D64">
        <v>0</v>
      </c>
      <c r="E64">
        <f t="shared" si="5"/>
        <v>625</v>
      </c>
      <c r="F64">
        <v>960</v>
      </c>
      <c r="H64" t="s">
        <v>26</v>
      </c>
      <c r="I64" t="s">
        <v>12</v>
      </c>
      <c r="J64">
        <f t="shared" si="6"/>
        <v>5.583333333333333</v>
      </c>
      <c r="K64">
        <f t="shared" si="7"/>
        <v>0</v>
      </c>
      <c r="L64">
        <f t="shared" si="8"/>
        <v>10.416666666666666</v>
      </c>
      <c r="M64">
        <f t="shared" si="9"/>
        <v>16</v>
      </c>
    </row>
    <row r="65" spans="1:13" x14ac:dyDescent="0.3">
      <c r="A65" t="s">
        <v>27</v>
      </c>
      <c r="B65" t="s">
        <v>12</v>
      </c>
      <c r="C65">
        <v>195</v>
      </c>
      <c r="D65">
        <v>0</v>
      </c>
      <c r="E65">
        <f t="shared" si="5"/>
        <v>830</v>
      </c>
      <c r="F65">
        <v>1025</v>
      </c>
      <c r="H65" t="s">
        <v>27</v>
      </c>
      <c r="I65" t="s">
        <v>12</v>
      </c>
      <c r="J65">
        <f t="shared" si="6"/>
        <v>3.25</v>
      </c>
      <c r="K65">
        <f t="shared" si="7"/>
        <v>0</v>
      </c>
      <c r="L65">
        <f t="shared" si="8"/>
        <v>13.833333333333334</v>
      </c>
      <c r="M65">
        <f t="shared" si="9"/>
        <v>17.083333333333332</v>
      </c>
    </row>
  </sheetData>
  <sortState xmlns:xlrd2="http://schemas.microsoft.com/office/spreadsheetml/2017/richdata2" ref="A2:F66">
    <sortCondition ref="B2:B6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04B7-8F97-42B8-97DB-3E4FE530B85A}">
  <dimension ref="A1:E65"/>
  <sheetViews>
    <sheetView zoomScale="50" zoomScaleNormal="50" workbookViewId="0">
      <selection activeCell="L46" sqref="L46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10.88671875" bestFit="1" customWidth="1"/>
    <col min="4" max="4" width="11.77734375" bestFit="1" customWidth="1"/>
    <col min="5" max="5" width="12.109375" bestFit="1" customWidth="1"/>
  </cols>
  <sheetData>
    <row r="1" spans="1:5" x14ac:dyDescent="0.3">
      <c r="A1" t="s">
        <v>1</v>
      </c>
      <c r="B1" t="s">
        <v>2</v>
      </c>
      <c r="C1" t="s">
        <v>31</v>
      </c>
      <c r="D1" t="s">
        <v>34</v>
      </c>
      <c r="E1" t="s">
        <v>29</v>
      </c>
    </row>
    <row r="2" spans="1:5" x14ac:dyDescent="0.3">
      <c r="A2" t="s">
        <v>0</v>
      </c>
      <c r="B2" t="s">
        <v>3</v>
      </c>
      <c r="C2">
        <v>1</v>
      </c>
      <c r="D2">
        <v>0</v>
      </c>
      <c r="E2">
        <v>1</v>
      </c>
    </row>
    <row r="3" spans="1:5" x14ac:dyDescent="0.3">
      <c r="A3" t="s">
        <v>0</v>
      </c>
      <c r="B3" t="s">
        <v>4</v>
      </c>
      <c r="C3">
        <v>1</v>
      </c>
      <c r="D3">
        <v>0</v>
      </c>
      <c r="E3">
        <v>1</v>
      </c>
    </row>
    <row r="4" spans="1:5" x14ac:dyDescent="0.3">
      <c r="A4" t="s">
        <v>0</v>
      </c>
      <c r="B4" t="s">
        <v>5</v>
      </c>
      <c r="C4">
        <v>1</v>
      </c>
      <c r="D4">
        <v>0</v>
      </c>
      <c r="E4">
        <v>1</v>
      </c>
    </row>
    <row r="5" spans="1:5" x14ac:dyDescent="0.3">
      <c r="A5" t="s">
        <v>0</v>
      </c>
      <c r="B5" t="s">
        <v>6</v>
      </c>
      <c r="C5">
        <v>0</v>
      </c>
      <c r="D5">
        <v>0</v>
      </c>
      <c r="E5">
        <v>0</v>
      </c>
    </row>
    <row r="6" spans="1:5" x14ac:dyDescent="0.3">
      <c r="A6" t="s">
        <v>10</v>
      </c>
      <c r="B6" t="s">
        <v>11</v>
      </c>
      <c r="C6">
        <v>0</v>
      </c>
      <c r="D6">
        <v>1</v>
      </c>
      <c r="E6">
        <v>1</v>
      </c>
    </row>
    <row r="7" spans="1:5" x14ac:dyDescent="0.3">
      <c r="A7" t="s">
        <v>10</v>
      </c>
      <c r="B7" t="s">
        <v>12</v>
      </c>
      <c r="C7">
        <v>1</v>
      </c>
      <c r="D7">
        <v>1</v>
      </c>
      <c r="E7">
        <v>2</v>
      </c>
    </row>
    <row r="8" spans="1:5" x14ac:dyDescent="0.3">
      <c r="A8" t="s">
        <v>10</v>
      </c>
      <c r="B8" t="s">
        <v>13</v>
      </c>
      <c r="C8">
        <v>1</v>
      </c>
      <c r="D8">
        <v>1</v>
      </c>
      <c r="E8">
        <v>2</v>
      </c>
    </row>
    <row r="9" spans="1:5" x14ac:dyDescent="0.3">
      <c r="A9" t="s">
        <v>10</v>
      </c>
      <c r="B9" t="s">
        <v>14</v>
      </c>
      <c r="C9">
        <v>0</v>
      </c>
      <c r="D9">
        <v>0</v>
      </c>
      <c r="E9">
        <v>0</v>
      </c>
    </row>
    <row r="10" spans="1:5" x14ac:dyDescent="0.3">
      <c r="A10" t="s">
        <v>15</v>
      </c>
      <c r="B10" t="s">
        <v>13</v>
      </c>
      <c r="C10">
        <v>1</v>
      </c>
      <c r="D10">
        <v>0</v>
      </c>
      <c r="E10">
        <v>1</v>
      </c>
    </row>
    <row r="11" spans="1:5" x14ac:dyDescent="0.3">
      <c r="A11" t="s">
        <v>15</v>
      </c>
      <c r="B11" t="s">
        <v>14</v>
      </c>
      <c r="C11">
        <v>1</v>
      </c>
      <c r="D11">
        <v>1</v>
      </c>
      <c r="E11">
        <v>2</v>
      </c>
    </row>
    <row r="12" spans="1:5" x14ac:dyDescent="0.3">
      <c r="A12" t="s">
        <v>15</v>
      </c>
      <c r="B12" t="s">
        <v>11</v>
      </c>
      <c r="C12">
        <v>1</v>
      </c>
      <c r="D12">
        <v>0</v>
      </c>
      <c r="E12">
        <v>1</v>
      </c>
    </row>
    <row r="13" spans="1:5" x14ac:dyDescent="0.3">
      <c r="A13" t="s">
        <v>15</v>
      </c>
      <c r="B13" t="s">
        <v>12</v>
      </c>
      <c r="C13">
        <v>1</v>
      </c>
      <c r="D13">
        <v>0</v>
      </c>
      <c r="E13">
        <v>1</v>
      </c>
    </row>
    <row r="14" spans="1:5" x14ac:dyDescent="0.3">
      <c r="A14" t="s">
        <v>16</v>
      </c>
      <c r="B14" t="s">
        <v>5</v>
      </c>
      <c r="C14">
        <v>0</v>
      </c>
      <c r="D14">
        <v>0</v>
      </c>
      <c r="E14">
        <v>0</v>
      </c>
    </row>
    <row r="15" spans="1:5" x14ac:dyDescent="0.3">
      <c r="A15" t="s">
        <v>16</v>
      </c>
      <c r="B15" t="s">
        <v>6</v>
      </c>
      <c r="C15">
        <v>0</v>
      </c>
      <c r="D15">
        <v>0</v>
      </c>
      <c r="E15">
        <v>0</v>
      </c>
    </row>
    <row r="16" spans="1:5" x14ac:dyDescent="0.3">
      <c r="A16" t="s">
        <v>16</v>
      </c>
      <c r="B16" t="s">
        <v>3</v>
      </c>
      <c r="C16">
        <v>0</v>
      </c>
      <c r="D16">
        <v>1</v>
      </c>
      <c r="E16">
        <v>1</v>
      </c>
    </row>
    <row r="17" spans="1:5" x14ac:dyDescent="0.3">
      <c r="A17" t="s">
        <v>16</v>
      </c>
      <c r="B17" t="s">
        <v>4</v>
      </c>
      <c r="C17">
        <v>1</v>
      </c>
      <c r="D17">
        <v>0</v>
      </c>
      <c r="E17">
        <v>1</v>
      </c>
    </row>
    <row r="18" spans="1:5" x14ac:dyDescent="0.3">
      <c r="A18" t="s">
        <v>17</v>
      </c>
      <c r="B18" t="s">
        <v>3</v>
      </c>
      <c r="C18">
        <v>1</v>
      </c>
      <c r="D18">
        <v>0</v>
      </c>
      <c r="E18">
        <v>1</v>
      </c>
    </row>
    <row r="19" spans="1:5" x14ac:dyDescent="0.3">
      <c r="A19" t="s">
        <v>17</v>
      </c>
      <c r="B19" t="s">
        <v>4</v>
      </c>
      <c r="C19">
        <v>1</v>
      </c>
      <c r="D19">
        <v>0</v>
      </c>
      <c r="E19">
        <v>1</v>
      </c>
    </row>
    <row r="20" spans="1:5" x14ac:dyDescent="0.3">
      <c r="A20" t="s">
        <v>17</v>
      </c>
      <c r="B20" t="s">
        <v>5</v>
      </c>
      <c r="C20">
        <v>1</v>
      </c>
      <c r="D20">
        <v>0</v>
      </c>
      <c r="E20">
        <v>1</v>
      </c>
    </row>
    <row r="21" spans="1:5" x14ac:dyDescent="0.3">
      <c r="A21" t="s">
        <v>17</v>
      </c>
      <c r="B21" t="s">
        <v>6</v>
      </c>
      <c r="C21">
        <v>1</v>
      </c>
      <c r="D21">
        <v>0</v>
      </c>
      <c r="E21">
        <v>1</v>
      </c>
    </row>
    <row r="22" spans="1:5" x14ac:dyDescent="0.3">
      <c r="A22" t="s">
        <v>18</v>
      </c>
      <c r="B22" t="s">
        <v>11</v>
      </c>
      <c r="C22">
        <v>1</v>
      </c>
      <c r="D22">
        <v>0</v>
      </c>
      <c r="E22">
        <v>1</v>
      </c>
    </row>
    <row r="23" spans="1:5" x14ac:dyDescent="0.3">
      <c r="A23" t="s">
        <v>18</v>
      </c>
      <c r="B23" t="s">
        <v>12</v>
      </c>
      <c r="C23">
        <v>1</v>
      </c>
      <c r="D23">
        <v>0</v>
      </c>
      <c r="E23">
        <v>1</v>
      </c>
    </row>
    <row r="24" spans="1:5" x14ac:dyDescent="0.3">
      <c r="A24" t="s">
        <v>18</v>
      </c>
      <c r="B24" t="s">
        <v>13</v>
      </c>
      <c r="C24">
        <v>1</v>
      </c>
      <c r="D24">
        <v>1</v>
      </c>
      <c r="E24">
        <v>2</v>
      </c>
    </row>
    <row r="25" spans="1:5" x14ac:dyDescent="0.3">
      <c r="A25" t="s">
        <v>18</v>
      </c>
      <c r="B25" t="s">
        <v>14</v>
      </c>
      <c r="C25">
        <v>1</v>
      </c>
      <c r="D25">
        <v>0</v>
      </c>
      <c r="E25">
        <v>1</v>
      </c>
    </row>
    <row r="26" spans="1:5" x14ac:dyDescent="0.3">
      <c r="A26" t="s">
        <v>19</v>
      </c>
      <c r="B26" t="s">
        <v>13</v>
      </c>
      <c r="C26">
        <v>0</v>
      </c>
      <c r="D26">
        <v>2</v>
      </c>
      <c r="E26">
        <v>2</v>
      </c>
    </row>
    <row r="27" spans="1:5" x14ac:dyDescent="0.3">
      <c r="A27" t="s">
        <v>19</v>
      </c>
      <c r="B27" t="s">
        <v>14</v>
      </c>
      <c r="C27">
        <v>0</v>
      </c>
      <c r="D27">
        <v>1</v>
      </c>
      <c r="E27">
        <v>1</v>
      </c>
    </row>
    <row r="28" spans="1:5" x14ac:dyDescent="0.3">
      <c r="A28" t="s">
        <v>19</v>
      </c>
      <c r="B28" t="s">
        <v>11</v>
      </c>
      <c r="C28">
        <v>1</v>
      </c>
      <c r="D28">
        <v>1</v>
      </c>
      <c r="E28">
        <v>2</v>
      </c>
    </row>
    <row r="29" spans="1:5" x14ac:dyDescent="0.3">
      <c r="A29" t="s">
        <v>19</v>
      </c>
      <c r="B29" t="s">
        <v>12</v>
      </c>
      <c r="C29">
        <v>0</v>
      </c>
      <c r="D29">
        <v>2</v>
      </c>
      <c r="E29">
        <v>2</v>
      </c>
    </row>
    <row r="30" spans="1:5" x14ac:dyDescent="0.3">
      <c r="A30" t="s">
        <v>20</v>
      </c>
      <c r="B30" t="s">
        <v>5</v>
      </c>
      <c r="C30">
        <v>0</v>
      </c>
      <c r="D30">
        <v>3</v>
      </c>
      <c r="E30">
        <v>3</v>
      </c>
    </row>
    <row r="31" spans="1:5" x14ac:dyDescent="0.3">
      <c r="A31" t="s">
        <v>20</v>
      </c>
      <c r="B31" t="s">
        <v>6</v>
      </c>
      <c r="C31">
        <v>1</v>
      </c>
      <c r="D31">
        <v>5</v>
      </c>
      <c r="E31">
        <v>6</v>
      </c>
    </row>
    <row r="32" spans="1:5" x14ac:dyDescent="0.3">
      <c r="A32" t="s">
        <v>20</v>
      </c>
      <c r="B32" t="s">
        <v>3</v>
      </c>
      <c r="C32">
        <v>1</v>
      </c>
      <c r="D32">
        <v>1</v>
      </c>
      <c r="E32">
        <v>2</v>
      </c>
    </row>
    <row r="33" spans="1:5" x14ac:dyDescent="0.3">
      <c r="A33" t="s">
        <v>20</v>
      </c>
      <c r="B33" t="s">
        <v>4</v>
      </c>
      <c r="C33">
        <v>1</v>
      </c>
      <c r="D33">
        <v>1</v>
      </c>
      <c r="E33">
        <v>2</v>
      </c>
    </row>
    <row r="34" spans="1:5" x14ac:dyDescent="0.3">
      <c r="A34" t="s">
        <v>21</v>
      </c>
      <c r="B34" t="s">
        <v>3</v>
      </c>
      <c r="C34">
        <v>1</v>
      </c>
      <c r="D34">
        <v>1</v>
      </c>
      <c r="E34">
        <v>2</v>
      </c>
    </row>
    <row r="35" spans="1:5" x14ac:dyDescent="0.3">
      <c r="A35" t="s">
        <v>21</v>
      </c>
      <c r="B35" t="s">
        <v>4</v>
      </c>
      <c r="C35">
        <v>1</v>
      </c>
      <c r="D35">
        <v>2</v>
      </c>
      <c r="E35">
        <v>3</v>
      </c>
    </row>
    <row r="36" spans="1:5" x14ac:dyDescent="0.3">
      <c r="A36" t="s">
        <v>21</v>
      </c>
      <c r="B36" t="s">
        <v>5</v>
      </c>
      <c r="C36">
        <v>1</v>
      </c>
      <c r="D36">
        <v>1</v>
      </c>
      <c r="E36">
        <v>2</v>
      </c>
    </row>
    <row r="37" spans="1:5" x14ac:dyDescent="0.3">
      <c r="A37" t="s">
        <v>21</v>
      </c>
      <c r="B37" t="s">
        <v>6</v>
      </c>
      <c r="C37">
        <v>1</v>
      </c>
      <c r="D37">
        <v>5</v>
      </c>
      <c r="E37">
        <v>6</v>
      </c>
    </row>
    <row r="38" spans="1:5" x14ac:dyDescent="0.3">
      <c r="A38" t="s">
        <v>22</v>
      </c>
      <c r="B38" t="s">
        <v>11</v>
      </c>
      <c r="C38">
        <v>1</v>
      </c>
      <c r="D38">
        <v>1</v>
      </c>
      <c r="E38">
        <v>2</v>
      </c>
    </row>
    <row r="39" spans="1:5" x14ac:dyDescent="0.3">
      <c r="A39" t="s">
        <v>22</v>
      </c>
      <c r="B39" t="s">
        <v>12</v>
      </c>
      <c r="C39">
        <v>1</v>
      </c>
      <c r="D39">
        <v>0</v>
      </c>
      <c r="E39">
        <v>1</v>
      </c>
    </row>
    <row r="40" spans="1:5" x14ac:dyDescent="0.3">
      <c r="A40" t="s">
        <v>22</v>
      </c>
      <c r="B40" t="s">
        <v>13</v>
      </c>
      <c r="C40">
        <v>0</v>
      </c>
      <c r="D40">
        <v>0</v>
      </c>
      <c r="E40">
        <v>0</v>
      </c>
    </row>
    <row r="41" spans="1:5" x14ac:dyDescent="0.3">
      <c r="A41" t="s">
        <v>22</v>
      </c>
      <c r="B41" t="s">
        <v>14</v>
      </c>
      <c r="C41">
        <v>0</v>
      </c>
      <c r="D41">
        <v>0</v>
      </c>
      <c r="E41">
        <v>0</v>
      </c>
    </row>
    <row r="42" spans="1:5" x14ac:dyDescent="0.3">
      <c r="A42" t="s">
        <v>23</v>
      </c>
      <c r="B42" t="s">
        <v>13</v>
      </c>
      <c r="C42">
        <v>1</v>
      </c>
      <c r="D42">
        <v>1</v>
      </c>
      <c r="E42">
        <v>2</v>
      </c>
    </row>
    <row r="43" spans="1:5" x14ac:dyDescent="0.3">
      <c r="A43" t="s">
        <v>23</v>
      </c>
      <c r="B43" t="s">
        <v>14</v>
      </c>
      <c r="C43">
        <v>1</v>
      </c>
      <c r="D43">
        <v>1</v>
      </c>
      <c r="E43">
        <v>2</v>
      </c>
    </row>
    <row r="44" spans="1:5" x14ac:dyDescent="0.3">
      <c r="A44" t="s">
        <v>23</v>
      </c>
      <c r="B44" t="s">
        <v>11</v>
      </c>
      <c r="C44">
        <v>1</v>
      </c>
      <c r="D44">
        <v>0</v>
      </c>
      <c r="E44">
        <v>1</v>
      </c>
    </row>
    <row r="45" spans="1:5" x14ac:dyDescent="0.3">
      <c r="A45" t="s">
        <v>23</v>
      </c>
      <c r="B45" t="s">
        <v>12</v>
      </c>
      <c r="C45">
        <v>1</v>
      </c>
      <c r="D45">
        <v>0</v>
      </c>
      <c r="E45">
        <v>1</v>
      </c>
    </row>
    <row r="46" spans="1:5" x14ac:dyDescent="0.3">
      <c r="A46" t="s">
        <v>24</v>
      </c>
      <c r="B46" t="s">
        <v>5</v>
      </c>
      <c r="C46">
        <v>1</v>
      </c>
      <c r="D46">
        <v>1</v>
      </c>
      <c r="E46">
        <v>2</v>
      </c>
    </row>
    <row r="47" spans="1:5" x14ac:dyDescent="0.3">
      <c r="A47" t="s">
        <v>24</v>
      </c>
      <c r="B47" t="s">
        <v>6</v>
      </c>
      <c r="C47">
        <v>0</v>
      </c>
      <c r="D47">
        <v>2</v>
      </c>
      <c r="E47">
        <v>2</v>
      </c>
    </row>
    <row r="48" spans="1:5" x14ac:dyDescent="0.3">
      <c r="A48" t="s">
        <v>24</v>
      </c>
      <c r="B48" t="s">
        <v>3</v>
      </c>
      <c r="C48">
        <v>1</v>
      </c>
      <c r="D48">
        <v>1</v>
      </c>
      <c r="E48">
        <v>2</v>
      </c>
    </row>
    <row r="49" spans="1:5" x14ac:dyDescent="0.3">
      <c r="A49" t="s">
        <v>24</v>
      </c>
      <c r="B49" t="s">
        <v>4</v>
      </c>
      <c r="C49">
        <v>1</v>
      </c>
      <c r="D49">
        <v>0</v>
      </c>
      <c r="E49">
        <v>1</v>
      </c>
    </row>
    <row r="50" spans="1:5" x14ac:dyDescent="0.3">
      <c r="A50" t="s">
        <v>25</v>
      </c>
      <c r="B50" t="s">
        <v>3</v>
      </c>
      <c r="C50">
        <v>1</v>
      </c>
      <c r="D50">
        <v>0</v>
      </c>
      <c r="E50">
        <v>1</v>
      </c>
    </row>
    <row r="51" spans="1:5" x14ac:dyDescent="0.3">
      <c r="A51" t="s">
        <v>25</v>
      </c>
      <c r="B51" t="s">
        <v>4</v>
      </c>
      <c r="C51">
        <v>1</v>
      </c>
      <c r="D51">
        <v>0</v>
      </c>
      <c r="E51">
        <v>1</v>
      </c>
    </row>
    <row r="52" spans="1:5" x14ac:dyDescent="0.3">
      <c r="A52" t="s">
        <v>25</v>
      </c>
      <c r="B52" t="s">
        <v>5</v>
      </c>
      <c r="C52">
        <v>1</v>
      </c>
      <c r="D52">
        <v>2</v>
      </c>
      <c r="E52">
        <v>3</v>
      </c>
    </row>
    <row r="53" spans="1:5" x14ac:dyDescent="0.3">
      <c r="A53" t="s">
        <v>25</v>
      </c>
      <c r="B53" t="s">
        <v>6</v>
      </c>
      <c r="C53">
        <v>1</v>
      </c>
      <c r="D53">
        <v>4</v>
      </c>
      <c r="E53">
        <v>5</v>
      </c>
    </row>
    <row r="54" spans="1:5" x14ac:dyDescent="0.3">
      <c r="A54" t="s">
        <v>26</v>
      </c>
      <c r="B54" t="s">
        <v>11</v>
      </c>
      <c r="C54">
        <v>0</v>
      </c>
      <c r="D54">
        <v>3</v>
      </c>
      <c r="E54">
        <v>3</v>
      </c>
    </row>
    <row r="55" spans="1:5" x14ac:dyDescent="0.3">
      <c r="A55" t="s">
        <v>26</v>
      </c>
      <c r="B55" t="s">
        <v>12</v>
      </c>
      <c r="C55">
        <v>1</v>
      </c>
      <c r="D55">
        <v>0</v>
      </c>
      <c r="E55">
        <v>1</v>
      </c>
    </row>
    <row r="56" spans="1:5" x14ac:dyDescent="0.3">
      <c r="A56" t="s">
        <v>26</v>
      </c>
      <c r="B56" t="s">
        <v>13</v>
      </c>
      <c r="C56">
        <v>1</v>
      </c>
      <c r="D56">
        <v>1</v>
      </c>
      <c r="E56">
        <v>2</v>
      </c>
    </row>
    <row r="57" spans="1:5" x14ac:dyDescent="0.3">
      <c r="A57" t="s">
        <v>26</v>
      </c>
      <c r="B57" t="s">
        <v>14</v>
      </c>
      <c r="C57">
        <v>1</v>
      </c>
      <c r="D57">
        <v>1</v>
      </c>
      <c r="E57">
        <v>2</v>
      </c>
    </row>
    <row r="58" spans="1:5" x14ac:dyDescent="0.3">
      <c r="A58" t="s">
        <v>27</v>
      </c>
      <c r="B58" t="s">
        <v>13</v>
      </c>
      <c r="C58">
        <v>1</v>
      </c>
      <c r="D58">
        <v>0</v>
      </c>
      <c r="E58">
        <v>1</v>
      </c>
    </row>
    <row r="59" spans="1:5" x14ac:dyDescent="0.3">
      <c r="A59" t="s">
        <v>27</v>
      </c>
      <c r="B59" t="s">
        <v>14</v>
      </c>
      <c r="C59">
        <v>1</v>
      </c>
      <c r="D59">
        <v>1</v>
      </c>
      <c r="E59">
        <v>2</v>
      </c>
    </row>
    <row r="60" spans="1:5" x14ac:dyDescent="0.3">
      <c r="A60" t="s">
        <v>27</v>
      </c>
      <c r="B60" t="s">
        <v>11</v>
      </c>
      <c r="C60">
        <v>1</v>
      </c>
      <c r="D60">
        <v>0</v>
      </c>
      <c r="E60">
        <v>1</v>
      </c>
    </row>
    <row r="61" spans="1:5" x14ac:dyDescent="0.3">
      <c r="A61" t="s">
        <v>27</v>
      </c>
      <c r="B61" t="s">
        <v>12</v>
      </c>
      <c r="C61">
        <v>1</v>
      </c>
      <c r="D61">
        <v>0</v>
      </c>
      <c r="E61">
        <v>1</v>
      </c>
    </row>
    <row r="62" spans="1:5" x14ac:dyDescent="0.3">
      <c r="A62" t="s">
        <v>28</v>
      </c>
      <c r="B62" t="s">
        <v>5</v>
      </c>
      <c r="C62">
        <v>1</v>
      </c>
      <c r="D62">
        <v>2</v>
      </c>
      <c r="E62">
        <v>3</v>
      </c>
    </row>
    <row r="63" spans="1:5" x14ac:dyDescent="0.3">
      <c r="A63" t="s">
        <v>28</v>
      </c>
      <c r="B63" t="s">
        <v>6</v>
      </c>
      <c r="C63">
        <v>1</v>
      </c>
      <c r="D63">
        <v>0</v>
      </c>
      <c r="E63">
        <v>1</v>
      </c>
    </row>
    <row r="64" spans="1:5" x14ac:dyDescent="0.3">
      <c r="A64" t="s">
        <v>28</v>
      </c>
      <c r="B64" t="s">
        <v>3</v>
      </c>
      <c r="C64">
        <v>1</v>
      </c>
      <c r="D64">
        <v>1</v>
      </c>
      <c r="E64">
        <v>2</v>
      </c>
    </row>
    <row r="65" spans="1:5" x14ac:dyDescent="0.3">
      <c r="A65" t="s">
        <v>28</v>
      </c>
      <c r="B65" t="s">
        <v>4</v>
      </c>
      <c r="C65">
        <v>1</v>
      </c>
      <c r="D65">
        <v>1</v>
      </c>
      <c r="E6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692B-39C6-412E-B23F-BD61ED0A797B}">
  <dimension ref="A1:Q65"/>
  <sheetViews>
    <sheetView zoomScaleNormal="100" workbookViewId="0">
      <selection activeCell="L9" sqref="L9"/>
    </sheetView>
  </sheetViews>
  <sheetFormatPr defaultRowHeight="14.4" x14ac:dyDescent="0.3"/>
  <cols>
    <col min="1" max="1" width="5.5546875" style="2" bestFit="1" customWidth="1"/>
    <col min="2" max="2" width="14.5546875" style="2" bestFit="1" customWidth="1"/>
    <col min="3" max="3" width="12.88671875" style="2" bestFit="1" customWidth="1"/>
    <col min="4" max="4" width="9.6640625" style="2" bestFit="1" customWidth="1"/>
    <col min="5" max="5" width="12.88671875" style="2" bestFit="1" customWidth="1"/>
    <col min="6" max="6" width="9.6640625" style="2" bestFit="1" customWidth="1"/>
    <col min="7" max="7" width="12.88671875" style="2" bestFit="1" customWidth="1"/>
    <col min="8" max="8" width="9.6640625" style="2" bestFit="1" customWidth="1"/>
    <col min="9" max="9" width="12.88671875" style="2" bestFit="1" customWidth="1"/>
    <col min="10" max="10" width="9.6640625" style="2" bestFit="1" customWidth="1"/>
    <col min="11" max="11" width="12.88671875" style="2" bestFit="1" customWidth="1"/>
    <col min="12" max="12" width="9.6640625" style="2" bestFit="1" customWidth="1"/>
    <col min="13" max="13" width="12.88671875" style="2" bestFit="1" customWidth="1"/>
    <col min="14" max="14" width="9.6640625" style="2" bestFit="1" customWidth="1"/>
    <col min="15" max="15" width="8.88671875" style="2"/>
    <col min="16" max="16" width="8.88671875" style="18"/>
    <col min="17" max="17" width="8.88671875" style="2"/>
    <col min="18" max="16384" width="8.88671875" style="24"/>
  </cols>
  <sheetData>
    <row r="1" spans="1:17" s="23" customFormat="1" x14ac:dyDescent="0.3">
      <c r="A1" s="2" t="s">
        <v>2</v>
      </c>
      <c r="B1" s="2" t="s">
        <v>1</v>
      </c>
      <c r="C1" s="2" t="s">
        <v>73</v>
      </c>
      <c r="D1" s="2" t="s">
        <v>74</v>
      </c>
      <c r="E1" s="2" t="s">
        <v>73</v>
      </c>
      <c r="F1" s="2" t="s">
        <v>74</v>
      </c>
      <c r="G1" s="2" t="s">
        <v>73</v>
      </c>
      <c r="H1" s="2" t="s">
        <v>74</v>
      </c>
      <c r="I1" s="2" t="s">
        <v>73</v>
      </c>
      <c r="J1" s="2" t="s">
        <v>74</v>
      </c>
      <c r="K1" s="2" t="s">
        <v>73</v>
      </c>
      <c r="L1" s="2" t="s">
        <v>74</v>
      </c>
      <c r="M1" s="2" t="s">
        <v>73</v>
      </c>
      <c r="N1" s="2" t="s">
        <v>74</v>
      </c>
      <c r="O1" s="2"/>
      <c r="P1" s="23" t="s">
        <v>47</v>
      </c>
      <c r="Q1" s="2" t="s">
        <v>50</v>
      </c>
    </row>
    <row r="2" spans="1:17" x14ac:dyDescent="0.3">
      <c r="A2" s="2" t="s">
        <v>13</v>
      </c>
      <c r="B2" s="2" t="s">
        <v>10</v>
      </c>
      <c r="C2" s="2">
        <v>14.999999999999947</v>
      </c>
      <c r="D2" s="2">
        <v>249.99999999999991</v>
      </c>
      <c r="E2" s="2">
        <v>325.0000000000008</v>
      </c>
      <c r="F2" s="2">
        <v>9.9999999999995648</v>
      </c>
      <c r="G2" s="2">
        <v>829.99999999999977</v>
      </c>
      <c r="P2" s="18">
        <v>264.99999999999989</v>
      </c>
      <c r="Q2" s="2">
        <v>0</v>
      </c>
    </row>
    <row r="3" spans="1:17" x14ac:dyDescent="0.3">
      <c r="A3" s="2" t="s">
        <v>13</v>
      </c>
      <c r="B3" s="2" t="s">
        <v>15</v>
      </c>
      <c r="C3" s="2">
        <v>30.000000000000192</v>
      </c>
      <c r="D3" s="2">
        <v>214.99999999999994</v>
      </c>
      <c r="E3" s="2">
        <v>1059.9999999999998</v>
      </c>
      <c r="P3" s="18">
        <v>245.00000000000014</v>
      </c>
      <c r="Q3" s="2">
        <v>1</v>
      </c>
    </row>
    <row r="4" spans="1:17" x14ac:dyDescent="0.3">
      <c r="A4" s="2" t="s">
        <v>13</v>
      </c>
      <c r="B4" s="2" t="s">
        <v>18</v>
      </c>
      <c r="C4" s="2">
        <v>19.99999999999973</v>
      </c>
      <c r="D4" s="2">
        <v>130.00000000000034</v>
      </c>
      <c r="E4" s="2">
        <v>560.00000000000023</v>
      </c>
      <c r="F4" s="2">
        <v>29.999999999999893</v>
      </c>
      <c r="G4" s="2">
        <v>304.99999999999994</v>
      </c>
      <c r="P4" s="18">
        <v>150.00000000000006</v>
      </c>
      <c r="Q4" s="2">
        <v>2</v>
      </c>
    </row>
    <row r="5" spans="1:17" x14ac:dyDescent="0.3">
      <c r="A5" s="2" t="s">
        <v>13</v>
      </c>
      <c r="B5" s="2" t="s">
        <v>19</v>
      </c>
      <c r="C5" s="2">
        <v>624.99999999999977</v>
      </c>
      <c r="D5" s="2">
        <v>20.000000000000327</v>
      </c>
      <c r="E5" s="2">
        <v>204.99999999999977</v>
      </c>
      <c r="F5" s="2">
        <v>20.000000000000327</v>
      </c>
      <c r="G5" s="2">
        <v>259.99999999999949</v>
      </c>
      <c r="P5" s="18">
        <v>139.99999999999929</v>
      </c>
      <c r="Q5" s="2">
        <v>3</v>
      </c>
    </row>
    <row r="6" spans="1:17" x14ac:dyDescent="0.3">
      <c r="A6" s="2" t="s">
        <v>13</v>
      </c>
      <c r="B6" s="2" t="s">
        <v>22</v>
      </c>
      <c r="C6" s="2">
        <v>410.00000000000011</v>
      </c>
      <c r="P6" s="18">
        <v>85.000000000000497</v>
      </c>
      <c r="Q6" s="2">
        <v>4</v>
      </c>
    </row>
    <row r="7" spans="1:17" x14ac:dyDescent="0.3">
      <c r="A7" s="2" t="s">
        <v>13</v>
      </c>
      <c r="B7" s="2" t="s">
        <v>23</v>
      </c>
      <c r="C7" s="2">
        <v>34.999999999999673</v>
      </c>
      <c r="D7" s="2">
        <v>105.00000000000023</v>
      </c>
      <c r="E7" s="2">
        <v>264.99999999999989</v>
      </c>
      <c r="F7" s="2">
        <v>65.000000000000171</v>
      </c>
      <c r="G7" s="2">
        <v>374.99999999999989</v>
      </c>
      <c r="P7" s="18">
        <v>139.99999999999991</v>
      </c>
      <c r="Q7" s="2">
        <v>5</v>
      </c>
    </row>
    <row r="8" spans="1:17" x14ac:dyDescent="0.3">
      <c r="A8" s="2" t="s">
        <v>13</v>
      </c>
      <c r="B8" s="2" t="s">
        <v>26</v>
      </c>
      <c r="C8" s="2">
        <v>60.000000000000384</v>
      </c>
      <c r="D8" s="2">
        <v>110.00000000000001</v>
      </c>
      <c r="E8" s="2">
        <v>324.99999999999903</v>
      </c>
      <c r="F8" s="2">
        <v>59.999999999999787</v>
      </c>
      <c r="G8" s="2">
        <v>725.00000000000136</v>
      </c>
      <c r="P8" s="18">
        <v>170.0000000000004</v>
      </c>
      <c r="Q8" s="2">
        <v>6</v>
      </c>
    </row>
    <row r="9" spans="1:17" x14ac:dyDescent="0.3">
      <c r="A9" s="2" t="s">
        <v>13</v>
      </c>
      <c r="B9" s="2" t="s">
        <v>27</v>
      </c>
      <c r="C9" s="2">
        <v>34.999999999999979</v>
      </c>
      <c r="D9" s="2">
        <v>70.000000000000256</v>
      </c>
      <c r="E9" s="2">
        <v>319.99999999999989</v>
      </c>
      <c r="P9" s="18">
        <v>105.00000000000023</v>
      </c>
      <c r="Q9" s="2">
        <v>7</v>
      </c>
    </row>
    <row r="10" spans="1:17" x14ac:dyDescent="0.3">
      <c r="A10" s="2" t="s">
        <v>14</v>
      </c>
      <c r="B10" s="2" t="s">
        <v>10</v>
      </c>
      <c r="C10" s="2">
        <v>430.00000000000051</v>
      </c>
      <c r="P10" s="18">
        <v>85.000000000000497</v>
      </c>
      <c r="Q10" s="2">
        <v>0</v>
      </c>
    </row>
    <row r="11" spans="1:17" x14ac:dyDescent="0.3">
      <c r="A11" s="2" t="s">
        <v>14</v>
      </c>
      <c r="B11" s="2" t="s">
        <v>15</v>
      </c>
      <c r="C11" s="2">
        <v>25.000000000000711</v>
      </c>
      <c r="D11" s="2">
        <v>119.99999999999957</v>
      </c>
      <c r="E11" s="2">
        <v>315.00000000000011</v>
      </c>
      <c r="F11" s="2">
        <v>24.99999999999951</v>
      </c>
      <c r="G11" s="2">
        <v>460.0000000000004</v>
      </c>
      <c r="P11" s="18">
        <v>145.00000000000028</v>
      </c>
      <c r="Q11" s="2">
        <v>1</v>
      </c>
    </row>
    <row r="12" spans="1:17" x14ac:dyDescent="0.3">
      <c r="A12" s="2" t="s">
        <v>14</v>
      </c>
      <c r="B12" s="2" t="s">
        <v>18</v>
      </c>
      <c r="C12" s="2">
        <v>14.999999999999947</v>
      </c>
      <c r="D12" s="2">
        <v>120.00000000000016</v>
      </c>
      <c r="E12" s="2">
        <v>700.00000000000011</v>
      </c>
      <c r="P12" s="18">
        <v>135.00000000000011</v>
      </c>
      <c r="Q12" s="2">
        <v>2</v>
      </c>
    </row>
    <row r="13" spans="1:17" x14ac:dyDescent="0.3">
      <c r="A13" s="2" t="s">
        <v>14</v>
      </c>
      <c r="B13" s="2" t="s">
        <v>19</v>
      </c>
      <c r="C13" s="2">
        <v>700.00000000000011</v>
      </c>
      <c r="D13" s="2">
        <v>175.00000000000017</v>
      </c>
      <c r="E13" s="2">
        <v>170.0000000000004</v>
      </c>
      <c r="P13" s="18">
        <v>190.00000000000011</v>
      </c>
      <c r="Q13" s="2">
        <v>3</v>
      </c>
    </row>
    <row r="14" spans="1:17" x14ac:dyDescent="0.3">
      <c r="A14" s="2" t="s">
        <v>14</v>
      </c>
      <c r="B14" s="2" t="s">
        <v>22</v>
      </c>
      <c r="C14" s="2">
        <v>1180.0000000000007</v>
      </c>
      <c r="P14" s="18">
        <v>89.999999999999687</v>
      </c>
      <c r="Q14" s="2">
        <v>4</v>
      </c>
    </row>
    <row r="15" spans="1:17" x14ac:dyDescent="0.3">
      <c r="A15" s="2" t="s">
        <v>14</v>
      </c>
      <c r="B15" s="2" t="s">
        <v>23</v>
      </c>
      <c r="C15" s="2">
        <v>35.000000000000277</v>
      </c>
      <c r="D15" s="2">
        <v>259.9999999999992</v>
      </c>
      <c r="E15" s="2">
        <v>280.00000000000102</v>
      </c>
      <c r="F15" s="2">
        <v>24.99999999999951</v>
      </c>
      <c r="G15" s="2">
        <v>410.00000000000011</v>
      </c>
      <c r="P15" s="18">
        <v>294.99999999999943</v>
      </c>
      <c r="Q15" s="2">
        <v>5</v>
      </c>
    </row>
    <row r="16" spans="1:17" x14ac:dyDescent="0.3">
      <c r="A16" s="2" t="s">
        <v>14</v>
      </c>
      <c r="B16" s="2" t="s">
        <v>26</v>
      </c>
      <c r="C16" s="2">
        <v>44.999999999999844</v>
      </c>
      <c r="D16" s="2">
        <v>154.99999999999986</v>
      </c>
      <c r="E16" s="2">
        <v>4.9999999999991829</v>
      </c>
      <c r="F16" s="2">
        <v>100.00000000000165</v>
      </c>
      <c r="G16" s="2">
        <v>374.99999999999869</v>
      </c>
      <c r="P16" s="18">
        <v>199.99999999999969</v>
      </c>
      <c r="Q16" s="2">
        <v>6</v>
      </c>
    </row>
    <row r="17" spans="1:17" x14ac:dyDescent="0.3">
      <c r="A17" s="2" t="s">
        <v>14</v>
      </c>
      <c r="B17" s="2" t="s">
        <v>27</v>
      </c>
      <c r="C17" s="2">
        <v>39.999999999999758</v>
      </c>
      <c r="D17" s="2">
        <v>119.99999999999987</v>
      </c>
      <c r="E17" s="2">
        <v>60.000000000000384</v>
      </c>
      <c r="F17" s="2">
        <v>29.999999999999893</v>
      </c>
      <c r="G17" s="2">
        <v>25.00000000000011</v>
      </c>
      <c r="P17" s="18">
        <v>159.99999999999966</v>
      </c>
      <c r="Q17" s="2">
        <v>7</v>
      </c>
    </row>
    <row r="18" spans="1:17" x14ac:dyDescent="0.3">
      <c r="A18" s="2" t="s">
        <v>5</v>
      </c>
      <c r="B18" s="2" t="s">
        <v>0</v>
      </c>
      <c r="C18" s="2">
        <v>59.999999999999787</v>
      </c>
      <c r="D18" s="2">
        <v>255.00000000000031</v>
      </c>
      <c r="E18" s="2">
        <v>484.99999999999994</v>
      </c>
      <c r="P18" s="18">
        <v>315.00000000000011</v>
      </c>
      <c r="Q18" s="2">
        <v>0</v>
      </c>
    </row>
    <row r="19" spans="1:17" x14ac:dyDescent="0.3">
      <c r="A19" s="2" t="s">
        <v>5</v>
      </c>
      <c r="B19" s="2" t="s">
        <v>16</v>
      </c>
      <c r="C19" s="2">
        <v>555.00000000000045</v>
      </c>
      <c r="P19" s="18">
        <v>60.000000000000078</v>
      </c>
      <c r="Q19" s="2">
        <v>1</v>
      </c>
    </row>
    <row r="20" spans="1:17" x14ac:dyDescent="0.3">
      <c r="A20" s="2" t="s">
        <v>5</v>
      </c>
      <c r="B20" s="2" t="s">
        <v>17</v>
      </c>
      <c r="C20" s="2">
        <v>205.00000000000006</v>
      </c>
      <c r="D20" s="2">
        <v>49.999999999999623</v>
      </c>
      <c r="E20" s="2">
        <v>490.00000000000028</v>
      </c>
      <c r="P20" s="18">
        <v>254.99999999999969</v>
      </c>
      <c r="Q20" s="2">
        <v>2</v>
      </c>
    </row>
    <row r="21" spans="1:17" x14ac:dyDescent="0.3">
      <c r="A21" s="2" t="s">
        <v>5</v>
      </c>
      <c r="B21" s="2" t="s">
        <v>20</v>
      </c>
      <c r="C21" s="2">
        <v>110.00000000000001</v>
      </c>
      <c r="D21" s="2">
        <v>95.000000000000668</v>
      </c>
      <c r="E21" s="2">
        <v>369.99999999999983</v>
      </c>
      <c r="F21" s="2">
        <v>24.99999999999951</v>
      </c>
      <c r="G21" s="2">
        <v>140.00000000000051</v>
      </c>
      <c r="H21" s="2">
        <v>50.00000000000022</v>
      </c>
      <c r="I21" s="2">
        <v>449.99999999999955</v>
      </c>
      <c r="P21" s="18">
        <v>95.000000000000057</v>
      </c>
      <c r="Q21" s="2">
        <v>3</v>
      </c>
    </row>
    <row r="22" spans="1:17" x14ac:dyDescent="0.3">
      <c r="A22" s="2" t="s">
        <v>5</v>
      </c>
      <c r="B22" s="2" t="s">
        <v>21</v>
      </c>
      <c r="C22" s="2">
        <v>35.000000000000277</v>
      </c>
      <c r="D22" s="2">
        <v>110.00000000000001</v>
      </c>
      <c r="E22" s="2">
        <v>209.99999999999983</v>
      </c>
      <c r="F22" s="2">
        <v>29.999999999999893</v>
      </c>
      <c r="G22" s="2">
        <v>120.00000000000016</v>
      </c>
      <c r="P22" s="18">
        <v>145.00000000000028</v>
      </c>
      <c r="Q22" s="2">
        <v>4</v>
      </c>
    </row>
    <row r="23" spans="1:17" x14ac:dyDescent="0.3">
      <c r="A23" s="2" t="s">
        <v>5</v>
      </c>
      <c r="B23" s="2" t="s">
        <v>24</v>
      </c>
      <c r="C23" s="2">
        <v>24.999999999999812</v>
      </c>
      <c r="D23" s="2">
        <v>115.0000000000001</v>
      </c>
      <c r="E23" s="2">
        <v>745</v>
      </c>
      <c r="F23" s="2">
        <v>210.00000000000045</v>
      </c>
      <c r="G23" s="2">
        <v>469.99999999999994</v>
      </c>
      <c r="P23" s="18">
        <v>139.99999999999991</v>
      </c>
      <c r="Q23" s="2">
        <v>5</v>
      </c>
    </row>
    <row r="24" spans="1:17" x14ac:dyDescent="0.3">
      <c r="A24" s="2" t="s">
        <v>5</v>
      </c>
      <c r="B24" s="2" t="s">
        <v>25</v>
      </c>
      <c r="C24" s="2">
        <v>70.000000000000554</v>
      </c>
      <c r="D24" s="2">
        <v>175.00000000000017</v>
      </c>
      <c r="E24" s="2">
        <v>429.99999999999926</v>
      </c>
      <c r="F24" s="2">
        <v>35.000000000000277</v>
      </c>
      <c r="G24" s="2">
        <v>349.9999999999992</v>
      </c>
      <c r="H24" s="2">
        <v>10.000000000000764</v>
      </c>
      <c r="I24" s="2">
        <v>95.000000000000057</v>
      </c>
      <c r="P24" s="18">
        <v>245.00000000000074</v>
      </c>
      <c r="Q24" s="2">
        <v>6</v>
      </c>
    </row>
    <row r="25" spans="1:17" x14ac:dyDescent="0.3">
      <c r="A25" s="2" t="s">
        <v>5</v>
      </c>
      <c r="B25" s="2" t="s">
        <v>28</v>
      </c>
      <c r="C25" s="2">
        <v>60.000000000000078</v>
      </c>
      <c r="D25" s="2">
        <v>144.99999999999969</v>
      </c>
      <c r="E25" s="2">
        <v>645.00000000000045</v>
      </c>
      <c r="F25" s="2">
        <v>34.999999999999375</v>
      </c>
      <c r="G25" s="2">
        <v>175.00000000000077</v>
      </c>
      <c r="H25" s="2">
        <v>49.999999999999325</v>
      </c>
      <c r="I25" s="2">
        <v>165</v>
      </c>
      <c r="P25" s="18">
        <v>204.99999999999977</v>
      </c>
      <c r="Q25" s="2">
        <v>7</v>
      </c>
    </row>
    <row r="26" spans="1:17" x14ac:dyDescent="0.3">
      <c r="A26" s="2" t="s">
        <v>6</v>
      </c>
      <c r="B26" s="2" t="s">
        <v>0</v>
      </c>
      <c r="C26" s="2">
        <v>879.99999999999943</v>
      </c>
      <c r="P26" s="18">
        <v>175.00000000000017</v>
      </c>
      <c r="Q26" s="2">
        <v>0</v>
      </c>
    </row>
    <row r="27" spans="1:17" x14ac:dyDescent="0.3">
      <c r="A27" s="2" t="s">
        <v>6</v>
      </c>
      <c r="B27" s="2" t="s">
        <v>16</v>
      </c>
      <c r="C27" s="2">
        <v>624.99999999999977</v>
      </c>
      <c r="P27" s="18">
        <v>49.999999999999623</v>
      </c>
      <c r="Q27" s="2">
        <v>1</v>
      </c>
    </row>
    <row r="28" spans="1:17" x14ac:dyDescent="0.3">
      <c r="A28" s="2" t="s">
        <v>6</v>
      </c>
      <c r="B28" s="2" t="s">
        <v>17</v>
      </c>
      <c r="C28" s="2">
        <v>44.999999999999844</v>
      </c>
      <c r="D28" s="2">
        <v>220.00000000000003</v>
      </c>
      <c r="E28" s="2">
        <v>590.00000000000011</v>
      </c>
      <c r="P28" s="18">
        <v>264.99999999999989</v>
      </c>
      <c r="Q28" s="2">
        <v>2</v>
      </c>
    </row>
    <row r="29" spans="1:17" x14ac:dyDescent="0.3">
      <c r="A29" s="2" t="s">
        <v>6</v>
      </c>
      <c r="B29" s="2" t="s">
        <v>20</v>
      </c>
      <c r="C29" s="2">
        <v>54.999999999999403</v>
      </c>
      <c r="D29" s="2">
        <v>50.000000000000824</v>
      </c>
      <c r="E29" s="2">
        <v>309.99999999999972</v>
      </c>
      <c r="F29" s="2">
        <v>4.9999999999997824</v>
      </c>
      <c r="G29" s="2">
        <v>245.00000000000014</v>
      </c>
      <c r="H29" s="2">
        <v>25.00000000000011</v>
      </c>
      <c r="I29" s="2">
        <v>30.000000000000494</v>
      </c>
      <c r="J29" s="2">
        <v>10.000000000000163</v>
      </c>
      <c r="K29" s="2">
        <v>14.999999999998748</v>
      </c>
      <c r="L29" s="2">
        <v>45.000000000001037</v>
      </c>
      <c r="M29" s="2">
        <v>14.999999999999947</v>
      </c>
      <c r="N29" s="2">
        <v>19.99999999999973</v>
      </c>
      <c r="O29" s="2">
        <v>435.00000000000028</v>
      </c>
      <c r="P29" s="18">
        <v>105.00000000000023</v>
      </c>
      <c r="Q29" s="2">
        <v>3</v>
      </c>
    </row>
    <row r="30" spans="1:17" x14ac:dyDescent="0.3">
      <c r="A30" s="2" t="s">
        <v>6</v>
      </c>
      <c r="B30" s="2" t="s">
        <v>21</v>
      </c>
      <c r="C30" s="2">
        <v>10.000000000000163</v>
      </c>
      <c r="D30" s="2">
        <v>55.000000000000007</v>
      </c>
      <c r="E30" s="2">
        <v>34.999999999999673</v>
      </c>
      <c r="F30" s="2">
        <v>89.999999999999687</v>
      </c>
      <c r="G30" s="2">
        <v>50.000000000000824</v>
      </c>
      <c r="H30" s="2">
        <v>84.999999999999304</v>
      </c>
      <c r="I30" s="2">
        <v>29.999999999999893</v>
      </c>
      <c r="J30" s="2">
        <v>10.000000000000163</v>
      </c>
      <c r="K30" s="2">
        <v>230.0000000000002</v>
      </c>
      <c r="L30" s="2">
        <v>19.99999999999973</v>
      </c>
      <c r="M30" s="2">
        <v>25.00000000000011</v>
      </c>
      <c r="N30" s="2">
        <v>19.99999999999973</v>
      </c>
      <c r="O30" s="2">
        <v>425.00000000000011</v>
      </c>
      <c r="P30" s="18">
        <v>65.000000000000171</v>
      </c>
      <c r="Q30" s="2">
        <v>4</v>
      </c>
    </row>
    <row r="31" spans="1:17" x14ac:dyDescent="0.3">
      <c r="A31" s="2" t="s">
        <v>6</v>
      </c>
      <c r="B31" s="2" t="s">
        <v>24</v>
      </c>
      <c r="C31" s="2">
        <v>149.99999999999946</v>
      </c>
      <c r="D31" s="2">
        <v>60.000000000000384</v>
      </c>
      <c r="E31" s="2">
        <v>59.999999999999787</v>
      </c>
      <c r="F31" s="2">
        <v>60.000000000000384</v>
      </c>
      <c r="G31" s="2">
        <v>1350</v>
      </c>
      <c r="P31" s="18">
        <v>84.999999999999901</v>
      </c>
      <c r="Q31" s="2">
        <v>5</v>
      </c>
    </row>
    <row r="32" spans="1:17" x14ac:dyDescent="0.3">
      <c r="A32" s="2" t="s">
        <v>6</v>
      </c>
      <c r="B32" s="2" t="s">
        <v>25</v>
      </c>
      <c r="C32" s="2">
        <v>39.99999999999946</v>
      </c>
      <c r="D32" s="2">
        <v>95.000000000001265</v>
      </c>
      <c r="E32" s="2">
        <v>89.999999999999687</v>
      </c>
      <c r="F32" s="2">
        <v>55.000000000000604</v>
      </c>
      <c r="G32" s="2">
        <v>144.9999999999979</v>
      </c>
      <c r="H32" s="2">
        <v>45.000000000001037</v>
      </c>
      <c r="I32" s="2">
        <v>20.000000000000327</v>
      </c>
      <c r="J32" s="2">
        <v>9.9999999999995648</v>
      </c>
      <c r="K32" s="2">
        <v>225.0000000000004</v>
      </c>
      <c r="L32" s="2">
        <v>9.9999999999995648</v>
      </c>
      <c r="M32" s="2">
        <v>55.000000000000604</v>
      </c>
      <c r="P32" s="18">
        <v>135.00000000000071</v>
      </c>
      <c r="Q32" s="2">
        <v>6</v>
      </c>
    </row>
    <row r="33" spans="1:17" x14ac:dyDescent="0.3">
      <c r="A33" s="2" t="s">
        <v>6</v>
      </c>
      <c r="B33" s="2" t="s">
        <v>28</v>
      </c>
      <c r="C33" s="2">
        <v>90.000000000000284</v>
      </c>
      <c r="D33" s="2">
        <v>275.00000000000006</v>
      </c>
      <c r="E33" s="2">
        <v>530.00000000000034</v>
      </c>
      <c r="P33" s="18">
        <v>365.00000000000028</v>
      </c>
      <c r="Q33" s="2">
        <v>7</v>
      </c>
    </row>
    <row r="34" spans="1:17" x14ac:dyDescent="0.3">
      <c r="A34" s="2" t="s">
        <v>3</v>
      </c>
      <c r="B34" s="2" t="s">
        <v>0</v>
      </c>
      <c r="C34" s="2">
        <v>49.999999999999922</v>
      </c>
      <c r="D34" s="2">
        <v>479.99999999999989</v>
      </c>
      <c r="E34" s="2">
        <v>390.00000000000011</v>
      </c>
      <c r="P34" s="18">
        <v>529.99999999999989</v>
      </c>
      <c r="Q34" s="2">
        <v>0</v>
      </c>
    </row>
    <row r="35" spans="1:17" x14ac:dyDescent="0.3">
      <c r="A35" s="2" t="s">
        <v>3</v>
      </c>
      <c r="B35" s="2" t="s">
        <v>16</v>
      </c>
      <c r="C35" s="2">
        <v>59.999999999999787</v>
      </c>
      <c r="D35" s="2">
        <v>385</v>
      </c>
      <c r="E35" s="2">
        <v>194.99999999999989</v>
      </c>
      <c r="P35" s="18">
        <v>29.999999999999893</v>
      </c>
      <c r="Q35" s="2">
        <v>1</v>
      </c>
    </row>
    <row r="36" spans="1:17" x14ac:dyDescent="0.3">
      <c r="A36" s="2" t="s">
        <v>3</v>
      </c>
      <c r="B36" s="2" t="s">
        <v>17</v>
      </c>
      <c r="C36" s="2">
        <v>24.999999999999812</v>
      </c>
      <c r="D36" s="2">
        <v>739.99999999999977</v>
      </c>
      <c r="E36" s="2">
        <v>485.00000000000045</v>
      </c>
      <c r="P36" s="18">
        <v>764.99999999999966</v>
      </c>
      <c r="Q36" s="2">
        <v>2</v>
      </c>
    </row>
    <row r="37" spans="1:17" x14ac:dyDescent="0.3">
      <c r="A37" s="2" t="s">
        <v>3</v>
      </c>
      <c r="B37" s="2" t="s">
        <v>20</v>
      </c>
      <c r="C37" s="2">
        <v>64.999999999998977</v>
      </c>
      <c r="D37" s="2">
        <v>354.99999999999955</v>
      </c>
      <c r="E37" s="2">
        <v>200.00000000000088</v>
      </c>
      <c r="F37" s="2">
        <v>104.99999999999963</v>
      </c>
      <c r="G37" s="2">
        <v>380.00000000000023</v>
      </c>
      <c r="P37" s="18">
        <v>419.99999999999852</v>
      </c>
      <c r="Q37" s="2">
        <v>3</v>
      </c>
    </row>
    <row r="38" spans="1:17" x14ac:dyDescent="0.3">
      <c r="A38" s="2" t="s">
        <v>3</v>
      </c>
      <c r="B38" s="2" t="s">
        <v>21</v>
      </c>
      <c r="C38" s="2">
        <v>155.00000000000045</v>
      </c>
      <c r="D38" s="2">
        <v>174.9999999999996</v>
      </c>
      <c r="E38" s="2">
        <v>230.0000000000002</v>
      </c>
      <c r="F38" s="2">
        <v>165</v>
      </c>
      <c r="G38" s="2">
        <v>84.999999999999901</v>
      </c>
      <c r="P38" s="18">
        <v>330</v>
      </c>
      <c r="Q38" s="2">
        <v>4</v>
      </c>
    </row>
    <row r="39" spans="1:17" x14ac:dyDescent="0.3">
      <c r="A39" s="2" t="s">
        <v>3</v>
      </c>
      <c r="B39" s="2" t="s">
        <v>24</v>
      </c>
      <c r="C39" s="2">
        <v>20.000000000000327</v>
      </c>
      <c r="D39" s="2">
        <v>569.99999999999909</v>
      </c>
      <c r="E39" s="2">
        <v>300.00000000000011</v>
      </c>
      <c r="F39" s="2">
        <v>400.00000000000063</v>
      </c>
      <c r="G39" s="2">
        <v>430.00000000000051</v>
      </c>
      <c r="P39" s="18">
        <v>589.99999999999955</v>
      </c>
      <c r="Q39" s="2">
        <v>5</v>
      </c>
    </row>
    <row r="40" spans="1:17" x14ac:dyDescent="0.3">
      <c r="A40" s="2" t="s">
        <v>3</v>
      </c>
      <c r="B40" s="2" t="s">
        <v>25</v>
      </c>
      <c r="C40" s="2">
        <v>70.000000000000554</v>
      </c>
      <c r="D40" s="2">
        <v>1069.9999999999993</v>
      </c>
      <c r="E40" s="2">
        <v>495.00000000000063</v>
      </c>
      <c r="P40" s="18">
        <v>1140</v>
      </c>
      <c r="Q40" s="2">
        <v>6</v>
      </c>
    </row>
    <row r="41" spans="1:17" x14ac:dyDescent="0.3">
      <c r="A41" s="2" t="s">
        <v>3</v>
      </c>
      <c r="B41" s="2" t="s">
        <v>28</v>
      </c>
      <c r="C41" s="2">
        <v>35.000000000000874</v>
      </c>
      <c r="D41" s="2">
        <v>489.99999999999966</v>
      </c>
      <c r="E41" s="2">
        <v>65.000000000000171</v>
      </c>
      <c r="F41" s="2">
        <v>435.00000000000028</v>
      </c>
      <c r="G41" s="2">
        <v>109.99999999999881</v>
      </c>
      <c r="P41" s="18">
        <v>525.00000000000057</v>
      </c>
      <c r="Q41" s="2">
        <v>7</v>
      </c>
    </row>
    <row r="42" spans="1:17" x14ac:dyDescent="0.3">
      <c r="A42" s="2" t="s">
        <v>4</v>
      </c>
      <c r="B42" s="2" t="s">
        <v>0</v>
      </c>
      <c r="C42" s="2">
        <v>20.000000000000028</v>
      </c>
      <c r="D42" s="2">
        <v>439.99999999999972</v>
      </c>
      <c r="E42" s="2">
        <v>709.99999999999989</v>
      </c>
      <c r="P42" s="18">
        <v>459.99999999999977</v>
      </c>
      <c r="Q42" s="2">
        <v>0</v>
      </c>
    </row>
    <row r="43" spans="1:17" x14ac:dyDescent="0.3">
      <c r="A43" s="2" t="s">
        <v>4</v>
      </c>
      <c r="B43" s="2" t="s">
        <v>16</v>
      </c>
      <c r="C43" s="2">
        <v>74.99999999999973</v>
      </c>
      <c r="D43" s="2">
        <v>165.00000000000063</v>
      </c>
      <c r="E43" s="2">
        <v>249.99999999999991</v>
      </c>
      <c r="P43" s="18">
        <v>240.00000000000031</v>
      </c>
      <c r="Q43" s="2">
        <v>1</v>
      </c>
    </row>
    <row r="44" spans="1:17" x14ac:dyDescent="0.3">
      <c r="A44" s="2" t="s">
        <v>4</v>
      </c>
      <c r="B44" s="2" t="s">
        <v>17</v>
      </c>
      <c r="C44" s="2">
        <v>54.999999999999403</v>
      </c>
      <c r="D44" s="2">
        <v>445.0000000000004</v>
      </c>
      <c r="E44" s="2">
        <v>275.00000000000006</v>
      </c>
      <c r="P44" s="18">
        <v>499.99999999999983</v>
      </c>
      <c r="Q44" s="2">
        <v>2</v>
      </c>
    </row>
    <row r="45" spans="1:17" x14ac:dyDescent="0.3">
      <c r="A45" s="2" t="s">
        <v>4</v>
      </c>
      <c r="B45" s="2" t="s">
        <v>20</v>
      </c>
      <c r="C45" s="2">
        <v>50.00000000000022</v>
      </c>
      <c r="D45" s="2">
        <v>430.00000000000051</v>
      </c>
      <c r="E45" s="2">
        <v>20.000000000000327</v>
      </c>
      <c r="F45" s="2">
        <v>24.99999999999951</v>
      </c>
      <c r="G45" s="2">
        <v>339.9999999999996</v>
      </c>
      <c r="P45" s="18">
        <v>480.00000000000063</v>
      </c>
      <c r="Q45" s="2">
        <v>3</v>
      </c>
    </row>
    <row r="46" spans="1:17" x14ac:dyDescent="0.3">
      <c r="A46" s="2" t="s">
        <v>4</v>
      </c>
      <c r="B46" s="2" t="s">
        <v>21</v>
      </c>
      <c r="C46" s="2">
        <v>100.00000000000016</v>
      </c>
      <c r="D46" s="2">
        <v>119.99999999999957</v>
      </c>
      <c r="E46" s="2">
        <v>14.999999999999947</v>
      </c>
      <c r="F46" s="2">
        <v>185.00000000000034</v>
      </c>
      <c r="G46" s="2">
        <v>55.000000000000007</v>
      </c>
      <c r="H46" s="2">
        <v>40.000000000000057</v>
      </c>
      <c r="I46" s="2">
        <v>79.999999999999517</v>
      </c>
      <c r="P46" s="18">
        <v>219.99999999999972</v>
      </c>
      <c r="Q46" s="2">
        <v>4</v>
      </c>
    </row>
    <row r="47" spans="1:17" x14ac:dyDescent="0.3">
      <c r="A47" s="2" t="s">
        <v>4</v>
      </c>
      <c r="B47" s="2" t="s">
        <v>24</v>
      </c>
      <c r="C47" s="2">
        <v>19.99999999999913</v>
      </c>
      <c r="D47" s="2">
        <v>404.99999999999977</v>
      </c>
      <c r="E47" s="2">
        <v>230.0000000000008</v>
      </c>
      <c r="P47" s="18">
        <v>424.99999999999886</v>
      </c>
      <c r="Q47" s="2">
        <v>5</v>
      </c>
    </row>
    <row r="48" spans="1:17" x14ac:dyDescent="0.3">
      <c r="A48" s="2" t="s">
        <v>4</v>
      </c>
      <c r="B48" s="2" t="s">
        <v>25</v>
      </c>
      <c r="C48" s="2">
        <v>29.999999999999893</v>
      </c>
      <c r="D48" s="2">
        <v>409.99999999999955</v>
      </c>
      <c r="E48" s="2">
        <v>850.00000000000023</v>
      </c>
      <c r="P48" s="18">
        <v>439.99999999999943</v>
      </c>
      <c r="Q48" s="2">
        <v>6</v>
      </c>
    </row>
    <row r="49" spans="1:17" x14ac:dyDescent="0.3">
      <c r="A49" s="2" t="s">
        <v>4</v>
      </c>
      <c r="B49" s="2" t="s">
        <v>28</v>
      </c>
      <c r="C49" s="2">
        <v>35.000000000001478</v>
      </c>
      <c r="D49" s="2">
        <v>159.99999999999903</v>
      </c>
      <c r="E49" s="2">
        <v>25.000000000000711</v>
      </c>
      <c r="F49" s="2">
        <v>84.999999999999304</v>
      </c>
      <c r="G49" s="2">
        <v>255.00000000000031</v>
      </c>
      <c r="P49" s="18">
        <v>195.00000000000051</v>
      </c>
      <c r="Q49" s="2">
        <v>7</v>
      </c>
    </row>
    <row r="50" spans="1:17" x14ac:dyDescent="0.3">
      <c r="A50" s="2" t="s">
        <v>11</v>
      </c>
      <c r="B50" s="2" t="s">
        <v>10</v>
      </c>
      <c r="C50" s="2">
        <v>79.999999999999829</v>
      </c>
      <c r="D50" s="2">
        <v>799.99999999999966</v>
      </c>
      <c r="E50" s="2">
        <v>720.00000000000011</v>
      </c>
      <c r="P50" s="18">
        <v>49.999999999999623</v>
      </c>
      <c r="Q50" s="2">
        <v>0</v>
      </c>
    </row>
    <row r="51" spans="1:17" x14ac:dyDescent="0.3">
      <c r="A51" s="2" t="s">
        <v>11</v>
      </c>
      <c r="B51" s="2" t="s">
        <v>15</v>
      </c>
      <c r="C51" s="2">
        <v>90.000000000000284</v>
      </c>
      <c r="D51" s="2">
        <v>270.00000000000023</v>
      </c>
      <c r="E51" s="2">
        <v>519.99999999999955</v>
      </c>
      <c r="P51" s="18">
        <v>360.00000000000051</v>
      </c>
      <c r="Q51" s="2">
        <v>1</v>
      </c>
    </row>
    <row r="52" spans="1:17" x14ac:dyDescent="0.3">
      <c r="A52" s="2" t="s">
        <v>11</v>
      </c>
      <c r="B52" s="2" t="s">
        <v>18</v>
      </c>
      <c r="C52" s="2">
        <v>29.999999999999893</v>
      </c>
      <c r="D52" s="2">
        <v>215.00000000000026</v>
      </c>
      <c r="E52" s="2">
        <v>434.99999999999966</v>
      </c>
      <c r="P52" s="18">
        <v>245.00000000000014</v>
      </c>
      <c r="Q52" s="2">
        <v>2</v>
      </c>
    </row>
    <row r="53" spans="1:17" x14ac:dyDescent="0.3">
      <c r="A53" s="2" t="s">
        <v>11</v>
      </c>
      <c r="B53" s="2" t="s">
        <v>19</v>
      </c>
      <c r="C53" s="2">
        <v>65.000000000000767</v>
      </c>
      <c r="D53" s="2">
        <v>169.99999999999918</v>
      </c>
      <c r="E53" s="2">
        <v>285.0000000000008</v>
      </c>
      <c r="F53" s="2">
        <v>19.99999999999973</v>
      </c>
      <c r="G53" s="2">
        <v>825.00000000000068</v>
      </c>
      <c r="P53" s="18">
        <v>234.99999999999997</v>
      </c>
      <c r="Q53" s="2">
        <v>3</v>
      </c>
    </row>
    <row r="54" spans="1:17" x14ac:dyDescent="0.3">
      <c r="A54" s="2" t="s">
        <v>11</v>
      </c>
      <c r="B54" s="2" t="s">
        <v>22</v>
      </c>
      <c r="C54" s="2">
        <v>50.00000000000022</v>
      </c>
      <c r="D54" s="2">
        <v>564.99999999999943</v>
      </c>
      <c r="E54" s="2">
        <v>310</v>
      </c>
      <c r="F54" s="2">
        <v>65.000000000000171</v>
      </c>
      <c r="G54" s="2">
        <v>444.99999999999983</v>
      </c>
      <c r="P54" s="18">
        <v>614.99999999999955</v>
      </c>
      <c r="Q54" s="2">
        <v>4</v>
      </c>
    </row>
    <row r="55" spans="1:17" x14ac:dyDescent="0.3">
      <c r="A55" s="2" t="s">
        <v>11</v>
      </c>
      <c r="B55" s="2" t="s">
        <v>23</v>
      </c>
      <c r="C55" s="2">
        <v>59.999999999999787</v>
      </c>
      <c r="D55" s="2">
        <v>115.0000000000004</v>
      </c>
      <c r="E55" s="2">
        <v>310.00000000000028</v>
      </c>
      <c r="P55" s="18">
        <v>175.00000000000017</v>
      </c>
      <c r="Q55" s="2">
        <v>5</v>
      </c>
    </row>
    <row r="56" spans="1:17" x14ac:dyDescent="0.3">
      <c r="A56" s="2" t="s">
        <v>11</v>
      </c>
      <c r="B56" s="2" t="s">
        <v>26</v>
      </c>
      <c r="C56" s="2">
        <v>150.00000000000037</v>
      </c>
      <c r="D56" s="2">
        <v>174.9999999999996</v>
      </c>
      <c r="E56" s="2">
        <v>130.00000000000006</v>
      </c>
      <c r="F56" s="2">
        <v>95.000000000000057</v>
      </c>
      <c r="G56" s="2">
        <v>349.99999999999977</v>
      </c>
      <c r="H56" s="2">
        <v>110.00000000000001</v>
      </c>
      <c r="I56" s="2">
        <v>440.00000000000006</v>
      </c>
      <c r="P56" s="18">
        <v>89.999999999999972</v>
      </c>
      <c r="Q56" s="2">
        <v>6</v>
      </c>
    </row>
    <row r="57" spans="1:17" x14ac:dyDescent="0.3">
      <c r="A57" s="2" t="s">
        <v>11</v>
      </c>
      <c r="B57" s="2" t="s">
        <v>27</v>
      </c>
      <c r="C57" s="2">
        <v>95.000000000000057</v>
      </c>
      <c r="D57" s="2">
        <v>315.00000000000011</v>
      </c>
      <c r="E57" s="2">
        <v>550.00000000000011</v>
      </c>
      <c r="P57" s="18">
        <v>410.00000000000011</v>
      </c>
      <c r="Q57" s="2">
        <v>7</v>
      </c>
    </row>
    <row r="58" spans="1:17" x14ac:dyDescent="0.3">
      <c r="A58" s="2" t="s">
        <v>12</v>
      </c>
      <c r="B58" s="2" t="s">
        <v>10</v>
      </c>
      <c r="C58" s="2">
        <v>70.000000000000554</v>
      </c>
      <c r="D58" s="2">
        <v>330</v>
      </c>
      <c r="E58" s="2">
        <v>442.99999999999932</v>
      </c>
      <c r="F58" s="2">
        <v>67.000000000000085</v>
      </c>
      <c r="G58" s="2">
        <v>255.00000000000031</v>
      </c>
      <c r="P58" s="18">
        <v>410.00000000000011</v>
      </c>
      <c r="Q58" s="2">
        <v>0</v>
      </c>
    </row>
    <row r="59" spans="1:17" x14ac:dyDescent="0.3">
      <c r="A59" s="2" t="s">
        <v>12</v>
      </c>
      <c r="B59" s="2" t="s">
        <v>15</v>
      </c>
      <c r="C59" s="2">
        <v>60.000000000000988</v>
      </c>
      <c r="D59" s="2">
        <v>404.99999999999858</v>
      </c>
      <c r="E59" s="2">
        <v>670.0000000000008</v>
      </c>
      <c r="P59" s="18">
        <v>464.99999999999955</v>
      </c>
      <c r="Q59" s="2">
        <v>1</v>
      </c>
    </row>
    <row r="60" spans="1:17" x14ac:dyDescent="0.3">
      <c r="A60" s="2" t="s">
        <v>12</v>
      </c>
      <c r="B60" s="2" t="s">
        <v>18</v>
      </c>
      <c r="C60" s="2">
        <v>44.999999999999844</v>
      </c>
      <c r="D60" s="2">
        <v>210.00000000000017</v>
      </c>
      <c r="E60" s="2">
        <v>535.00000000000011</v>
      </c>
      <c r="P60" s="18">
        <v>255</v>
      </c>
      <c r="Q60" s="2">
        <v>2</v>
      </c>
    </row>
    <row r="61" spans="1:17" x14ac:dyDescent="0.3">
      <c r="A61" s="2" t="s">
        <v>12</v>
      </c>
      <c r="B61" s="2" t="s">
        <v>19</v>
      </c>
      <c r="C61" s="2">
        <v>194.99999999999932</v>
      </c>
      <c r="D61" s="2">
        <v>175.00000000000017</v>
      </c>
      <c r="E61" s="2">
        <v>40.000000000000654</v>
      </c>
      <c r="F61" s="2">
        <v>239.99999999999915</v>
      </c>
      <c r="G61" s="2">
        <v>359.99999999999989</v>
      </c>
      <c r="P61" s="18">
        <v>134.99999999999952</v>
      </c>
      <c r="Q61" s="2">
        <v>3</v>
      </c>
    </row>
    <row r="62" spans="1:17" x14ac:dyDescent="0.3">
      <c r="A62" s="2" t="s">
        <v>12</v>
      </c>
      <c r="B62" s="2" t="s">
        <v>22</v>
      </c>
      <c r="C62" s="2">
        <v>65.000000000000171</v>
      </c>
      <c r="D62" s="2">
        <v>205.00000000000006</v>
      </c>
      <c r="E62" s="2">
        <v>284.99999999999955</v>
      </c>
      <c r="P62" s="18">
        <v>270.00000000000023</v>
      </c>
      <c r="Q62" s="2">
        <v>4</v>
      </c>
    </row>
    <row r="63" spans="1:17" x14ac:dyDescent="0.3">
      <c r="A63" s="2" t="s">
        <v>12</v>
      </c>
      <c r="B63" s="2" t="s">
        <v>23</v>
      </c>
      <c r="C63" s="2">
        <v>50.00000000000022</v>
      </c>
      <c r="D63" s="2">
        <v>194.99999999999989</v>
      </c>
      <c r="E63" s="2">
        <v>804.99999999999909</v>
      </c>
      <c r="P63" s="18">
        <v>245.00000000000014</v>
      </c>
      <c r="Q63" s="2">
        <v>5</v>
      </c>
    </row>
    <row r="64" spans="1:17" x14ac:dyDescent="0.3">
      <c r="A64" s="2" t="s">
        <v>12</v>
      </c>
      <c r="B64" s="2" t="s">
        <v>26</v>
      </c>
      <c r="C64" s="2">
        <v>59.999999999999787</v>
      </c>
      <c r="D64" s="2">
        <v>335.0000000000004</v>
      </c>
      <c r="E64" s="2">
        <v>565</v>
      </c>
      <c r="P64" s="18">
        <v>395.00000000000017</v>
      </c>
      <c r="Q64" s="2">
        <v>6</v>
      </c>
    </row>
    <row r="65" spans="1:17" x14ac:dyDescent="0.3">
      <c r="A65" s="2" t="s">
        <v>12</v>
      </c>
      <c r="B65" s="2" t="s">
        <v>27</v>
      </c>
      <c r="C65" s="2">
        <v>59.999999999999787</v>
      </c>
      <c r="D65" s="2">
        <v>195.00000000000051</v>
      </c>
      <c r="E65" s="2">
        <v>769.99999999999955</v>
      </c>
      <c r="P65" s="18">
        <v>255.00000000000031</v>
      </c>
      <c r="Q65" s="2">
        <v>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DF54-DC82-4FFB-ABFD-C5DD0ABABEE7}">
  <dimension ref="A1:Q65"/>
  <sheetViews>
    <sheetView zoomScaleNormal="100" workbookViewId="0">
      <selection activeCell="L13" sqref="L13"/>
    </sheetView>
  </sheetViews>
  <sheetFormatPr defaultRowHeight="14.4" x14ac:dyDescent="0.3"/>
  <cols>
    <col min="1" max="1" width="5.5546875" style="2" bestFit="1" customWidth="1"/>
    <col min="2" max="2" width="14.5546875" style="2" bestFit="1" customWidth="1"/>
    <col min="3" max="3" width="12.88671875" style="2" bestFit="1" customWidth="1"/>
    <col min="4" max="4" width="12" style="2" bestFit="1" customWidth="1"/>
    <col min="5" max="5" width="12.88671875" style="2" bestFit="1" customWidth="1"/>
    <col min="6" max="6" width="12" style="2" bestFit="1" customWidth="1"/>
    <col min="7" max="7" width="12.88671875" style="2" bestFit="1" customWidth="1"/>
    <col min="8" max="8" width="12" style="2" bestFit="1" customWidth="1"/>
    <col min="9" max="9" width="12.88671875" style="2" bestFit="1" customWidth="1"/>
    <col min="10" max="10" width="12" style="2" bestFit="1" customWidth="1"/>
    <col min="11" max="11" width="12.88671875" style="2" bestFit="1" customWidth="1"/>
    <col min="12" max="12" width="12" style="2" bestFit="1" customWidth="1"/>
    <col min="13" max="13" width="12.88671875" style="2" bestFit="1" customWidth="1"/>
    <col min="14" max="14" width="12" style="2" bestFit="1" customWidth="1"/>
    <col min="15" max="15" width="8.88671875" style="2"/>
    <col min="16" max="16" width="8.88671875" style="18"/>
    <col min="17" max="17" width="8.88671875" style="2"/>
    <col min="18" max="16384" width="8.88671875" style="24"/>
  </cols>
  <sheetData>
    <row r="1" spans="1:17" s="23" customFormat="1" x14ac:dyDescent="0.3">
      <c r="A1" s="2" t="s">
        <v>2</v>
      </c>
      <c r="B1" s="2" t="s">
        <v>1</v>
      </c>
      <c r="C1" s="2" t="s">
        <v>73</v>
      </c>
      <c r="D1" s="2" t="s">
        <v>74</v>
      </c>
      <c r="E1" s="2" t="s">
        <v>73</v>
      </c>
      <c r="F1" s="2" t="s">
        <v>74</v>
      </c>
      <c r="G1" s="2" t="s">
        <v>73</v>
      </c>
      <c r="H1" s="2" t="s">
        <v>74</v>
      </c>
      <c r="I1" s="2" t="s">
        <v>73</v>
      </c>
      <c r="J1" s="2" t="s">
        <v>74</v>
      </c>
      <c r="K1" s="2" t="s">
        <v>73</v>
      </c>
      <c r="L1" s="2" t="s">
        <v>74</v>
      </c>
      <c r="M1" s="2" t="s">
        <v>73</v>
      </c>
      <c r="N1" s="2" t="s">
        <v>74</v>
      </c>
      <c r="O1" s="2"/>
      <c r="P1" s="23" t="s">
        <v>47</v>
      </c>
      <c r="Q1" s="2" t="s">
        <v>50</v>
      </c>
    </row>
    <row r="2" spans="1:17" x14ac:dyDescent="0.3">
      <c r="A2" s="2" t="s">
        <v>13</v>
      </c>
      <c r="B2" s="2" t="s">
        <v>10</v>
      </c>
      <c r="C2" s="2">
        <v>0.24999999999999911</v>
      </c>
      <c r="D2" s="2">
        <v>4.1666666666666652</v>
      </c>
      <c r="E2" s="2">
        <v>5.4166666666666803</v>
      </c>
      <c r="F2" s="2">
        <v>0.16666666666665941</v>
      </c>
      <c r="G2" s="2">
        <v>13.83333333333333</v>
      </c>
      <c r="P2" s="18">
        <v>0.18531468531468523</v>
      </c>
      <c r="Q2" s="2">
        <v>0</v>
      </c>
    </row>
    <row r="3" spans="1:17" x14ac:dyDescent="0.3">
      <c r="A3" s="2" t="s">
        <v>13</v>
      </c>
      <c r="B3" s="2" t="s">
        <v>15</v>
      </c>
      <c r="C3" s="2">
        <v>0.50000000000000322</v>
      </c>
      <c r="D3" s="2">
        <v>3.5833333333333326</v>
      </c>
      <c r="E3" s="2">
        <v>17.666666666666664</v>
      </c>
      <c r="P3" s="18">
        <v>0.18773946360153268</v>
      </c>
      <c r="Q3" s="2">
        <v>1</v>
      </c>
    </row>
    <row r="4" spans="1:17" x14ac:dyDescent="0.3">
      <c r="A4" s="2" t="s">
        <v>13</v>
      </c>
      <c r="B4" s="2" t="s">
        <v>18</v>
      </c>
      <c r="C4" s="2">
        <v>0.33333333333332882</v>
      </c>
      <c r="D4" s="2">
        <v>2.1666666666666723</v>
      </c>
      <c r="E4" s="2">
        <v>9.3333333333333375</v>
      </c>
      <c r="F4" s="2">
        <v>0.49999999999999822</v>
      </c>
      <c r="G4" s="2">
        <v>5.0833333333333321</v>
      </c>
      <c r="P4" s="18">
        <v>0.14354066985645933</v>
      </c>
      <c r="Q4" s="2">
        <v>2</v>
      </c>
    </row>
    <row r="5" spans="1:17" x14ac:dyDescent="0.3">
      <c r="A5" s="2" t="s">
        <v>13</v>
      </c>
      <c r="B5" s="2" t="s">
        <v>19</v>
      </c>
      <c r="C5" s="2">
        <v>10.416666666666663</v>
      </c>
      <c r="D5" s="2">
        <v>0.33333333333333875</v>
      </c>
      <c r="E5" s="2">
        <v>3.416666666666663</v>
      </c>
      <c r="F5" s="2">
        <v>0.33333333333333875</v>
      </c>
      <c r="G5" s="2">
        <v>4.333333333333325</v>
      </c>
      <c r="P5" s="18">
        <v>0.12389380530973391</v>
      </c>
      <c r="Q5" s="2">
        <v>3</v>
      </c>
    </row>
    <row r="6" spans="1:17" x14ac:dyDescent="0.3">
      <c r="A6" s="2" t="s">
        <v>13</v>
      </c>
      <c r="B6" s="2" t="s">
        <v>22</v>
      </c>
      <c r="C6" s="2">
        <v>6.8333333333333348</v>
      </c>
      <c r="P6" s="18">
        <v>0.20731707317073286</v>
      </c>
      <c r="Q6" s="2">
        <v>4</v>
      </c>
    </row>
    <row r="7" spans="1:17" x14ac:dyDescent="0.3">
      <c r="A7" s="2" t="s">
        <v>13</v>
      </c>
      <c r="B7" s="2" t="s">
        <v>23</v>
      </c>
      <c r="C7" s="2">
        <v>0.58333333333332793</v>
      </c>
      <c r="D7" s="2">
        <v>1.7500000000000038</v>
      </c>
      <c r="E7" s="2">
        <v>4.4166666666666652</v>
      </c>
      <c r="F7" s="2">
        <v>1.0833333333333361</v>
      </c>
      <c r="G7" s="2">
        <v>6.2499999999999982</v>
      </c>
      <c r="P7" s="18">
        <v>0.165680473372781</v>
      </c>
      <c r="Q7" s="2">
        <v>5</v>
      </c>
    </row>
    <row r="8" spans="1:17" x14ac:dyDescent="0.3">
      <c r="A8" s="2" t="s">
        <v>13</v>
      </c>
      <c r="B8" s="2" t="s">
        <v>26</v>
      </c>
      <c r="C8" s="2">
        <v>1.0000000000000064</v>
      </c>
      <c r="D8" s="2">
        <v>1.8333333333333335</v>
      </c>
      <c r="E8" s="2">
        <v>5.416666666666651</v>
      </c>
      <c r="F8" s="2">
        <v>0.99999999999999645</v>
      </c>
      <c r="G8" s="2">
        <v>12.083333333333355</v>
      </c>
      <c r="P8" s="18">
        <v>0.13281250000000025</v>
      </c>
      <c r="Q8" s="2">
        <v>6</v>
      </c>
    </row>
    <row r="9" spans="1:17" x14ac:dyDescent="0.3">
      <c r="A9" s="2" t="s">
        <v>13</v>
      </c>
      <c r="B9" s="2" t="s">
        <v>27</v>
      </c>
      <c r="C9" s="2">
        <v>0.58333333333333293</v>
      </c>
      <c r="D9" s="2">
        <v>1.166666666666671</v>
      </c>
      <c r="E9" s="2">
        <v>5.3333333333333313</v>
      </c>
      <c r="P9" s="18">
        <v>0.24705882352941222</v>
      </c>
      <c r="Q9" s="2">
        <v>7</v>
      </c>
    </row>
    <row r="10" spans="1:17" x14ac:dyDescent="0.3">
      <c r="A10" s="2" t="s">
        <v>14</v>
      </c>
      <c r="B10" s="2" t="s">
        <v>10</v>
      </c>
      <c r="C10" s="2">
        <v>7.166666666666675</v>
      </c>
      <c r="P10" s="18">
        <v>0.1976744186046521</v>
      </c>
      <c r="Q10" s="2">
        <v>0</v>
      </c>
    </row>
    <row r="11" spans="1:17" x14ac:dyDescent="0.3">
      <c r="A11" s="2" t="s">
        <v>14</v>
      </c>
      <c r="B11" s="2" t="s">
        <v>15</v>
      </c>
      <c r="C11" s="2">
        <v>0.41666666666667851</v>
      </c>
      <c r="D11" s="2">
        <v>1.9999999999999929</v>
      </c>
      <c r="E11" s="2">
        <v>5.2500000000000018</v>
      </c>
      <c r="F11" s="2">
        <v>0.41666666666665847</v>
      </c>
      <c r="G11" s="2">
        <v>7.6666666666666732</v>
      </c>
      <c r="P11" s="18">
        <v>0.15343915343915368</v>
      </c>
      <c r="Q11" s="2">
        <v>1</v>
      </c>
    </row>
    <row r="12" spans="1:17" x14ac:dyDescent="0.3">
      <c r="A12" s="2" t="s">
        <v>14</v>
      </c>
      <c r="B12" s="2" t="s">
        <v>18</v>
      </c>
      <c r="C12" s="2">
        <v>0.24999999999999911</v>
      </c>
      <c r="D12" s="2">
        <v>2.0000000000000027</v>
      </c>
      <c r="E12" s="2">
        <v>11.666666666666668</v>
      </c>
      <c r="P12" s="18">
        <v>0.16167664670658691</v>
      </c>
      <c r="Q12" s="2">
        <v>2</v>
      </c>
    </row>
    <row r="13" spans="1:17" x14ac:dyDescent="0.3">
      <c r="A13" s="2" t="s">
        <v>14</v>
      </c>
      <c r="B13" s="2" t="s">
        <v>19</v>
      </c>
      <c r="C13" s="2">
        <v>11.666666666666668</v>
      </c>
      <c r="D13" s="2">
        <v>2.9166666666666696</v>
      </c>
      <c r="E13" s="2">
        <v>2.8333333333333401</v>
      </c>
      <c r="P13" s="18">
        <v>0.18181818181818182</v>
      </c>
      <c r="Q13" s="2">
        <v>3</v>
      </c>
    </row>
    <row r="14" spans="1:17" x14ac:dyDescent="0.3">
      <c r="A14" s="2" t="s">
        <v>14</v>
      </c>
      <c r="B14" s="2" t="s">
        <v>22</v>
      </c>
      <c r="C14" s="2">
        <v>19.666666666666679</v>
      </c>
      <c r="P14" s="18">
        <v>7.6271186440677666E-2</v>
      </c>
      <c r="Q14" s="2">
        <v>4</v>
      </c>
    </row>
    <row r="15" spans="1:17" x14ac:dyDescent="0.3">
      <c r="A15" s="2" t="s">
        <v>14</v>
      </c>
      <c r="B15" s="2" t="s">
        <v>23</v>
      </c>
      <c r="C15" s="2">
        <v>0.58333333333333792</v>
      </c>
      <c r="D15" s="2">
        <v>4.3333333333333197</v>
      </c>
      <c r="E15" s="2">
        <v>4.6666666666666838</v>
      </c>
      <c r="F15" s="2">
        <v>0.41666666666665847</v>
      </c>
      <c r="G15" s="2">
        <v>6.8333333333333348</v>
      </c>
      <c r="P15" s="18">
        <v>0.29207920792079145</v>
      </c>
      <c r="Q15" s="2">
        <v>5</v>
      </c>
    </row>
    <row r="16" spans="1:17" x14ac:dyDescent="0.3">
      <c r="A16" s="2" t="s">
        <v>14</v>
      </c>
      <c r="B16" s="2" t="s">
        <v>26</v>
      </c>
      <c r="C16" s="2">
        <v>0.74999999999999745</v>
      </c>
      <c r="D16" s="2">
        <v>2.5833333333333308</v>
      </c>
      <c r="E16" s="2">
        <v>8.3333333333319715E-2</v>
      </c>
      <c r="F16" s="2">
        <v>1.6666666666666941</v>
      </c>
      <c r="G16" s="2">
        <v>6.2499999999999778</v>
      </c>
      <c r="P16" s="18">
        <v>0.29411764705882343</v>
      </c>
      <c r="Q16" s="2">
        <v>6</v>
      </c>
    </row>
    <row r="17" spans="1:17" x14ac:dyDescent="0.3">
      <c r="A17" s="2" t="s">
        <v>14</v>
      </c>
      <c r="B17" s="2" t="s">
        <v>27</v>
      </c>
      <c r="C17" s="2">
        <v>0.66666666666666263</v>
      </c>
      <c r="D17" s="2">
        <v>1.9999999999999978</v>
      </c>
      <c r="E17" s="2">
        <v>1.0000000000000064</v>
      </c>
      <c r="F17" s="2">
        <v>0.49999999999999822</v>
      </c>
      <c r="G17" s="2">
        <v>0.41666666666666852</v>
      </c>
      <c r="P17" s="18">
        <v>0.58181818181818057</v>
      </c>
      <c r="Q17" s="2">
        <v>7</v>
      </c>
    </row>
    <row r="18" spans="1:17" x14ac:dyDescent="0.3">
      <c r="A18" s="2" t="s">
        <v>5</v>
      </c>
      <c r="B18" s="2" t="s">
        <v>0</v>
      </c>
      <c r="C18" s="2">
        <v>0.99999999999999645</v>
      </c>
      <c r="D18" s="2">
        <v>4.2500000000000053</v>
      </c>
      <c r="E18" s="2">
        <v>8.0833333333333321</v>
      </c>
      <c r="P18" s="18">
        <v>0.3937500000000001</v>
      </c>
      <c r="Q18" s="2">
        <v>0</v>
      </c>
    </row>
    <row r="19" spans="1:17" x14ac:dyDescent="0.3">
      <c r="A19" s="2" t="s">
        <v>5</v>
      </c>
      <c r="B19" s="2" t="s">
        <v>16</v>
      </c>
      <c r="C19" s="2">
        <v>9.2500000000000071</v>
      </c>
      <c r="P19" s="18">
        <v>0.10810810810810817</v>
      </c>
      <c r="Q19" s="2">
        <v>1</v>
      </c>
    </row>
    <row r="20" spans="1:17" x14ac:dyDescent="0.3">
      <c r="A20" s="2" t="s">
        <v>5</v>
      </c>
      <c r="B20" s="2" t="s">
        <v>17</v>
      </c>
      <c r="C20" s="2">
        <v>3.4166666666666674</v>
      </c>
      <c r="D20" s="2">
        <v>0.83333333333332704</v>
      </c>
      <c r="E20" s="2">
        <v>8.1666666666666714</v>
      </c>
      <c r="P20" s="18">
        <v>0.34228187919463043</v>
      </c>
      <c r="Q20" s="2">
        <v>2</v>
      </c>
    </row>
    <row r="21" spans="1:17" x14ac:dyDescent="0.3">
      <c r="A21" s="2" t="s">
        <v>5</v>
      </c>
      <c r="B21" s="2" t="s">
        <v>20</v>
      </c>
      <c r="C21" s="2">
        <v>1.8333333333333335</v>
      </c>
      <c r="D21" s="2">
        <v>1.5833333333333444</v>
      </c>
      <c r="E21" s="2">
        <v>6.1666666666666634</v>
      </c>
      <c r="F21" s="2">
        <v>0.41666666666665847</v>
      </c>
      <c r="G21" s="2">
        <v>2.3333333333333419</v>
      </c>
      <c r="H21" s="2">
        <v>0.83333333333333703</v>
      </c>
      <c r="I21" s="2">
        <v>7.499999999999992</v>
      </c>
      <c r="P21" s="18">
        <v>7.6612903225806481E-2</v>
      </c>
      <c r="Q21" s="2">
        <v>3</v>
      </c>
    </row>
    <row r="22" spans="1:17" x14ac:dyDescent="0.3">
      <c r="A22" s="2" t="s">
        <v>5</v>
      </c>
      <c r="B22" s="2" t="s">
        <v>21</v>
      </c>
      <c r="C22" s="2">
        <v>0.58333333333333792</v>
      </c>
      <c r="D22" s="2">
        <v>1.8333333333333335</v>
      </c>
      <c r="E22" s="2">
        <v>3.4999999999999973</v>
      </c>
      <c r="F22" s="2">
        <v>0.49999999999999822</v>
      </c>
      <c r="G22" s="2">
        <v>2.0000000000000027</v>
      </c>
      <c r="P22" s="18">
        <v>0.28712871287128761</v>
      </c>
      <c r="Q22" s="2">
        <v>4</v>
      </c>
    </row>
    <row r="23" spans="1:17" x14ac:dyDescent="0.3">
      <c r="A23" s="2" t="s">
        <v>5</v>
      </c>
      <c r="B23" s="2" t="s">
        <v>24</v>
      </c>
      <c r="C23" s="2">
        <v>0.41666666666666352</v>
      </c>
      <c r="D23" s="2">
        <v>1.9166666666666683</v>
      </c>
      <c r="E23" s="2">
        <v>12.416666666666666</v>
      </c>
      <c r="F23" s="2">
        <v>3.5000000000000075</v>
      </c>
      <c r="G23" s="2">
        <v>7.8333333333333321</v>
      </c>
      <c r="P23" s="18">
        <v>8.9456869009584578E-2</v>
      </c>
      <c r="Q23" s="2">
        <v>5</v>
      </c>
    </row>
    <row r="24" spans="1:17" x14ac:dyDescent="0.3">
      <c r="A24" s="2" t="s">
        <v>5</v>
      </c>
      <c r="B24" s="2" t="s">
        <v>25</v>
      </c>
      <c r="C24" s="2">
        <v>1.1666666666666758</v>
      </c>
      <c r="D24" s="2">
        <v>2.9166666666666696</v>
      </c>
      <c r="E24" s="2">
        <v>7.1666666666666545</v>
      </c>
      <c r="F24" s="2">
        <v>0.58333333333333792</v>
      </c>
      <c r="G24" s="2">
        <v>5.8333333333333197</v>
      </c>
      <c r="H24" s="2">
        <v>0.1666666666666794</v>
      </c>
      <c r="I24" s="2">
        <v>1.5833333333333344</v>
      </c>
      <c r="P24" s="18">
        <v>0.21030042918454994</v>
      </c>
      <c r="Q24" s="2">
        <v>6</v>
      </c>
    </row>
    <row r="25" spans="1:17" x14ac:dyDescent="0.3">
      <c r="A25" s="2" t="s">
        <v>5</v>
      </c>
      <c r="B25" s="2" t="s">
        <v>28</v>
      </c>
      <c r="C25" s="2">
        <v>1.0000000000000013</v>
      </c>
      <c r="D25" s="2">
        <v>2.4166666666666616</v>
      </c>
      <c r="E25" s="2">
        <v>10.750000000000007</v>
      </c>
      <c r="F25" s="2">
        <v>0.58333333333332293</v>
      </c>
      <c r="G25" s="2">
        <v>2.9166666666666794</v>
      </c>
      <c r="H25" s="2">
        <v>0.83333333333332205</v>
      </c>
      <c r="I25" s="2">
        <v>2.75</v>
      </c>
      <c r="P25" s="18">
        <v>0.16078431372549007</v>
      </c>
      <c r="Q25" s="2">
        <v>7</v>
      </c>
    </row>
    <row r="26" spans="1:17" x14ac:dyDescent="0.3">
      <c r="A26" s="2" t="s">
        <v>6</v>
      </c>
      <c r="B26" s="2" t="s">
        <v>0</v>
      </c>
      <c r="C26" s="2">
        <v>14.666666666666657</v>
      </c>
      <c r="P26" s="18">
        <v>0.19886363636363669</v>
      </c>
      <c r="Q26" s="2">
        <v>0</v>
      </c>
    </row>
    <row r="27" spans="1:17" x14ac:dyDescent="0.3">
      <c r="A27" s="2" t="s">
        <v>6</v>
      </c>
      <c r="B27" s="2" t="s">
        <v>16</v>
      </c>
      <c r="C27" s="2">
        <v>10.416666666666663</v>
      </c>
      <c r="P27" s="18">
        <v>7.9999999999999433E-2</v>
      </c>
      <c r="Q27" s="2">
        <v>1</v>
      </c>
    </row>
    <row r="28" spans="1:17" x14ac:dyDescent="0.3">
      <c r="A28" s="2" t="s">
        <v>6</v>
      </c>
      <c r="B28" s="2" t="s">
        <v>17</v>
      </c>
      <c r="C28" s="2">
        <v>0.74999999999999745</v>
      </c>
      <c r="D28" s="2">
        <v>3.666666666666667</v>
      </c>
      <c r="E28" s="2">
        <v>9.8333333333333357</v>
      </c>
      <c r="P28" s="18">
        <v>0.30994152046783613</v>
      </c>
      <c r="Q28" s="2">
        <v>2</v>
      </c>
    </row>
    <row r="29" spans="1:17" x14ac:dyDescent="0.3">
      <c r="A29" s="2" t="s">
        <v>6</v>
      </c>
      <c r="B29" s="2" t="s">
        <v>20</v>
      </c>
      <c r="C29" s="2">
        <v>0.91666666666665675</v>
      </c>
      <c r="D29" s="2">
        <v>0.83333333333334703</v>
      </c>
      <c r="E29" s="2">
        <v>5.1666666666666616</v>
      </c>
      <c r="F29" s="2">
        <v>8.3333333333329707E-2</v>
      </c>
      <c r="G29" s="2">
        <v>4.0833333333333357</v>
      </c>
      <c r="H29" s="2">
        <v>0.41666666666666852</v>
      </c>
      <c r="I29" s="2">
        <v>0.50000000000000822</v>
      </c>
      <c r="J29" s="2">
        <v>0.16666666666666938</v>
      </c>
      <c r="K29" s="2">
        <v>0.24999999999997913</v>
      </c>
      <c r="L29" s="2">
        <v>0.75000000000001732</v>
      </c>
      <c r="M29" s="2">
        <v>0.24999999999999911</v>
      </c>
      <c r="N29" s="2">
        <v>0.33333333333332882</v>
      </c>
      <c r="O29" s="2">
        <v>7.2500000000000044</v>
      </c>
      <c r="P29" s="18">
        <v>8.3333333333333495E-2</v>
      </c>
      <c r="Q29" s="2">
        <v>3</v>
      </c>
    </row>
    <row r="30" spans="1:17" x14ac:dyDescent="0.3">
      <c r="A30" s="2" t="s">
        <v>6</v>
      </c>
      <c r="B30" s="2" t="s">
        <v>21</v>
      </c>
      <c r="C30" s="2">
        <v>0.16666666666666938</v>
      </c>
      <c r="D30" s="2">
        <v>0.91666666666666674</v>
      </c>
      <c r="E30" s="2">
        <v>0.58333333333332793</v>
      </c>
      <c r="F30" s="2">
        <v>1.4999999999999949</v>
      </c>
      <c r="G30" s="2">
        <v>0.83333333333334703</v>
      </c>
      <c r="H30" s="2">
        <v>1.416666666666655</v>
      </c>
      <c r="I30" s="2">
        <v>0.49999999999999822</v>
      </c>
      <c r="J30" s="2">
        <v>0.16666666666666938</v>
      </c>
      <c r="K30" s="2">
        <v>3.8333333333333366</v>
      </c>
      <c r="L30" s="2">
        <v>0.33333333333332882</v>
      </c>
      <c r="M30" s="2">
        <v>0.41666666666666852</v>
      </c>
      <c r="N30" s="2">
        <v>0.33333333333332882</v>
      </c>
      <c r="O30" s="2">
        <v>7.0833333333333348</v>
      </c>
      <c r="P30" s="18">
        <v>5.9907834101382673E-2</v>
      </c>
      <c r="Q30" s="2">
        <v>4</v>
      </c>
    </row>
    <row r="31" spans="1:17" x14ac:dyDescent="0.3">
      <c r="A31" s="2" t="s">
        <v>6</v>
      </c>
      <c r="B31" s="2" t="s">
        <v>24</v>
      </c>
      <c r="C31" s="2">
        <v>2.4999999999999911</v>
      </c>
      <c r="D31" s="2">
        <v>1.0000000000000064</v>
      </c>
      <c r="E31" s="2">
        <v>0.99999999999999645</v>
      </c>
      <c r="F31" s="2">
        <v>1.0000000000000064</v>
      </c>
      <c r="G31" s="2">
        <v>22.5</v>
      </c>
      <c r="P31" s="18">
        <v>5.0595238095238033E-2</v>
      </c>
      <c r="Q31" s="2">
        <v>5</v>
      </c>
    </row>
    <row r="32" spans="1:17" x14ac:dyDescent="0.3">
      <c r="A32" s="2" t="s">
        <v>6</v>
      </c>
      <c r="B32" s="2" t="s">
        <v>25</v>
      </c>
      <c r="C32" s="2">
        <v>0.66666666666665764</v>
      </c>
      <c r="D32" s="2">
        <v>1.5833333333333544</v>
      </c>
      <c r="E32" s="2">
        <v>1.4999999999999949</v>
      </c>
      <c r="F32" s="2">
        <v>0.91666666666667673</v>
      </c>
      <c r="G32" s="2">
        <v>2.4166666666666314</v>
      </c>
      <c r="H32" s="2">
        <v>0.75000000000001732</v>
      </c>
      <c r="I32" s="2">
        <v>0.33333333333333875</v>
      </c>
      <c r="J32" s="2">
        <v>0.16666666666665941</v>
      </c>
      <c r="K32" s="2">
        <v>3.7500000000000067</v>
      </c>
      <c r="L32" s="2">
        <v>0.16666666666665941</v>
      </c>
      <c r="M32" s="2">
        <v>0.91666666666667673</v>
      </c>
      <c r="P32" s="18">
        <v>0.17088607594936792</v>
      </c>
      <c r="Q32" s="2">
        <v>6</v>
      </c>
    </row>
    <row r="33" spans="1:17" x14ac:dyDescent="0.3">
      <c r="A33" s="2" t="s">
        <v>6</v>
      </c>
      <c r="B33" s="2" t="s">
        <v>28</v>
      </c>
      <c r="C33" s="2">
        <v>1.5000000000000047</v>
      </c>
      <c r="D33" s="2">
        <v>4.5833333333333339</v>
      </c>
      <c r="E33" s="2">
        <v>8.8333333333333393</v>
      </c>
      <c r="P33" s="18">
        <v>0.40782122905027934</v>
      </c>
      <c r="Q33" s="2">
        <v>7</v>
      </c>
    </row>
    <row r="34" spans="1:17" x14ac:dyDescent="0.3">
      <c r="A34" s="2" t="s">
        <v>3</v>
      </c>
      <c r="B34" s="2" t="s">
        <v>0</v>
      </c>
      <c r="C34" s="2">
        <v>0.83333333333333204</v>
      </c>
      <c r="D34" s="2">
        <v>7.9999999999999982</v>
      </c>
      <c r="E34" s="2">
        <v>6.5000000000000018</v>
      </c>
      <c r="P34" s="18">
        <v>0.57608695652173914</v>
      </c>
      <c r="Q34" s="2">
        <v>0</v>
      </c>
    </row>
    <row r="35" spans="1:17" x14ac:dyDescent="0.3">
      <c r="A35" s="2" t="s">
        <v>3</v>
      </c>
      <c r="B35" s="2" t="s">
        <v>16</v>
      </c>
      <c r="C35" s="2">
        <v>0.99999999999999645</v>
      </c>
      <c r="D35" s="2">
        <v>6.416666666666667</v>
      </c>
      <c r="E35" s="2">
        <v>3.2499999999999982</v>
      </c>
      <c r="P35" s="18">
        <v>4.6874999999999861E-2</v>
      </c>
      <c r="Q35" s="2">
        <v>1</v>
      </c>
    </row>
    <row r="36" spans="1:17" x14ac:dyDescent="0.3">
      <c r="A36" s="2" t="s">
        <v>3</v>
      </c>
      <c r="B36" s="2" t="s">
        <v>17</v>
      </c>
      <c r="C36" s="2">
        <v>0.41666666666666352</v>
      </c>
      <c r="D36" s="2">
        <v>12.33333333333333</v>
      </c>
      <c r="E36" s="2">
        <v>8.083333333333341</v>
      </c>
      <c r="P36" s="18">
        <v>0.61199999999999966</v>
      </c>
      <c r="Q36" s="2">
        <v>2</v>
      </c>
    </row>
    <row r="37" spans="1:17" x14ac:dyDescent="0.3">
      <c r="A37" s="2" t="s">
        <v>3</v>
      </c>
      <c r="B37" s="2" t="s">
        <v>20</v>
      </c>
      <c r="C37" s="2">
        <v>1.0833333333333164</v>
      </c>
      <c r="D37" s="2">
        <v>5.916666666666659</v>
      </c>
      <c r="E37" s="2">
        <v>3.3333333333333481</v>
      </c>
      <c r="F37" s="2">
        <v>1.7499999999999938</v>
      </c>
      <c r="G37" s="2">
        <v>6.3333333333333375</v>
      </c>
      <c r="P37" s="18">
        <v>0.38009049773755543</v>
      </c>
      <c r="Q37" s="2">
        <v>3</v>
      </c>
    </row>
    <row r="38" spans="1:17" x14ac:dyDescent="0.3">
      <c r="A38" s="2" t="s">
        <v>3</v>
      </c>
      <c r="B38" s="2" t="s">
        <v>21</v>
      </c>
      <c r="C38" s="2">
        <v>2.583333333333341</v>
      </c>
      <c r="D38" s="2">
        <v>2.9166666666666599</v>
      </c>
      <c r="E38" s="2">
        <v>3.8333333333333366</v>
      </c>
      <c r="F38" s="2">
        <v>2.75</v>
      </c>
      <c r="G38" s="2">
        <v>1.416666666666665</v>
      </c>
      <c r="P38" s="18">
        <v>0.40740740740740733</v>
      </c>
      <c r="Q38" s="2">
        <v>4</v>
      </c>
    </row>
    <row r="39" spans="1:17" x14ac:dyDescent="0.3">
      <c r="A39" s="2" t="s">
        <v>3</v>
      </c>
      <c r="B39" s="2" t="s">
        <v>24</v>
      </c>
      <c r="C39" s="2">
        <v>0.33333333333333875</v>
      </c>
      <c r="D39" s="2">
        <v>9.499999999999984</v>
      </c>
      <c r="E39" s="2">
        <v>5.0000000000000018</v>
      </c>
      <c r="F39" s="2">
        <v>6.6666666666666767</v>
      </c>
      <c r="G39" s="2">
        <v>7.166666666666675</v>
      </c>
      <c r="P39" s="18">
        <v>0.3430232558139531</v>
      </c>
      <c r="Q39" s="2">
        <v>5</v>
      </c>
    </row>
    <row r="40" spans="1:17" x14ac:dyDescent="0.3">
      <c r="A40" s="2" t="s">
        <v>3</v>
      </c>
      <c r="B40" s="2" t="s">
        <v>25</v>
      </c>
      <c r="C40" s="2">
        <v>1.1666666666666758</v>
      </c>
      <c r="D40" s="2">
        <v>17.833333333333321</v>
      </c>
      <c r="E40" s="2">
        <v>8.2500000000000107</v>
      </c>
      <c r="P40" s="18">
        <v>0.69724770642201817</v>
      </c>
      <c r="Q40" s="2">
        <v>6</v>
      </c>
    </row>
    <row r="41" spans="1:17" x14ac:dyDescent="0.3">
      <c r="A41" s="2" t="s">
        <v>3</v>
      </c>
      <c r="B41" s="2" t="s">
        <v>28</v>
      </c>
      <c r="C41" s="2">
        <v>0.58333333333334791</v>
      </c>
      <c r="D41" s="2">
        <v>8.1666666666666607</v>
      </c>
      <c r="E41" s="2">
        <v>1.0833333333333361</v>
      </c>
      <c r="F41" s="2">
        <v>7.2500000000000044</v>
      </c>
      <c r="G41" s="2">
        <v>1.8333333333333135</v>
      </c>
      <c r="P41" s="18">
        <v>0.4625550660792957</v>
      </c>
      <c r="Q41" s="2">
        <v>7</v>
      </c>
    </row>
    <row r="42" spans="1:17" x14ac:dyDescent="0.3">
      <c r="A42" s="2" t="s">
        <v>4</v>
      </c>
      <c r="B42" s="2" t="s">
        <v>0</v>
      </c>
      <c r="C42" s="2">
        <v>0.33333333333333381</v>
      </c>
      <c r="D42" s="2">
        <v>7.3333333333333286</v>
      </c>
      <c r="E42" s="2">
        <v>11.833333333333332</v>
      </c>
      <c r="P42" s="18">
        <v>0.3931623931623931</v>
      </c>
      <c r="Q42" s="2">
        <v>0</v>
      </c>
    </row>
    <row r="43" spans="1:17" x14ac:dyDescent="0.3">
      <c r="A43" s="2" t="s">
        <v>4</v>
      </c>
      <c r="B43" s="2" t="s">
        <v>16</v>
      </c>
      <c r="C43" s="2">
        <v>1.2499999999999956</v>
      </c>
      <c r="D43" s="2">
        <v>2.7500000000000102</v>
      </c>
      <c r="E43" s="2">
        <v>4.1666666666666652</v>
      </c>
      <c r="P43" s="18">
        <v>0.48979591836734732</v>
      </c>
      <c r="Q43" s="2">
        <v>1</v>
      </c>
    </row>
    <row r="44" spans="1:17" x14ac:dyDescent="0.3">
      <c r="A44" s="2" t="s">
        <v>4</v>
      </c>
      <c r="B44" s="2" t="s">
        <v>17</v>
      </c>
      <c r="C44" s="2">
        <v>0.91666666666665675</v>
      </c>
      <c r="D44" s="2">
        <v>7.4166666666666732</v>
      </c>
      <c r="E44" s="2">
        <v>4.5833333333333339</v>
      </c>
      <c r="P44" s="18">
        <v>0.64516129032258052</v>
      </c>
      <c r="Q44" s="2">
        <v>2</v>
      </c>
    </row>
    <row r="45" spans="1:17" x14ac:dyDescent="0.3">
      <c r="A45" s="2" t="s">
        <v>4</v>
      </c>
      <c r="B45" s="2" t="s">
        <v>20</v>
      </c>
      <c r="C45" s="2">
        <v>0.83333333333333703</v>
      </c>
      <c r="D45" s="2">
        <v>7.166666666666675</v>
      </c>
      <c r="E45" s="2">
        <v>0.33333333333333875</v>
      </c>
      <c r="F45" s="2">
        <v>0.41666666666665847</v>
      </c>
      <c r="G45" s="2">
        <v>5.6666666666666599</v>
      </c>
      <c r="P45" s="18">
        <v>0.55491329479768847</v>
      </c>
      <c r="Q45" s="2">
        <v>3</v>
      </c>
    </row>
    <row r="46" spans="1:17" x14ac:dyDescent="0.3">
      <c r="A46" s="2" t="s">
        <v>4</v>
      </c>
      <c r="B46" s="2" t="s">
        <v>21</v>
      </c>
      <c r="C46" s="2">
        <v>1.6666666666666692</v>
      </c>
      <c r="D46" s="2">
        <v>1.9999999999999929</v>
      </c>
      <c r="E46" s="2">
        <v>0.24999999999999911</v>
      </c>
      <c r="F46" s="2">
        <v>3.0833333333333388</v>
      </c>
      <c r="G46" s="2">
        <v>0.91666666666666674</v>
      </c>
      <c r="H46" s="2">
        <v>0.66666666666666763</v>
      </c>
      <c r="I46" s="2">
        <v>1.3333333333333253</v>
      </c>
      <c r="P46" s="18">
        <v>0.36974789915966366</v>
      </c>
      <c r="Q46" s="2">
        <v>4</v>
      </c>
    </row>
    <row r="47" spans="1:17" x14ac:dyDescent="0.3">
      <c r="A47" s="2" t="s">
        <v>4</v>
      </c>
      <c r="B47" s="2" t="s">
        <v>24</v>
      </c>
      <c r="C47" s="2">
        <v>0.33333333333331883</v>
      </c>
      <c r="D47" s="2">
        <v>6.7499999999999964</v>
      </c>
      <c r="E47" s="2">
        <v>3.8333333333333468</v>
      </c>
      <c r="P47" s="18">
        <v>0.6488549618320596</v>
      </c>
      <c r="Q47" s="2">
        <v>5</v>
      </c>
    </row>
    <row r="48" spans="1:17" x14ac:dyDescent="0.3">
      <c r="A48" s="2" t="s">
        <v>4</v>
      </c>
      <c r="B48" s="2" t="s">
        <v>25</v>
      </c>
      <c r="C48" s="2">
        <v>0.49999999999999822</v>
      </c>
      <c r="D48" s="2">
        <v>6.8333333333333259</v>
      </c>
      <c r="E48" s="2">
        <v>14.16666666666667</v>
      </c>
      <c r="P48" s="18">
        <v>0.34108527131782912</v>
      </c>
      <c r="Q48" s="2">
        <v>6</v>
      </c>
    </row>
    <row r="49" spans="1:17" x14ac:dyDescent="0.3">
      <c r="A49" s="2" t="s">
        <v>4</v>
      </c>
      <c r="B49" s="2" t="s">
        <v>28</v>
      </c>
      <c r="C49" s="2">
        <v>0.58333333333335802</v>
      </c>
      <c r="D49" s="2">
        <v>2.6666666666666505</v>
      </c>
      <c r="E49" s="2">
        <v>0.41666666666667851</v>
      </c>
      <c r="F49" s="2">
        <v>1.416666666666655</v>
      </c>
      <c r="G49" s="2">
        <v>4.2500000000000053</v>
      </c>
      <c r="P49" s="18">
        <v>0.34821428571428614</v>
      </c>
      <c r="Q49" s="2">
        <v>7</v>
      </c>
    </row>
    <row r="50" spans="1:17" x14ac:dyDescent="0.3">
      <c r="A50" s="2" t="s">
        <v>11</v>
      </c>
      <c r="B50" s="2" t="s">
        <v>10</v>
      </c>
      <c r="C50" s="2">
        <v>1.3333333333333306</v>
      </c>
      <c r="D50" s="2">
        <v>13.333333333333327</v>
      </c>
      <c r="E50" s="2">
        <v>12.000000000000002</v>
      </c>
      <c r="P50" s="18">
        <v>3.1249999999999774E-2</v>
      </c>
      <c r="Q50" s="2">
        <v>0</v>
      </c>
    </row>
    <row r="51" spans="1:17" x14ac:dyDescent="0.3">
      <c r="A51" s="2" t="s">
        <v>11</v>
      </c>
      <c r="B51" s="2" t="s">
        <v>15</v>
      </c>
      <c r="C51" s="2">
        <v>1.5000000000000047</v>
      </c>
      <c r="D51" s="2">
        <v>4.5000000000000036</v>
      </c>
      <c r="E51" s="2">
        <v>8.666666666666659</v>
      </c>
      <c r="P51" s="18">
        <v>0.40909090909090967</v>
      </c>
      <c r="Q51" s="2">
        <v>1</v>
      </c>
    </row>
    <row r="52" spans="1:17" x14ac:dyDescent="0.3">
      <c r="A52" s="2" t="s">
        <v>11</v>
      </c>
      <c r="B52" s="2" t="s">
        <v>18</v>
      </c>
      <c r="C52" s="2">
        <v>0.49999999999999822</v>
      </c>
      <c r="D52" s="2">
        <v>3.5833333333333375</v>
      </c>
      <c r="E52" s="2">
        <v>7.2499999999999947</v>
      </c>
      <c r="P52" s="18">
        <v>0.36029411764705915</v>
      </c>
      <c r="Q52" s="2">
        <v>2</v>
      </c>
    </row>
    <row r="53" spans="1:17" x14ac:dyDescent="0.3">
      <c r="A53" s="2" t="s">
        <v>11</v>
      </c>
      <c r="B53" s="2" t="s">
        <v>19</v>
      </c>
      <c r="C53" s="2">
        <v>1.0833333333333461</v>
      </c>
      <c r="D53" s="2">
        <v>2.8333333333333197</v>
      </c>
      <c r="E53" s="2">
        <v>4.7500000000000133</v>
      </c>
      <c r="F53" s="2">
        <v>0.33333333333332882</v>
      </c>
      <c r="G53" s="2">
        <v>13.750000000000011</v>
      </c>
      <c r="P53" s="18">
        <v>0.17216117216117199</v>
      </c>
      <c r="Q53" s="2">
        <v>3</v>
      </c>
    </row>
    <row r="54" spans="1:17" x14ac:dyDescent="0.3">
      <c r="A54" s="2" t="s">
        <v>11</v>
      </c>
      <c r="B54" s="2" t="s">
        <v>22</v>
      </c>
      <c r="C54" s="2">
        <v>0.83333333333333703</v>
      </c>
      <c r="D54" s="2">
        <v>9.4166666666666572</v>
      </c>
      <c r="E54" s="2">
        <v>5.166666666666667</v>
      </c>
      <c r="F54" s="2">
        <v>1.0833333333333361</v>
      </c>
      <c r="G54" s="2">
        <v>7.4166666666666634</v>
      </c>
      <c r="P54" s="18">
        <v>0.42857142857142838</v>
      </c>
      <c r="Q54" s="2">
        <v>4</v>
      </c>
    </row>
    <row r="55" spans="1:17" x14ac:dyDescent="0.3">
      <c r="A55" s="2" t="s">
        <v>11</v>
      </c>
      <c r="B55" s="2" t="s">
        <v>23</v>
      </c>
      <c r="C55" s="2">
        <v>0.99999999999999645</v>
      </c>
      <c r="D55" s="2">
        <v>1.9166666666666734</v>
      </c>
      <c r="E55" s="2">
        <v>5.1666666666666714</v>
      </c>
      <c r="P55" s="18">
        <v>0.36082474226804129</v>
      </c>
      <c r="Q55" s="2">
        <v>5</v>
      </c>
    </row>
    <row r="56" spans="1:17" x14ac:dyDescent="0.3">
      <c r="A56" s="2" t="s">
        <v>11</v>
      </c>
      <c r="B56" s="2" t="s">
        <v>26</v>
      </c>
      <c r="C56" s="2">
        <v>2.5000000000000062</v>
      </c>
      <c r="D56" s="2">
        <v>2.9166666666666599</v>
      </c>
      <c r="E56" s="2">
        <v>2.1666666666666674</v>
      </c>
      <c r="F56" s="2">
        <v>1.5833333333333344</v>
      </c>
      <c r="G56" s="2">
        <v>5.8333333333333295</v>
      </c>
      <c r="H56" s="2">
        <v>1.8333333333333335</v>
      </c>
      <c r="I56" s="2">
        <v>7.3333333333333339</v>
      </c>
      <c r="P56" s="18">
        <v>6.2068965517241365E-2</v>
      </c>
      <c r="Q56" s="2">
        <v>6</v>
      </c>
    </row>
    <row r="57" spans="1:17" x14ac:dyDescent="0.3">
      <c r="A57" s="2" t="s">
        <v>11</v>
      </c>
      <c r="B57" s="2" t="s">
        <v>27</v>
      </c>
      <c r="C57" s="2">
        <v>1.5833333333333344</v>
      </c>
      <c r="D57" s="2">
        <v>5.2500000000000018</v>
      </c>
      <c r="E57" s="2">
        <v>9.1666666666666679</v>
      </c>
      <c r="P57" s="18">
        <v>0.42708333333333331</v>
      </c>
      <c r="Q57" s="2">
        <v>7</v>
      </c>
    </row>
    <row r="58" spans="1:17" x14ac:dyDescent="0.3">
      <c r="A58" s="2" t="s">
        <v>12</v>
      </c>
      <c r="B58" s="2" t="s">
        <v>10</v>
      </c>
      <c r="C58" s="2">
        <v>1.1666666666666758</v>
      </c>
      <c r="D58" s="2">
        <v>5.5</v>
      </c>
      <c r="E58" s="2">
        <v>7.3833333333333222</v>
      </c>
      <c r="F58" s="2">
        <v>1.116666666666668</v>
      </c>
      <c r="G58" s="2">
        <v>4.2500000000000053</v>
      </c>
      <c r="P58" s="18">
        <v>0.35193133047210301</v>
      </c>
      <c r="Q58" s="2">
        <v>0</v>
      </c>
    </row>
    <row r="59" spans="1:17" x14ac:dyDescent="0.3">
      <c r="A59" s="2" t="s">
        <v>12</v>
      </c>
      <c r="B59" s="2" t="s">
        <v>15</v>
      </c>
      <c r="C59" s="2">
        <v>1.0000000000000164</v>
      </c>
      <c r="D59" s="2">
        <v>6.749999999999976</v>
      </c>
      <c r="E59" s="2">
        <v>11.16666666666668</v>
      </c>
      <c r="P59" s="18">
        <v>0.4096916299559466</v>
      </c>
      <c r="Q59" s="2">
        <v>1</v>
      </c>
    </row>
    <row r="60" spans="1:17" x14ac:dyDescent="0.3">
      <c r="A60" s="2" t="s">
        <v>12</v>
      </c>
      <c r="B60" s="2" t="s">
        <v>18</v>
      </c>
      <c r="C60" s="2">
        <v>0.74999999999999745</v>
      </c>
      <c r="D60" s="2">
        <v>3.5000000000000027</v>
      </c>
      <c r="E60" s="2">
        <v>8.9166666666666679</v>
      </c>
      <c r="P60" s="18">
        <v>0.32278481012658222</v>
      </c>
      <c r="Q60" s="2">
        <v>2</v>
      </c>
    </row>
    <row r="61" spans="1:17" x14ac:dyDescent="0.3">
      <c r="A61" s="2" t="s">
        <v>12</v>
      </c>
      <c r="B61" s="2" t="s">
        <v>19</v>
      </c>
      <c r="C61" s="2">
        <v>3.2499999999999885</v>
      </c>
      <c r="D61" s="2">
        <v>2.9166666666666696</v>
      </c>
      <c r="E61" s="2">
        <v>0.66666666666667751</v>
      </c>
      <c r="F61" s="2">
        <v>3.9999999999999858</v>
      </c>
      <c r="G61" s="2">
        <v>5.9999999999999982</v>
      </c>
      <c r="P61" s="18">
        <v>0.13366336633663328</v>
      </c>
      <c r="Q61" s="2">
        <v>3</v>
      </c>
    </row>
    <row r="62" spans="1:17" x14ac:dyDescent="0.3">
      <c r="A62" s="2" t="s">
        <v>12</v>
      </c>
      <c r="B62" s="2" t="s">
        <v>22</v>
      </c>
      <c r="C62" s="2">
        <v>1.0833333333333361</v>
      </c>
      <c r="D62" s="2">
        <v>3.4166666666666674</v>
      </c>
      <c r="E62" s="2">
        <v>4.749999999999992</v>
      </c>
      <c r="P62" s="18">
        <v>0.48648648648648707</v>
      </c>
      <c r="Q62" s="2">
        <v>4</v>
      </c>
    </row>
    <row r="63" spans="1:17" x14ac:dyDescent="0.3">
      <c r="A63" s="2" t="s">
        <v>12</v>
      </c>
      <c r="B63" s="2" t="s">
        <v>23</v>
      </c>
      <c r="C63" s="2">
        <v>0.83333333333333703</v>
      </c>
      <c r="D63" s="2">
        <v>3.2499999999999982</v>
      </c>
      <c r="E63" s="2">
        <v>13.416666666666652</v>
      </c>
      <c r="P63" s="18">
        <v>0.23333333333333367</v>
      </c>
      <c r="Q63" s="2">
        <v>5</v>
      </c>
    </row>
    <row r="64" spans="1:17" x14ac:dyDescent="0.3">
      <c r="A64" s="2" t="s">
        <v>12</v>
      </c>
      <c r="B64" s="2" t="s">
        <v>26</v>
      </c>
      <c r="C64" s="2">
        <v>0.99999999999999645</v>
      </c>
      <c r="D64" s="2">
        <v>5.5833333333333401</v>
      </c>
      <c r="E64" s="2">
        <v>9.4166666666666661</v>
      </c>
      <c r="P64" s="18">
        <v>0.41145833333333343</v>
      </c>
      <c r="Q64" s="2">
        <v>6</v>
      </c>
    </row>
    <row r="65" spans="1:17" x14ac:dyDescent="0.3">
      <c r="A65" s="2" t="s">
        <v>12</v>
      </c>
      <c r="B65" s="2" t="s">
        <v>27</v>
      </c>
      <c r="C65" s="2">
        <v>0.99999999999999645</v>
      </c>
      <c r="D65" s="2">
        <v>3.2500000000000084</v>
      </c>
      <c r="E65" s="2">
        <v>12.833333333333325</v>
      </c>
      <c r="P65" s="18">
        <v>0.24878048780487844</v>
      </c>
      <c r="Q65" s="2">
        <v>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67EE-F4C7-4F1B-8781-ADC792CCD727}">
  <dimension ref="A1:R65"/>
  <sheetViews>
    <sheetView tabSelected="1" zoomScaleNormal="100" workbookViewId="0">
      <selection activeCell="J37" sqref="J37"/>
    </sheetView>
  </sheetViews>
  <sheetFormatPr defaultRowHeight="14.4" x14ac:dyDescent="0.3"/>
  <cols>
    <col min="1" max="1" width="8.88671875" style="24"/>
    <col min="2" max="2" width="5.5546875" style="2" bestFit="1" customWidth="1"/>
    <col min="3" max="3" width="14.5546875" style="2" bestFit="1" customWidth="1"/>
    <col min="4" max="4" width="13.33203125" style="2" bestFit="1" customWidth="1"/>
    <col min="5" max="5" width="12.109375" style="27" bestFit="1" customWidth="1"/>
    <col min="6" max="6" width="13.33203125" style="2" bestFit="1" customWidth="1"/>
    <col min="7" max="7" width="12.109375" style="27" bestFit="1" customWidth="1"/>
    <col min="8" max="8" width="13.33203125" style="2" bestFit="1" customWidth="1"/>
    <col min="9" max="9" width="12.109375" style="27" bestFit="1" customWidth="1"/>
    <col min="10" max="10" width="13.33203125" style="2" bestFit="1" customWidth="1"/>
    <col min="11" max="11" width="12.109375" style="27" bestFit="1" customWidth="1"/>
    <col min="12" max="12" width="13.33203125" style="2" bestFit="1" customWidth="1"/>
    <col min="13" max="13" width="12.109375" style="27" bestFit="1" customWidth="1"/>
    <col min="14" max="14" width="13.33203125" style="2" bestFit="1" customWidth="1"/>
    <col min="15" max="15" width="12.109375" style="27" bestFit="1" customWidth="1"/>
    <col min="16" max="16" width="13.33203125" style="2" bestFit="1" customWidth="1"/>
    <col min="17" max="17" width="8.88671875" style="18"/>
    <col min="18" max="18" width="8.88671875" style="2"/>
    <col min="19" max="16384" width="8.88671875" style="24"/>
  </cols>
  <sheetData>
    <row r="1" spans="1:18" s="23" customFormat="1" x14ac:dyDescent="0.3">
      <c r="A1" s="23" t="s">
        <v>51</v>
      </c>
      <c r="B1" s="2" t="s">
        <v>2</v>
      </c>
      <c r="C1" s="2" t="s">
        <v>1</v>
      </c>
      <c r="D1" s="2" t="s">
        <v>73</v>
      </c>
      <c r="E1" s="27" t="s">
        <v>74</v>
      </c>
      <c r="F1" s="2" t="s">
        <v>73</v>
      </c>
      <c r="G1" s="27" t="s">
        <v>74</v>
      </c>
      <c r="H1" s="2" t="s">
        <v>73</v>
      </c>
      <c r="I1" s="27" t="s">
        <v>74</v>
      </c>
      <c r="J1" s="2" t="s">
        <v>73</v>
      </c>
      <c r="K1" s="27" t="s">
        <v>74</v>
      </c>
      <c r="L1" s="2" t="s">
        <v>73</v>
      </c>
      <c r="M1" s="27" t="s">
        <v>74</v>
      </c>
      <c r="N1" s="2" t="s">
        <v>73</v>
      </c>
      <c r="O1" s="27" t="s">
        <v>74</v>
      </c>
      <c r="P1" s="2" t="s">
        <v>73</v>
      </c>
      <c r="Q1" s="23" t="s">
        <v>47</v>
      </c>
      <c r="R1" s="2" t="s">
        <v>50</v>
      </c>
    </row>
    <row r="2" spans="1:18" x14ac:dyDescent="0.3">
      <c r="A2" s="24" t="s">
        <v>52</v>
      </c>
      <c r="B2" s="2" t="s">
        <v>13</v>
      </c>
      <c r="C2" s="2" t="s">
        <v>10</v>
      </c>
      <c r="D2" s="2">
        <v>0.24999999999999911</v>
      </c>
      <c r="E2" s="27">
        <v>4.1666666666666652</v>
      </c>
      <c r="F2" s="2">
        <v>5.4166666666666803</v>
      </c>
      <c r="G2" s="27">
        <v>0.16666666666665941</v>
      </c>
      <c r="H2" s="2">
        <v>13.83333333333333</v>
      </c>
      <c r="Q2" s="18">
        <v>4.4166666666666652</v>
      </c>
      <c r="R2" s="2">
        <v>0</v>
      </c>
    </row>
    <row r="3" spans="1:18" x14ac:dyDescent="0.3">
      <c r="A3" s="24" t="s">
        <v>57</v>
      </c>
      <c r="B3" s="2" t="s">
        <v>13</v>
      </c>
      <c r="C3" s="2" t="s">
        <v>18</v>
      </c>
      <c r="D3" s="2">
        <v>0.33333333333332882</v>
      </c>
      <c r="E3" s="27">
        <v>2.1666666666666723</v>
      </c>
      <c r="F3" s="2">
        <v>9.3333333333333375</v>
      </c>
      <c r="G3" s="27">
        <v>0.49999999999999822</v>
      </c>
      <c r="H3" s="2">
        <v>5.0833333333333321</v>
      </c>
      <c r="Q3" s="18">
        <v>2.5000000000000009</v>
      </c>
      <c r="R3" s="2">
        <v>2</v>
      </c>
    </row>
    <row r="4" spans="1:18" x14ac:dyDescent="0.3">
      <c r="A4" s="24" t="s">
        <v>59</v>
      </c>
      <c r="B4" s="2" t="s">
        <v>13</v>
      </c>
      <c r="C4" s="2" t="s">
        <v>22</v>
      </c>
      <c r="D4" s="2">
        <v>6.8333333333333348</v>
      </c>
      <c r="Q4" s="18">
        <v>1.416666666666675</v>
      </c>
      <c r="R4" s="2">
        <v>4</v>
      </c>
    </row>
    <row r="5" spans="1:18" x14ac:dyDescent="0.3">
      <c r="A5" s="24" t="s">
        <v>61</v>
      </c>
      <c r="B5" s="2" t="s">
        <v>13</v>
      </c>
      <c r="C5" s="2" t="s">
        <v>26</v>
      </c>
      <c r="D5" s="2">
        <v>1.0000000000000064</v>
      </c>
      <c r="E5" s="27">
        <v>1.8333333333333335</v>
      </c>
      <c r="F5" s="2">
        <v>5.416666666666651</v>
      </c>
      <c r="G5" s="27">
        <v>0.99999999999999645</v>
      </c>
      <c r="H5" s="2">
        <v>12.083333333333355</v>
      </c>
      <c r="Q5" s="18">
        <v>2.8333333333333401</v>
      </c>
      <c r="R5" s="2">
        <v>6</v>
      </c>
    </row>
    <row r="6" spans="1:18" x14ac:dyDescent="0.3">
      <c r="A6" s="24" t="s">
        <v>53</v>
      </c>
      <c r="B6" s="2" t="s">
        <v>13</v>
      </c>
      <c r="C6" s="2" t="s">
        <v>15</v>
      </c>
      <c r="D6" s="2">
        <v>0.50000000000000322</v>
      </c>
      <c r="E6" s="27">
        <v>3.5833333333333326</v>
      </c>
      <c r="F6" s="2">
        <v>17.666666666666664</v>
      </c>
      <c r="Q6" s="18">
        <v>4.0833333333333357</v>
      </c>
      <c r="R6" s="2">
        <v>1</v>
      </c>
    </row>
    <row r="7" spans="1:18" x14ac:dyDescent="0.3">
      <c r="A7" s="24" t="s">
        <v>58</v>
      </c>
      <c r="B7" s="2" t="s">
        <v>13</v>
      </c>
      <c r="C7" s="2" t="s">
        <v>19</v>
      </c>
      <c r="D7" s="2">
        <v>10.416666666666663</v>
      </c>
      <c r="E7" s="27">
        <v>0.33333333333333875</v>
      </c>
      <c r="F7" s="2">
        <v>3.416666666666663</v>
      </c>
      <c r="G7" s="27">
        <v>0.33333333333333875</v>
      </c>
      <c r="H7" s="2">
        <v>4.333333333333325</v>
      </c>
      <c r="Q7" s="18">
        <v>2.3333333333333215</v>
      </c>
      <c r="R7" s="2">
        <v>3</v>
      </c>
    </row>
    <row r="8" spans="1:18" x14ac:dyDescent="0.3">
      <c r="A8" s="24" t="s">
        <v>60</v>
      </c>
      <c r="B8" s="2" t="s">
        <v>13</v>
      </c>
      <c r="C8" s="2" t="s">
        <v>23</v>
      </c>
      <c r="D8" s="2">
        <v>0.58333333333332793</v>
      </c>
      <c r="E8" s="27">
        <v>1.7500000000000038</v>
      </c>
      <c r="F8" s="2">
        <v>4.4166666666666652</v>
      </c>
      <c r="G8" s="27">
        <v>1.0833333333333361</v>
      </c>
      <c r="H8" s="2">
        <v>6.2499999999999982</v>
      </c>
      <c r="Q8" s="18">
        <v>2.3333333333333317</v>
      </c>
      <c r="R8" s="2">
        <v>5</v>
      </c>
    </row>
    <row r="9" spans="1:18" x14ac:dyDescent="0.3">
      <c r="A9" s="24" t="s">
        <v>62</v>
      </c>
      <c r="B9" s="2" t="s">
        <v>13</v>
      </c>
      <c r="C9" s="2" t="s">
        <v>27</v>
      </c>
      <c r="D9" s="2">
        <v>0.58333333333333293</v>
      </c>
      <c r="E9" s="27">
        <v>1.166666666666671</v>
      </c>
      <c r="F9" s="2">
        <v>5.3333333333333313</v>
      </c>
      <c r="Q9" s="18">
        <v>1.7500000000000038</v>
      </c>
      <c r="R9" s="2">
        <v>7</v>
      </c>
    </row>
    <row r="10" spans="1:18" x14ac:dyDescent="0.3">
      <c r="A10" s="24" t="s">
        <v>52</v>
      </c>
      <c r="B10" s="2" t="s">
        <v>14</v>
      </c>
      <c r="C10" s="2" t="s">
        <v>10</v>
      </c>
      <c r="D10" s="2">
        <v>7.166666666666675</v>
      </c>
      <c r="Q10" s="18">
        <v>1.416666666666675</v>
      </c>
      <c r="R10" s="2">
        <v>0</v>
      </c>
    </row>
    <row r="11" spans="1:18" x14ac:dyDescent="0.3">
      <c r="A11" s="24" t="s">
        <v>57</v>
      </c>
      <c r="B11" s="2" t="s">
        <v>14</v>
      </c>
      <c r="C11" s="2" t="s">
        <v>18</v>
      </c>
      <c r="D11" s="2">
        <v>0.24999999999999911</v>
      </c>
      <c r="E11" s="27">
        <v>2.0000000000000027</v>
      </c>
      <c r="F11" s="2">
        <v>11.666666666666668</v>
      </c>
      <c r="Q11" s="18">
        <v>2.2500000000000018</v>
      </c>
      <c r="R11" s="2">
        <v>2</v>
      </c>
    </row>
    <row r="12" spans="1:18" x14ac:dyDescent="0.3">
      <c r="A12" s="24" t="s">
        <v>59</v>
      </c>
      <c r="B12" s="2" t="s">
        <v>14</v>
      </c>
      <c r="C12" s="2" t="s">
        <v>22</v>
      </c>
      <c r="D12" s="2">
        <v>19.666666666666679</v>
      </c>
      <c r="Q12" s="18">
        <v>1.4999999999999949</v>
      </c>
      <c r="R12" s="2">
        <v>4</v>
      </c>
    </row>
    <row r="13" spans="1:18" x14ac:dyDescent="0.3">
      <c r="A13" s="24" t="s">
        <v>61</v>
      </c>
      <c r="B13" s="2" t="s">
        <v>14</v>
      </c>
      <c r="C13" s="2" t="s">
        <v>26</v>
      </c>
      <c r="D13" s="2">
        <v>0.74999999999999745</v>
      </c>
      <c r="E13" s="27">
        <v>2.5833333333333308</v>
      </c>
      <c r="F13" s="2">
        <v>8.3333333333319715E-2</v>
      </c>
      <c r="G13" s="27">
        <v>1.6666666666666941</v>
      </c>
      <c r="H13" s="2">
        <v>6.2499999999999778</v>
      </c>
      <c r="Q13" s="18">
        <v>3.3333333333333282</v>
      </c>
      <c r="R13" s="2">
        <v>6</v>
      </c>
    </row>
    <row r="14" spans="1:18" x14ac:dyDescent="0.3">
      <c r="A14" s="24" t="s">
        <v>53</v>
      </c>
      <c r="B14" s="2" t="s">
        <v>14</v>
      </c>
      <c r="C14" s="2" t="s">
        <v>15</v>
      </c>
      <c r="D14" s="2">
        <v>0.41666666666667851</v>
      </c>
      <c r="E14" s="27">
        <v>1.9999999999999929</v>
      </c>
      <c r="F14" s="2">
        <v>5.2500000000000018</v>
      </c>
      <c r="G14" s="27">
        <v>0.41666666666665847</v>
      </c>
      <c r="H14" s="2">
        <v>7.6666666666666732</v>
      </c>
      <c r="Q14" s="18">
        <v>2.4166666666666714</v>
      </c>
      <c r="R14" s="2">
        <v>1</v>
      </c>
    </row>
    <row r="15" spans="1:18" x14ac:dyDescent="0.3">
      <c r="A15" s="24" t="s">
        <v>58</v>
      </c>
      <c r="B15" s="2" t="s">
        <v>14</v>
      </c>
      <c r="C15" s="2" t="s">
        <v>19</v>
      </c>
      <c r="D15" s="2">
        <v>11.666666666666668</v>
      </c>
      <c r="E15" s="27">
        <v>2.9166666666666696</v>
      </c>
      <c r="F15" s="2">
        <v>2.8333333333333401</v>
      </c>
      <c r="Q15" s="18">
        <v>3.1666666666666687</v>
      </c>
      <c r="R15" s="2">
        <v>3</v>
      </c>
    </row>
    <row r="16" spans="1:18" x14ac:dyDescent="0.3">
      <c r="A16" s="24" t="s">
        <v>60</v>
      </c>
      <c r="B16" s="2" t="s">
        <v>14</v>
      </c>
      <c r="C16" s="2" t="s">
        <v>23</v>
      </c>
      <c r="D16" s="2">
        <v>0.58333333333333792</v>
      </c>
      <c r="E16" s="27">
        <v>4.3333333333333197</v>
      </c>
      <c r="F16" s="2">
        <v>4.6666666666666838</v>
      </c>
      <c r="G16" s="27">
        <v>0.41666666666665847</v>
      </c>
      <c r="H16" s="2">
        <v>6.8333333333333348</v>
      </c>
      <c r="Q16" s="18">
        <v>4.9166666666666572</v>
      </c>
      <c r="R16" s="2">
        <v>5</v>
      </c>
    </row>
    <row r="17" spans="1:18" x14ac:dyDescent="0.3">
      <c r="A17" s="24" t="s">
        <v>62</v>
      </c>
      <c r="B17" s="2" t="s">
        <v>14</v>
      </c>
      <c r="C17" s="2" t="s">
        <v>27</v>
      </c>
      <c r="D17" s="2">
        <v>0.66666666666666263</v>
      </c>
      <c r="E17" s="27">
        <v>1.9999999999999978</v>
      </c>
      <c r="F17" s="2">
        <v>1.0000000000000064</v>
      </c>
      <c r="G17" s="27">
        <v>0.49999999999999822</v>
      </c>
      <c r="H17" s="2">
        <v>0.41666666666666852</v>
      </c>
      <c r="Q17" s="18">
        <v>2.6666666666666612</v>
      </c>
      <c r="R17" s="2">
        <v>7</v>
      </c>
    </row>
    <row r="18" spans="1:18" x14ac:dyDescent="0.3">
      <c r="A18" s="24" t="s">
        <v>55</v>
      </c>
      <c r="B18" s="2" t="s">
        <v>5</v>
      </c>
      <c r="C18" s="2" t="s">
        <v>0</v>
      </c>
      <c r="D18" s="2">
        <v>0.99999999999999645</v>
      </c>
      <c r="E18" s="27">
        <v>4.2500000000000053</v>
      </c>
      <c r="F18" s="2">
        <v>8.0833333333333321</v>
      </c>
      <c r="Q18" s="18">
        <v>5.2500000000000018</v>
      </c>
      <c r="R18" s="2">
        <v>0</v>
      </c>
    </row>
    <row r="19" spans="1:18" x14ac:dyDescent="0.3">
      <c r="A19" s="24" t="s">
        <v>64</v>
      </c>
      <c r="B19" s="2" t="s">
        <v>5</v>
      </c>
      <c r="C19" s="2" t="s">
        <v>17</v>
      </c>
      <c r="D19" s="2">
        <v>3.4166666666666674</v>
      </c>
      <c r="E19" s="27">
        <v>0.83333333333332704</v>
      </c>
      <c r="F19" s="2">
        <v>8.1666666666666714</v>
      </c>
      <c r="Q19" s="18">
        <v>4.2499999999999947</v>
      </c>
      <c r="R19" s="2">
        <v>2</v>
      </c>
    </row>
    <row r="20" spans="1:18" x14ac:dyDescent="0.3">
      <c r="A20" s="24" t="s">
        <v>63</v>
      </c>
      <c r="B20" s="2" t="s">
        <v>5</v>
      </c>
      <c r="C20" s="2" t="s">
        <v>21</v>
      </c>
      <c r="D20" s="2">
        <v>0.58333333333333792</v>
      </c>
      <c r="E20" s="27">
        <v>1.8333333333333335</v>
      </c>
      <c r="F20" s="2">
        <v>3.4999999999999973</v>
      </c>
      <c r="G20" s="27">
        <v>0.49999999999999822</v>
      </c>
      <c r="H20" s="2">
        <v>2.0000000000000027</v>
      </c>
      <c r="Q20" s="18">
        <v>2.4166666666666714</v>
      </c>
      <c r="R20" s="2">
        <v>4</v>
      </c>
    </row>
    <row r="21" spans="1:18" x14ac:dyDescent="0.3">
      <c r="A21" s="24" t="s">
        <v>66</v>
      </c>
      <c r="B21" s="2" t="s">
        <v>5</v>
      </c>
      <c r="C21" s="2" t="s">
        <v>25</v>
      </c>
      <c r="D21" s="2">
        <v>1.1666666666666758</v>
      </c>
      <c r="E21" s="27">
        <v>2.9166666666666696</v>
      </c>
      <c r="F21" s="2">
        <v>7.1666666666666545</v>
      </c>
      <c r="G21" s="27">
        <v>0.58333333333333792</v>
      </c>
      <c r="H21" s="2">
        <v>5.8333333333333197</v>
      </c>
      <c r="I21" s="27">
        <v>0.1666666666666794</v>
      </c>
      <c r="J21" s="2">
        <v>1.5833333333333344</v>
      </c>
      <c r="Q21" s="18">
        <v>4.0833333333333455</v>
      </c>
      <c r="R21" s="2">
        <v>6</v>
      </c>
    </row>
    <row r="22" spans="1:18" x14ac:dyDescent="0.3">
      <c r="A22" s="24" t="s">
        <v>56</v>
      </c>
      <c r="B22" s="2" t="s">
        <v>5</v>
      </c>
      <c r="C22" s="2" t="s">
        <v>16</v>
      </c>
      <c r="D22" s="2">
        <v>9.2500000000000071</v>
      </c>
      <c r="Q22" s="18">
        <v>1.0000000000000013</v>
      </c>
      <c r="R22" s="2">
        <v>1</v>
      </c>
    </row>
    <row r="23" spans="1:18" x14ac:dyDescent="0.3">
      <c r="A23" s="24" t="s">
        <v>65</v>
      </c>
      <c r="B23" s="2" t="s">
        <v>5</v>
      </c>
      <c r="C23" s="2" t="s">
        <v>20</v>
      </c>
      <c r="D23" s="2">
        <v>1.8333333333333335</v>
      </c>
      <c r="E23" s="27">
        <v>1.5833333333333444</v>
      </c>
      <c r="F23" s="2">
        <v>6.1666666666666634</v>
      </c>
      <c r="G23" s="27">
        <v>0.41666666666665847</v>
      </c>
      <c r="H23" s="2">
        <v>2.3333333333333419</v>
      </c>
      <c r="I23" s="27">
        <v>0.83333333333333703</v>
      </c>
      <c r="J23" s="2">
        <v>7.499999999999992</v>
      </c>
      <c r="Q23" s="18">
        <v>1.5833333333333344</v>
      </c>
      <c r="R23" s="2">
        <v>3</v>
      </c>
    </row>
    <row r="24" spans="1:18" x14ac:dyDescent="0.3">
      <c r="A24" s="24" t="s">
        <v>54</v>
      </c>
      <c r="B24" s="2" t="s">
        <v>5</v>
      </c>
      <c r="C24" s="2" t="s">
        <v>24</v>
      </c>
      <c r="D24" s="2">
        <v>0.41666666666666352</v>
      </c>
      <c r="E24" s="27">
        <v>1.9166666666666683</v>
      </c>
      <c r="F24" s="2">
        <v>12.416666666666666</v>
      </c>
      <c r="G24" s="27">
        <v>3.5000000000000075</v>
      </c>
      <c r="H24" s="2">
        <v>7.8333333333333321</v>
      </c>
      <c r="Q24" s="18">
        <v>2.3333333333333317</v>
      </c>
      <c r="R24" s="2">
        <v>5</v>
      </c>
    </row>
    <row r="25" spans="1:18" x14ac:dyDescent="0.3">
      <c r="A25" s="24" t="s">
        <v>67</v>
      </c>
      <c r="B25" s="2" t="s">
        <v>5</v>
      </c>
      <c r="C25" s="2" t="s">
        <v>28</v>
      </c>
      <c r="D25" s="2">
        <v>1.0000000000000013</v>
      </c>
      <c r="E25" s="27">
        <v>2.4166666666666616</v>
      </c>
      <c r="F25" s="2">
        <v>10.750000000000007</v>
      </c>
      <c r="G25" s="27">
        <v>0.58333333333332293</v>
      </c>
      <c r="H25" s="2">
        <v>2.9166666666666794</v>
      </c>
      <c r="I25" s="27">
        <v>0.83333333333332205</v>
      </c>
      <c r="J25" s="2">
        <v>2.75</v>
      </c>
      <c r="Q25" s="18">
        <v>3.416666666666663</v>
      </c>
      <c r="R25" s="2">
        <v>7</v>
      </c>
    </row>
    <row r="26" spans="1:18" x14ac:dyDescent="0.3">
      <c r="A26" s="24" t="s">
        <v>55</v>
      </c>
      <c r="B26" s="2" t="s">
        <v>6</v>
      </c>
      <c r="C26" s="2" t="s">
        <v>0</v>
      </c>
      <c r="D26" s="2">
        <v>14.666666666666657</v>
      </c>
      <c r="Q26" s="18">
        <v>2.9166666666666696</v>
      </c>
      <c r="R26" s="2">
        <v>0</v>
      </c>
    </row>
    <row r="27" spans="1:18" x14ac:dyDescent="0.3">
      <c r="A27" s="24" t="s">
        <v>64</v>
      </c>
      <c r="B27" s="2" t="s">
        <v>6</v>
      </c>
      <c r="C27" s="2" t="s">
        <v>17</v>
      </c>
      <c r="D27" s="2">
        <v>0.74999999999999745</v>
      </c>
      <c r="E27" s="27">
        <v>3.666666666666667</v>
      </c>
      <c r="F27" s="2">
        <v>9.8333333333333357</v>
      </c>
      <c r="Q27" s="18">
        <v>4.4166666666666652</v>
      </c>
      <c r="R27" s="2">
        <v>2</v>
      </c>
    </row>
    <row r="28" spans="1:18" x14ac:dyDescent="0.3">
      <c r="A28" s="24" t="s">
        <v>63</v>
      </c>
      <c r="B28" s="2" t="s">
        <v>6</v>
      </c>
      <c r="C28" s="2" t="s">
        <v>21</v>
      </c>
      <c r="D28" s="2">
        <v>0.16666666666666938</v>
      </c>
      <c r="E28" s="27">
        <v>0.91666666666666674</v>
      </c>
      <c r="F28" s="2">
        <v>0.58333333333332793</v>
      </c>
      <c r="G28" s="27">
        <v>1.4999999999999949</v>
      </c>
      <c r="H28" s="2">
        <v>0.83333333333334703</v>
      </c>
      <c r="I28" s="27">
        <v>1.416666666666655</v>
      </c>
      <c r="J28" s="2">
        <v>0.49999999999999822</v>
      </c>
      <c r="K28" s="27">
        <v>0.16666666666666938</v>
      </c>
      <c r="L28" s="2">
        <v>3.8333333333333366</v>
      </c>
      <c r="M28" s="27">
        <v>0.33333333333332882</v>
      </c>
      <c r="N28" s="2">
        <v>0.41666666666666852</v>
      </c>
      <c r="O28" s="27">
        <v>0.33333333333332882</v>
      </c>
      <c r="P28" s="2">
        <v>7.0833333333333348</v>
      </c>
      <c r="Q28" s="18">
        <v>1.0833333333333361</v>
      </c>
      <c r="R28" s="2">
        <v>4</v>
      </c>
    </row>
    <row r="29" spans="1:18" x14ac:dyDescent="0.3">
      <c r="A29" s="24" t="s">
        <v>66</v>
      </c>
      <c r="B29" s="2" t="s">
        <v>6</v>
      </c>
      <c r="C29" s="2" t="s">
        <v>25</v>
      </c>
      <c r="D29" s="2">
        <v>0.66666666666665764</v>
      </c>
      <c r="E29" s="27">
        <v>1.5833333333333544</v>
      </c>
      <c r="F29" s="2">
        <v>1.4999999999999949</v>
      </c>
      <c r="G29" s="27">
        <v>0.91666666666667673</v>
      </c>
      <c r="H29" s="2">
        <v>2.4166666666666314</v>
      </c>
      <c r="I29" s="27">
        <v>0.75000000000001732</v>
      </c>
      <c r="J29" s="2">
        <v>0.33333333333333875</v>
      </c>
      <c r="K29" s="27">
        <v>0.16666666666665941</v>
      </c>
      <c r="L29" s="2">
        <v>3.7500000000000067</v>
      </c>
      <c r="M29" s="27">
        <v>0.16666666666665941</v>
      </c>
      <c r="N29" s="2">
        <v>0.91666666666667673</v>
      </c>
      <c r="Q29" s="18">
        <v>2.250000000000012</v>
      </c>
      <c r="R29" s="2">
        <v>6</v>
      </c>
    </row>
    <row r="30" spans="1:18" x14ac:dyDescent="0.3">
      <c r="A30" s="24" t="s">
        <v>56</v>
      </c>
      <c r="B30" s="2" t="s">
        <v>6</v>
      </c>
      <c r="C30" s="2" t="s">
        <v>16</v>
      </c>
      <c r="D30" s="2">
        <v>10.416666666666663</v>
      </c>
      <c r="Q30" s="18">
        <v>0.83333333333332704</v>
      </c>
      <c r="R30" s="2">
        <v>1</v>
      </c>
    </row>
    <row r="31" spans="1:18" x14ac:dyDescent="0.3">
      <c r="A31" s="24" t="s">
        <v>65</v>
      </c>
      <c r="B31" s="2" t="s">
        <v>6</v>
      </c>
      <c r="C31" s="2" t="s">
        <v>20</v>
      </c>
      <c r="D31" s="2">
        <v>0.91666666666665675</v>
      </c>
      <c r="E31" s="27">
        <v>0.83333333333334703</v>
      </c>
      <c r="F31" s="2">
        <v>5.1666666666666616</v>
      </c>
      <c r="G31" s="27">
        <v>8.3333333333329707E-2</v>
      </c>
      <c r="H31" s="2">
        <v>4.0833333333333357</v>
      </c>
      <c r="I31" s="27">
        <v>0.41666666666666852</v>
      </c>
      <c r="J31" s="2">
        <v>0.50000000000000822</v>
      </c>
      <c r="K31" s="27">
        <v>0.16666666666666938</v>
      </c>
      <c r="L31" s="2">
        <v>0.24999999999997913</v>
      </c>
      <c r="M31" s="27">
        <v>0.75000000000001732</v>
      </c>
      <c r="N31" s="2">
        <v>0.24999999999999911</v>
      </c>
      <c r="O31" s="27">
        <v>0.33333333333332882</v>
      </c>
      <c r="P31" s="2">
        <v>7.2500000000000044</v>
      </c>
      <c r="Q31" s="18">
        <v>1.7500000000000038</v>
      </c>
      <c r="R31" s="2">
        <v>3</v>
      </c>
    </row>
    <row r="32" spans="1:18" x14ac:dyDescent="0.3">
      <c r="A32" s="24" t="s">
        <v>54</v>
      </c>
      <c r="B32" s="2" t="s">
        <v>6</v>
      </c>
      <c r="C32" s="2" t="s">
        <v>24</v>
      </c>
      <c r="D32" s="2">
        <v>2.4999999999999911</v>
      </c>
      <c r="E32" s="27">
        <v>1.0000000000000064</v>
      </c>
      <c r="F32" s="2">
        <v>0.99999999999999645</v>
      </c>
      <c r="G32" s="27">
        <v>1.0000000000000064</v>
      </c>
      <c r="H32" s="2">
        <v>22.5</v>
      </c>
      <c r="Q32" s="18">
        <v>1.416666666666665</v>
      </c>
      <c r="R32" s="2">
        <v>5</v>
      </c>
    </row>
    <row r="33" spans="1:18" x14ac:dyDescent="0.3">
      <c r="A33" s="24" t="s">
        <v>67</v>
      </c>
      <c r="B33" s="2" t="s">
        <v>6</v>
      </c>
      <c r="C33" s="2" t="s">
        <v>28</v>
      </c>
      <c r="D33" s="2">
        <v>1.5000000000000047</v>
      </c>
      <c r="E33" s="27">
        <v>4.5833333333333339</v>
      </c>
      <c r="F33" s="2">
        <v>8.8333333333333393</v>
      </c>
      <c r="Q33" s="18">
        <v>6.0833333333333384</v>
      </c>
      <c r="R33" s="2">
        <v>7</v>
      </c>
    </row>
    <row r="34" spans="1:18" x14ac:dyDescent="0.3">
      <c r="A34" s="24" t="s">
        <v>55</v>
      </c>
      <c r="B34" s="2" t="s">
        <v>3</v>
      </c>
      <c r="C34" s="2" t="s">
        <v>0</v>
      </c>
      <c r="D34" s="2">
        <v>0.83333333333333204</v>
      </c>
      <c r="E34" s="27">
        <v>7.9999999999999982</v>
      </c>
      <c r="F34" s="2">
        <v>6.5000000000000018</v>
      </c>
      <c r="Q34" s="18">
        <v>8.8333333333333321</v>
      </c>
      <c r="R34" s="2">
        <v>0</v>
      </c>
    </row>
    <row r="35" spans="1:18" x14ac:dyDescent="0.3">
      <c r="A35" s="24" t="s">
        <v>64</v>
      </c>
      <c r="B35" s="2" t="s">
        <v>3</v>
      </c>
      <c r="C35" s="2" t="s">
        <v>17</v>
      </c>
      <c r="D35" s="2">
        <v>0.41666666666666352</v>
      </c>
      <c r="E35" s="27">
        <v>12.33333333333333</v>
      </c>
      <c r="F35" s="2">
        <v>8.083333333333341</v>
      </c>
      <c r="Q35" s="18">
        <v>12.749999999999995</v>
      </c>
      <c r="R35" s="2">
        <v>2</v>
      </c>
    </row>
    <row r="36" spans="1:18" x14ac:dyDescent="0.3">
      <c r="A36" s="24" t="s">
        <v>63</v>
      </c>
      <c r="B36" s="2" t="s">
        <v>3</v>
      </c>
      <c r="C36" s="2" t="s">
        <v>21</v>
      </c>
      <c r="D36" s="2">
        <v>2.583333333333341</v>
      </c>
      <c r="E36" s="27">
        <v>2.9166666666666599</v>
      </c>
      <c r="F36" s="2">
        <v>3.8333333333333366</v>
      </c>
      <c r="G36" s="27">
        <v>2.75</v>
      </c>
      <c r="H36" s="2">
        <v>1.416666666666665</v>
      </c>
      <c r="Q36" s="18">
        <v>5.5</v>
      </c>
      <c r="R36" s="2">
        <v>4</v>
      </c>
    </row>
    <row r="37" spans="1:18" x14ac:dyDescent="0.3">
      <c r="A37" s="24" t="s">
        <v>66</v>
      </c>
      <c r="B37" s="2" t="s">
        <v>3</v>
      </c>
      <c r="C37" s="2" t="s">
        <v>25</v>
      </c>
      <c r="D37" s="2">
        <v>1.1666666666666758</v>
      </c>
      <c r="E37" s="27">
        <v>17.833333333333321</v>
      </c>
      <c r="F37" s="2">
        <v>8.2500000000000107</v>
      </c>
      <c r="Q37" s="18">
        <v>19</v>
      </c>
      <c r="R37" s="2">
        <v>6</v>
      </c>
    </row>
    <row r="38" spans="1:18" x14ac:dyDescent="0.3">
      <c r="A38" s="24" t="s">
        <v>56</v>
      </c>
      <c r="B38" s="2" t="s">
        <v>3</v>
      </c>
      <c r="C38" s="2" t="s">
        <v>16</v>
      </c>
      <c r="D38" s="2">
        <v>0.99999999999999645</v>
      </c>
      <c r="E38" s="27">
        <v>6.416666666666667</v>
      </c>
      <c r="F38" s="2">
        <v>3.2499999999999982</v>
      </c>
      <c r="Q38" s="18">
        <v>0.49999999999999822</v>
      </c>
      <c r="R38" s="2">
        <v>1</v>
      </c>
    </row>
    <row r="39" spans="1:18" x14ac:dyDescent="0.3">
      <c r="A39" s="24" t="s">
        <v>65</v>
      </c>
      <c r="B39" s="2" t="s">
        <v>3</v>
      </c>
      <c r="C39" s="2" t="s">
        <v>20</v>
      </c>
      <c r="D39" s="2">
        <v>1.0833333333333164</v>
      </c>
      <c r="E39" s="27">
        <v>5.916666666666659</v>
      </c>
      <c r="F39" s="2">
        <v>3.3333333333333481</v>
      </c>
      <c r="G39" s="27">
        <v>1.7499999999999938</v>
      </c>
      <c r="H39" s="2">
        <v>6.3333333333333375</v>
      </c>
      <c r="Q39" s="18">
        <v>6.9999999999999751</v>
      </c>
      <c r="R39" s="2">
        <v>3</v>
      </c>
    </row>
    <row r="40" spans="1:18" x14ac:dyDescent="0.3">
      <c r="A40" s="24" t="s">
        <v>54</v>
      </c>
      <c r="B40" s="2" t="s">
        <v>3</v>
      </c>
      <c r="C40" s="2" t="s">
        <v>24</v>
      </c>
      <c r="D40" s="2">
        <v>0.33333333333333875</v>
      </c>
      <c r="E40" s="27">
        <v>9.499999999999984</v>
      </c>
      <c r="F40" s="2">
        <v>5.0000000000000018</v>
      </c>
      <c r="G40" s="27">
        <v>6.6666666666666767</v>
      </c>
      <c r="H40" s="2">
        <v>7.166666666666675</v>
      </c>
      <c r="Q40" s="18">
        <v>9.833333333333325</v>
      </c>
      <c r="R40" s="2">
        <v>5</v>
      </c>
    </row>
    <row r="41" spans="1:18" x14ac:dyDescent="0.3">
      <c r="A41" s="24" t="s">
        <v>67</v>
      </c>
      <c r="B41" s="2" t="s">
        <v>3</v>
      </c>
      <c r="C41" s="2" t="s">
        <v>28</v>
      </c>
      <c r="D41" s="2">
        <v>0.58333333333334791</v>
      </c>
      <c r="E41" s="27">
        <v>8.1666666666666607</v>
      </c>
      <c r="F41" s="2">
        <v>1.0833333333333361</v>
      </c>
      <c r="G41" s="27">
        <v>7.2500000000000044</v>
      </c>
      <c r="H41" s="2">
        <v>1.8333333333333135</v>
      </c>
      <c r="Q41" s="18">
        <v>8.7500000000000089</v>
      </c>
      <c r="R41" s="2">
        <v>7</v>
      </c>
    </row>
    <row r="42" spans="1:18" x14ac:dyDescent="0.3">
      <c r="A42" s="24" t="s">
        <v>55</v>
      </c>
      <c r="B42" s="2" t="s">
        <v>4</v>
      </c>
      <c r="C42" s="2" t="s">
        <v>0</v>
      </c>
      <c r="D42" s="2">
        <v>0.33333333333333381</v>
      </c>
      <c r="E42" s="27">
        <v>7.3333333333333286</v>
      </c>
      <c r="F42" s="2">
        <v>11.833333333333332</v>
      </c>
      <c r="Q42" s="18">
        <v>7.6666666666666625</v>
      </c>
      <c r="R42" s="2">
        <v>0</v>
      </c>
    </row>
    <row r="43" spans="1:18" x14ac:dyDescent="0.3">
      <c r="A43" s="24" t="s">
        <v>64</v>
      </c>
      <c r="B43" s="2" t="s">
        <v>4</v>
      </c>
      <c r="C43" s="2" t="s">
        <v>17</v>
      </c>
      <c r="D43" s="2">
        <v>0.91666666666665675</v>
      </c>
      <c r="E43" s="27">
        <v>7.4166666666666732</v>
      </c>
      <c r="F43" s="2">
        <v>4.5833333333333339</v>
      </c>
      <c r="Q43" s="18">
        <v>8.3333333333333304</v>
      </c>
      <c r="R43" s="2">
        <v>2</v>
      </c>
    </row>
    <row r="44" spans="1:18" x14ac:dyDescent="0.3">
      <c r="A44" s="24" t="s">
        <v>63</v>
      </c>
      <c r="B44" s="2" t="s">
        <v>4</v>
      </c>
      <c r="C44" s="2" t="s">
        <v>21</v>
      </c>
      <c r="D44" s="2">
        <v>1.6666666666666692</v>
      </c>
      <c r="E44" s="27">
        <v>1.9999999999999929</v>
      </c>
      <c r="F44" s="2">
        <v>0.24999999999999911</v>
      </c>
      <c r="G44" s="27">
        <v>3.0833333333333388</v>
      </c>
      <c r="H44" s="2">
        <v>0.91666666666666674</v>
      </c>
      <c r="I44" s="27">
        <v>0.66666666666666763</v>
      </c>
      <c r="J44" s="2">
        <v>1.3333333333333253</v>
      </c>
      <c r="Q44" s="18">
        <v>3.6666666666666621</v>
      </c>
      <c r="R44" s="2">
        <v>4</v>
      </c>
    </row>
    <row r="45" spans="1:18" x14ac:dyDescent="0.3">
      <c r="A45" s="24" t="s">
        <v>66</v>
      </c>
      <c r="B45" s="2" t="s">
        <v>4</v>
      </c>
      <c r="C45" s="2" t="s">
        <v>25</v>
      </c>
      <c r="D45" s="2">
        <v>0.49999999999999822</v>
      </c>
      <c r="E45" s="27">
        <v>6.8333333333333259</v>
      </c>
      <c r="F45" s="2">
        <v>14.16666666666667</v>
      </c>
      <c r="Q45" s="18">
        <v>7.3333333333333242</v>
      </c>
      <c r="R45" s="2">
        <v>6</v>
      </c>
    </row>
    <row r="46" spans="1:18" x14ac:dyDescent="0.3">
      <c r="A46" s="24" t="s">
        <v>56</v>
      </c>
      <c r="B46" s="2" t="s">
        <v>4</v>
      </c>
      <c r="C46" s="2" t="s">
        <v>16</v>
      </c>
      <c r="D46" s="2">
        <v>1.2499999999999956</v>
      </c>
      <c r="E46" s="27">
        <v>2.7500000000000102</v>
      </c>
      <c r="F46" s="2">
        <v>4.1666666666666652</v>
      </c>
      <c r="Q46" s="18">
        <v>4.0000000000000053</v>
      </c>
      <c r="R46" s="2">
        <v>1</v>
      </c>
    </row>
    <row r="47" spans="1:18" x14ac:dyDescent="0.3">
      <c r="A47" s="24" t="s">
        <v>65</v>
      </c>
      <c r="B47" s="2" t="s">
        <v>4</v>
      </c>
      <c r="C47" s="2" t="s">
        <v>20</v>
      </c>
      <c r="D47" s="2">
        <v>0.83333333333333703</v>
      </c>
      <c r="E47" s="27">
        <v>7.166666666666675</v>
      </c>
      <c r="F47" s="2">
        <v>0.33333333333333875</v>
      </c>
      <c r="G47" s="27">
        <v>0.41666666666665847</v>
      </c>
      <c r="H47" s="2">
        <v>5.6666666666666599</v>
      </c>
      <c r="Q47" s="18">
        <v>8.0000000000000107</v>
      </c>
      <c r="R47" s="2">
        <v>3</v>
      </c>
    </row>
    <row r="48" spans="1:18" x14ac:dyDescent="0.3">
      <c r="A48" s="24" t="s">
        <v>54</v>
      </c>
      <c r="B48" s="2" t="s">
        <v>4</v>
      </c>
      <c r="C48" s="2" t="s">
        <v>24</v>
      </c>
      <c r="D48" s="2">
        <v>0.33333333333331883</v>
      </c>
      <c r="E48" s="27">
        <v>6.7499999999999964</v>
      </c>
      <c r="F48" s="2">
        <v>3.8333333333333468</v>
      </c>
      <c r="Q48" s="18">
        <v>7.0833333333333144</v>
      </c>
      <c r="R48" s="2">
        <v>5</v>
      </c>
    </row>
    <row r="49" spans="1:18" x14ac:dyDescent="0.3">
      <c r="A49" s="24" t="s">
        <v>67</v>
      </c>
      <c r="B49" s="2" t="s">
        <v>4</v>
      </c>
      <c r="C49" s="2" t="s">
        <v>28</v>
      </c>
      <c r="D49" s="2">
        <v>0.58333333333335802</v>
      </c>
      <c r="E49" s="27">
        <v>2.6666666666666505</v>
      </c>
      <c r="F49" s="2">
        <v>0.41666666666667851</v>
      </c>
      <c r="G49" s="27">
        <v>1.416666666666655</v>
      </c>
      <c r="H49" s="2">
        <v>4.2500000000000053</v>
      </c>
      <c r="Q49" s="18">
        <v>3.2500000000000084</v>
      </c>
      <c r="R49" s="2">
        <v>7</v>
      </c>
    </row>
    <row r="50" spans="1:18" x14ac:dyDescent="0.3">
      <c r="A50" s="24" t="s">
        <v>52</v>
      </c>
      <c r="B50" s="2" t="s">
        <v>11</v>
      </c>
      <c r="C50" s="2" t="s">
        <v>10</v>
      </c>
      <c r="D50" s="2">
        <v>1.3333333333333306</v>
      </c>
      <c r="E50" s="27">
        <v>13.333333333333327</v>
      </c>
      <c r="F50" s="2">
        <v>12.000000000000002</v>
      </c>
      <c r="Q50" s="18">
        <v>0.83333333333332704</v>
      </c>
      <c r="R50" s="2">
        <v>0</v>
      </c>
    </row>
    <row r="51" spans="1:18" x14ac:dyDescent="0.3">
      <c r="A51" s="24" t="s">
        <v>57</v>
      </c>
      <c r="B51" s="2" t="s">
        <v>11</v>
      </c>
      <c r="C51" s="2" t="s">
        <v>18</v>
      </c>
      <c r="D51" s="2">
        <v>0.49999999999999822</v>
      </c>
      <c r="E51" s="27">
        <v>3.5833333333333375</v>
      </c>
      <c r="F51" s="2">
        <v>7.2499999999999947</v>
      </c>
      <c r="Q51" s="18">
        <v>4.0833333333333357</v>
      </c>
      <c r="R51" s="2">
        <v>2</v>
      </c>
    </row>
    <row r="52" spans="1:18" x14ac:dyDescent="0.3">
      <c r="A52" s="24" t="s">
        <v>59</v>
      </c>
      <c r="B52" s="2" t="s">
        <v>11</v>
      </c>
      <c r="C52" s="2" t="s">
        <v>22</v>
      </c>
      <c r="D52" s="2">
        <v>0.83333333333333703</v>
      </c>
      <c r="E52" s="27">
        <v>9.4166666666666572</v>
      </c>
      <c r="F52" s="2">
        <v>5.166666666666667</v>
      </c>
      <c r="G52" s="27">
        <v>1.0833333333333361</v>
      </c>
      <c r="H52" s="2">
        <v>7.4166666666666634</v>
      </c>
      <c r="Q52" s="18">
        <v>10.249999999999993</v>
      </c>
      <c r="R52" s="2">
        <v>4</v>
      </c>
    </row>
    <row r="53" spans="1:18" x14ac:dyDescent="0.3">
      <c r="A53" s="24" t="s">
        <v>61</v>
      </c>
      <c r="B53" s="2" t="s">
        <v>11</v>
      </c>
      <c r="C53" s="2" t="s">
        <v>26</v>
      </c>
      <c r="D53" s="2">
        <v>2.5000000000000062</v>
      </c>
      <c r="E53" s="27">
        <v>2.9166666666666599</v>
      </c>
      <c r="F53" s="2">
        <v>2.1666666666666674</v>
      </c>
      <c r="G53" s="27">
        <v>1.5833333333333344</v>
      </c>
      <c r="H53" s="2">
        <v>5.8333333333333295</v>
      </c>
      <c r="I53" s="27">
        <v>1.8333333333333335</v>
      </c>
      <c r="J53" s="2">
        <v>7.3333333333333339</v>
      </c>
      <c r="Q53" s="18">
        <v>1.4999999999999996</v>
      </c>
      <c r="R53" s="2">
        <v>6</v>
      </c>
    </row>
    <row r="54" spans="1:18" x14ac:dyDescent="0.3">
      <c r="A54" s="24" t="s">
        <v>53</v>
      </c>
      <c r="B54" s="2" t="s">
        <v>11</v>
      </c>
      <c r="C54" s="2" t="s">
        <v>15</v>
      </c>
      <c r="D54" s="2">
        <v>1.5000000000000047</v>
      </c>
      <c r="E54" s="27">
        <v>4.5000000000000036</v>
      </c>
      <c r="F54" s="2">
        <v>8.666666666666659</v>
      </c>
      <c r="Q54" s="18">
        <v>6.0000000000000089</v>
      </c>
      <c r="R54" s="2">
        <v>1</v>
      </c>
    </row>
    <row r="55" spans="1:18" x14ac:dyDescent="0.3">
      <c r="A55" s="24" t="s">
        <v>58</v>
      </c>
      <c r="B55" s="2" t="s">
        <v>11</v>
      </c>
      <c r="C55" s="2" t="s">
        <v>19</v>
      </c>
      <c r="D55" s="2">
        <v>1.0833333333333461</v>
      </c>
      <c r="E55" s="27">
        <v>2.8333333333333197</v>
      </c>
      <c r="F55" s="2">
        <v>4.7500000000000133</v>
      </c>
      <c r="G55" s="27">
        <v>0.33333333333332882</v>
      </c>
      <c r="H55" s="2">
        <v>13.750000000000011</v>
      </c>
      <c r="Q55" s="18">
        <v>3.9166666666666661</v>
      </c>
      <c r="R55" s="2">
        <v>3</v>
      </c>
    </row>
    <row r="56" spans="1:18" x14ac:dyDescent="0.3">
      <c r="A56" s="24" t="s">
        <v>60</v>
      </c>
      <c r="B56" s="2" t="s">
        <v>11</v>
      </c>
      <c r="C56" s="2" t="s">
        <v>23</v>
      </c>
      <c r="D56" s="2">
        <v>0.99999999999999645</v>
      </c>
      <c r="E56" s="27">
        <v>1.9166666666666734</v>
      </c>
      <c r="F56" s="2">
        <v>5.1666666666666714</v>
      </c>
      <c r="Q56" s="18">
        <v>2.9166666666666696</v>
      </c>
      <c r="R56" s="2">
        <v>5</v>
      </c>
    </row>
    <row r="57" spans="1:18" x14ac:dyDescent="0.3">
      <c r="A57" s="24" t="s">
        <v>62</v>
      </c>
      <c r="B57" s="2" t="s">
        <v>11</v>
      </c>
      <c r="C57" s="2" t="s">
        <v>27</v>
      </c>
      <c r="D57" s="2">
        <v>1.5833333333333344</v>
      </c>
      <c r="E57" s="27">
        <v>5.2500000000000018</v>
      </c>
      <c r="F57" s="2">
        <v>9.1666666666666679</v>
      </c>
      <c r="Q57" s="18">
        <v>6.8333333333333348</v>
      </c>
      <c r="R57" s="2">
        <v>7</v>
      </c>
    </row>
    <row r="58" spans="1:18" x14ac:dyDescent="0.3">
      <c r="A58" s="24" t="s">
        <v>52</v>
      </c>
      <c r="B58" s="2" t="s">
        <v>12</v>
      </c>
      <c r="C58" s="2" t="s">
        <v>10</v>
      </c>
      <c r="D58" s="2">
        <v>1.1666666666666758</v>
      </c>
      <c r="E58" s="27">
        <v>5.5</v>
      </c>
      <c r="F58" s="2">
        <v>7.3833333333333222</v>
      </c>
      <c r="G58" s="27">
        <v>1.116666666666668</v>
      </c>
      <c r="H58" s="2">
        <v>4.2500000000000053</v>
      </c>
      <c r="Q58" s="18">
        <v>6.8333333333333348</v>
      </c>
      <c r="R58" s="2">
        <v>0</v>
      </c>
    </row>
    <row r="59" spans="1:18" x14ac:dyDescent="0.3">
      <c r="A59" s="24" t="s">
        <v>57</v>
      </c>
      <c r="B59" s="2" t="s">
        <v>12</v>
      </c>
      <c r="C59" s="2" t="s">
        <v>18</v>
      </c>
      <c r="D59" s="2">
        <v>0.74999999999999745</v>
      </c>
      <c r="E59" s="27">
        <v>3.5000000000000027</v>
      </c>
      <c r="F59" s="2">
        <v>8.9166666666666679</v>
      </c>
      <c r="Q59" s="18">
        <v>4.25</v>
      </c>
      <c r="R59" s="2">
        <v>2</v>
      </c>
    </row>
    <row r="60" spans="1:18" x14ac:dyDescent="0.3">
      <c r="A60" s="24" t="s">
        <v>59</v>
      </c>
      <c r="B60" s="2" t="s">
        <v>12</v>
      </c>
      <c r="C60" s="2" t="s">
        <v>22</v>
      </c>
      <c r="D60" s="2">
        <v>1.0833333333333361</v>
      </c>
      <c r="E60" s="27">
        <v>3.4166666666666674</v>
      </c>
      <c r="F60" s="2">
        <v>4.749999999999992</v>
      </c>
      <c r="Q60" s="18">
        <v>4.5000000000000036</v>
      </c>
      <c r="R60" s="2">
        <v>4</v>
      </c>
    </row>
    <row r="61" spans="1:18" x14ac:dyDescent="0.3">
      <c r="A61" s="24" t="s">
        <v>61</v>
      </c>
      <c r="B61" s="2" t="s">
        <v>12</v>
      </c>
      <c r="C61" s="2" t="s">
        <v>26</v>
      </c>
      <c r="D61" s="2">
        <v>0.99999999999999645</v>
      </c>
      <c r="E61" s="27">
        <v>5.5833333333333401</v>
      </c>
      <c r="F61" s="2">
        <v>9.4166666666666661</v>
      </c>
      <c r="Q61" s="18">
        <v>6.5833333333333366</v>
      </c>
      <c r="R61" s="2">
        <v>6</v>
      </c>
    </row>
    <row r="62" spans="1:18" x14ac:dyDescent="0.3">
      <c r="A62" s="24" t="s">
        <v>53</v>
      </c>
      <c r="B62" s="2" t="s">
        <v>12</v>
      </c>
      <c r="C62" s="2" t="s">
        <v>15</v>
      </c>
      <c r="D62" s="2">
        <v>1.0000000000000164</v>
      </c>
      <c r="E62" s="27">
        <v>6.749999999999976</v>
      </c>
      <c r="F62" s="2">
        <v>11.16666666666668</v>
      </c>
      <c r="Q62" s="18">
        <v>7.749999999999992</v>
      </c>
      <c r="R62" s="2">
        <v>1</v>
      </c>
    </row>
    <row r="63" spans="1:18" x14ac:dyDescent="0.3">
      <c r="A63" s="24" t="s">
        <v>58</v>
      </c>
      <c r="B63" s="2" t="s">
        <v>12</v>
      </c>
      <c r="C63" s="2" t="s">
        <v>19</v>
      </c>
      <c r="D63" s="2">
        <v>3.2499999999999885</v>
      </c>
      <c r="E63" s="27">
        <v>2.9166666666666696</v>
      </c>
      <c r="F63" s="2" t="s">
        <v>81</v>
      </c>
      <c r="G63" s="27">
        <v>3.9999999999999858</v>
      </c>
      <c r="H63" s="2">
        <v>5.9999999999999982</v>
      </c>
      <c r="Q63" s="18">
        <v>2.249999999999992</v>
      </c>
      <c r="R63" s="2">
        <v>3</v>
      </c>
    </row>
    <row r="64" spans="1:18" x14ac:dyDescent="0.3">
      <c r="A64" s="24" t="s">
        <v>60</v>
      </c>
      <c r="B64" s="2" t="s">
        <v>12</v>
      </c>
      <c r="C64" s="2" t="s">
        <v>23</v>
      </c>
      <c r="D64" s="2">
        <v>0.83333333333333703</v>
      </c>
      <c r="E64" s="27">
        <v>3.2499999999999982</v>
      </c>
      <c r="F64" s="2">
        <v>13.416666666666652</v>
      </c>
      <c r="Q64" s="18">
        <v>4.0833333333333357</v>
      </c>
      <c r="R64" s="2">
        <v>5</v>
      </c>
    </row>
    <row r="65" spans="1:18" x14ac:dyDescent="0.3">
      <c r="A65" s="24" t="s">
        <v>62</v>
      </c>
      <c r="B65" s="2" t="s">
        <v>12</v>
      </c>
      <c r="C65" s="2" t="s">
        <v>27</v>
      </c>
      <c r="D65" s="2">
        <v>0.99999999999999645</v>
      </c>
      <c r="E65" s="27">
        <v>3.2500000000000084</v>
      </c>
      <c r="F65" s="2">
        <v>12.833333333333325</v>
      </c>
      <c r="Q65" s="18">
        <v>4.2500000000000053</v>
      </c>
      <c r="R65" s="2">
        <v>7</v>
      </c>
    </row>
  </sheetData>
  <sortState xmlns:xlrd2="http://schemas.microsoft.com/office/spreadsheetml/2017/richdata2" ref="A2:R66">
    <sortCondition ref="B2:B66"/>
    <sortCondition descending="1" ref="A2:A66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291E-16D0-4947-8500-C5E04D0004E7}">
  <dimension ref="A1:K65"/>
  <sheetViews>
    <sheetView topLeftCell="A16" zoomScaleNormal="100" workbookViewId="0">
      <selection activeCell="A58" sqref="A58:XFD65"/>
    </sheetView>
  </sheetViews>
  <sheetFormatPr defaultRowHeight="14.4" x14ac:dyDescent="0.3"/>
  <cols>
    <col min="1" max="1" width="7.88671875" style="24" bestFit="1" customWidth="1"/>
    <col min="2" max="2" width="13.6640625" style="24" bestFit="1" customWidth="1"/>
    <col min="3" max="3" width="8.33203125" style="2" bestFit="1" customWidth="1"/>
    <col min="4" max="4" width="14.5546875" style="2" bestFit="1" customWidth="1"/>
    <col min="5" max="5" width="15.33203125" style="24" bestFit="1" customWidth="1"/>
    <col min="6" max="6" width="22.21875" style="24" bestFit="1" customWidth="1"/>
    <col min="7" max="7" width="26.88671875" style="24" bestFit="1" customWidth="1"/>
    <col min="8" max="8" width="23.5546875" style="24" bestFit="1" customWidth="1"/>
    <col min="9" max="9" width="31" style="24" bestFit="1" customWidth="1"/>
    <col min="10" max="16384" width="8.88671875" style="24"/>
  </cols>
  <sheetData>
    <row r="1" spans="1:11" s="23" customFormat="1" x14ac:dyDescent="0.3">
      <c r="A1" s="23" t="s">
        <v>51</v>
      </c>
      <c r="B1" s="23" t="s">
        <v>68</v>
      </c>
      <c r="C1" s="2" t="s">
        <v>69</v>
      </c>
      <c r="D1" s="2" t="s">
        <v>1</v>
      </c>
      <c r="E1" s="23" t="s">
        <v>39</v>
      </c>
      <c r="F1" s="23" t="s">
        <v>37</v>
      </c>
      <c r="G1" s="23" t="s">
        <v>75</v>
      </c>
      <c r="H1" s="23" t="s">
        <v>76</v>
      </c>
      <c r="I1" s="23" t="s">
        <v>77</v>
      </c>
    </row>
    <row r="2" spans="1:11" x14ac:dyDescent="0.3">
      <c r="A2" s="24" t="s">
        <v>67</v>
      </c>
      <c r="B2" s="24" t="s">
        <v>70</v>
      </c>
      <c r="C2" s="2" t="s">
        <v>71</v>
      </c>
      <c r="D2" s="2" t="s">
        <v>28</v>
      </c>
      <c r="E2" s="24">
        <v>18.916666666666668</v>
      </c>
      <c r="F2" s="24">
        <v>8.75</v>
      </c>
      <c r="G2" s="24">
        <v>3.4999999999999973</v>
      </c>
      <c r="H2" s="24">
        <v>15.416666666666664</v>
      </c>
      <c r="I2" s="26">
        <f>H2/E2</f>
        <v>0.81497797356828172</v>
      </c>
    </row>
    <row r="3" spans="1:11" x14ac:dyDescent="0.3">
      <c r="A3" s="24" t="s">
        <v>54</v>
      </c>
      <c r="B3" s="24" t="s">
        <v>70</v>
      </c>
      <c r="C3" s="2" t="s">
        <v>71</v>
      </c>
      <c r="D3" s="2" t="s">
        <v>24</v>
      </c>
      <c r="E3" s="24">
        <v>28.666666666666668</v>
      </c>
      <c r="F3" s="24">
        <v>9.8333333333333339</v>
      </c>
      <c r="G3" s="24">
        <v>12.500000000000014</v>
      </c>
      <c r="H3" s="24">
        <v>16.166666666666661</v>
      </c>
      <c r="I3" s="26">
        <f>H3/E3</f>
        <v>0.5639534883720928</v>
      </c>
    </row>
    <row r="4" spans="1:11" x14ac:dyDescent="0.3">
      <c r="A4" s="24" t="s">
        <v>65</v>
      </c>
      <c r="B4" s="24" t="s">
        <v>70</v>
      </c>
      <c r="C4" s="2" t="s">
        <v>71</v>
      </c>
      <c r="D4" s="2" t="s">
        <v>20</v>
      </c>
      <c r="E4" s="24">
        <v>18.416666666666668</v>
      </c>
      <c r="F4" s="24">
        <v>7</v>
      </c>
      <c r="G4" s="24">
        <v>10.750000000000002</v>
      </c>
      <c r="H4" s="24">
        <v>7.6666666666666528</v>
      </c>
      <c r="I4" s="26">
        <f>H4/E4</f>
        <v>0.41628959276018024</v>
      </c>
    </row>
    <row r="5" spans="1:11" x14ac:dyDescent="0.3">
      <c r="A5" s="24" t="s">
        <v>56</v>
      </c>
      <c r="B5" s="24" t="s">
        <v>70</v>
      </c>
      <c r="C5" s="2" t="s">
        <v>71</v>
      </c>
      <c r="D5" s="2" t="s">
        <v>16</v>
      </c>
      <c r="E5" s="24">
        <v>10.666666666666666</v>
      </c>
      <c r="F5" s="24">
        <v>0.5</v>
      </c>
      <c r="G5" s="24">
        <v>4.2499999999999947</v>
      </c>
      <c r="H5" s="24">
        <v>6.416666666666667</v>
      </c>
      <c r="I5" s="26">
        <f>H5/E5</f>
        <v>0.60156250000000011</v>
      </c>
    </row>
    <row r="6" spans="1:11" x14ac:dyDescent="0.3">
      <c r="A6" s="24" t="s">
        <v>66</v>
      </c>
      <c r="B6" s="24" t="s">
        <v>70</v>
      </c>
      <c r="C6" s="2" t="s">
        <v>71</v>
      </c>
      <c r="D6" s="2" t="s">
        <v>25</v>
      </c>
      <c r="E6" s="24">
        <v>27.25</v>
      </c>
      <c r="F6" s="24">
        <v>19</v>
      </c>
      <c r="G6" s="24">
        <v>9.4166666666666856</v>
      </c>
      <c r="H6" s="24">
        <v>17.833333333333321</v>
      </c>
      <c r="I6" s="26">
        <f>H6/E6</f>
        <v>0.65443425076452555</v>
      </c>
    </row>
    <row r="7" spans="1:11" x14ac:dyDescent="0.3">
      <c r="A7" s="24" t="s">
        <v>63</v>
      </c>
      <c r="B7" s="24" t="s">
        <v>70</v>
      </c>
      <c r="C7" s="2" t="s">
        <v>71</v>
      </c>
      <c r="D7" s="2" t="s">
        <v>21</v>
      </c>
      <c r="E7" s="24">
        <v>13.5</v>
      </c>
      <c r="F7" s="24">
        <v>5.5</v>
      </c>
      <c r="G7" s="24">
        <v>7.8333333333333428</v>
      </c>
      <c r="H7" s="24">
        <v>5.6666666666666599</v>
      </c>
      <c r="I7" s="26">
        <f>H7/E7</f>
        <v>0.41975308641975256</v>
      </c>
    </row>
    <row r="8" spans="1:11" x14ac:dyDescent="0.3">
      <c r="A8" s="24" t="s">
        <v>64</v>
      </c>
      <c r="B8" s="24" t="s">
        <v>70</v>
      </c>
      <c r="C8" s="2" t="s">
        <v>71</v>
      </c>
      <c r="D8" s="2" t="s">
        <v>17</v>
      </c>
      <c r="E8" s="24">
        <v>20.833333333333332</v>
      </c>
      <c r="F8" s="24">
        <v>12.75</v>
      </c>
      <c r="G8" s="24">
        <v>8.5000000000000053</v>
      </c>
      <c r="H8" s="24">
        <v>12.33333333333333</v>
      </c>
      <c r="I8" s="26">
        <f>H8/E8</f>
        <v>0.59199999999999986</v>
      </c>
    </row>
    <row r="9" spans="1:11" x14ac:dyDescent="0.3">
      <c r="A9" s="24" t="s">
        <v>55</v>
      </c>
      <c r="B9" s="24" t="s">
        <v>70</v>
      </c>
      <c r="C9" s="2" t="s">
        <v>71</v>
      </c>
      <c r="D9" s="2" t="s">
        <v>0</v>
      </c>
      <c r="E9" s="24">
        <v>15.333333333333334</v>
      </c>
      <c r="F9" s="24">
        <v>8.8333333333333339</v>
      </c>
      <c r="G9" s="24">
        <v>7.3333333333333339</v>
      </c>
      <c r="H9" s="24">
        <v>7.9999999999999982</v>
      </c>
      <c r="I9" s="26">
        <f>H9/E9</f>
        <v>0.52173913043478248</v>
      </c>
    </row>
    <row r="10" spans="1:11" x14ac:dyDescent="0.3">
      <c r="A10" s="24" t="s">
        <v>62</v>
      </c>
      <c r="B10" s="24" t="s">
        <v>78</v>
      </c>
      <c r="C10" s="2" t="s">
        <v>71</v>
      </c>
      <c r="D10" s="2" t="s">
        <v>27</v>
      </c>
      <c r="E10" s="24">
        <v>7.083333333333333</v>
      </c>
      <c r="F10" s="24">
        <v>1.75</v>
      </c>
      <c r="G10" s="24">
        <v>5.9166666666666643</v>
      </c>
      <c r="H10" s="24">
        <v>1.166666666666671</v>
      </c>
      <c r="I10" s="26">
        <f>H10/E10</f>
        <v>0.16470588235294178</v>
      </c>
    </row>
    <row r="11" spans="1:11" x14ac:dyDescent="0.3">
      <c r="A11" s="24" t="s">
        <v>60</v>
      </c>
      <c r="B11" s="24" t="s">
        <v>78</v>
      </c>
      <c r="C11" s="2" t="s">
        <v>71</v>
      </c>
      <c r="D11" s="2" t="s">
        <v>23</v>
      </c>
      <c r="E11" s="24">
        <v>14.083333333333334</v>
      </c>
      <c r="F11" s="24">
        <v>2.3333333333333335</v>
      </c>
      <c r="G11" s="24">
        <v>11.249999999999991</v>
      </c>
      <c r="H11" s="24">
        <v>2.8333333333333401</v>
      </c>
      <c r="I11" s="26">
        <f>H11/E11</f>
        <v>0.20118343195266319</v>
      </c>
    </row>
    <row r="12" spans="1:11" x14ac:dyDescent="0.3">
      <c r="A12" s="24" t="s">
        <v>58</v>
      </c>
      <c r="B12" s="24" t="s">
        <v>78</v>
      </c>
      <c r="C12" s="2" t="s">
        <v>71</v>
      </c>
      <c r="D12" s="2" t="s">
        <v>19</v>
      </c>
      <c r="E12" s="24">
        <v>18.833333333333332</v>
      </c>
      <c r="F12" s="24">
        <v>2.3333333333333335</v>
      </c>
      <c r="G12" s="24">
        <v>18.16666666666665</v>
      </c>
      <c r="H12" s="24">
        <v>0.66666666666667751</v>
      </c>
      <c r="I12" s="26">
        <f>H12/E12</f>
        <v>3.5398230088496151E-2</v>
      </c>
    </row>
    <row r="13" spans="1:11" x14ac:dyDescent="0.3">
      <c r="A13" s="24" t="s">
        <v>53</v>
      </c>
      <c r="B13" s="24" t="s">
        <v>78</v>
      </c>
      <c r="C13" s="2" t="s">
        <v>71</v>
      </c>
      <c r="D13" s="2" t="s">
        <v>15</v>
      </c>
      <c r="E13" s="24">
        <v>21.75</v>
      </c>
      <c r="F13" s="24">
        <v>4.083333333333333</v>
      </c>
      <c r="G13" s="24">
        <v>18.166666666666668</v>
      </c>
      <c r="H13" s="24">
        <v>3.5833333333333326</v>
      </c>
      <c r="I13" s="26">
        <f>H13/E13</f>
        <v>0.1647509578544061</v>
      </c>
    </row>
    <row r="14" spans="1:11" x14ac:dyDescent="0.3">
      <c r="A14" s="24" t="s">
        <v>61</v>
      </c>
      <c r="B14" s="24" t="s">
        <v>78</v>
      </c>
      <c r="C14" s="2" t="s">
        <v>71</v>
      </c>
      <c r="D14" s="2" t="s">
        <v>26</v>
      </c>
      <c r="E14" s="24">
        <v>21.333333333333332</v>
      </c>
      <c r="F14" s="24">
        <v>2.8333333333333335</v>
      </c>
      <c r="G14" s="24">
        <v>18.500000000000014</v>
      </c>
      <c r="H14" s="24">
        <v>2.8333333333333299</v>
      </c>
      <c r="I14" s="26">
        <f>H14/E14</f>
        <v>0.13281249999999986</v>
      </c>
    </row>
    <row r="15" spans="1:11" x14ac:dyDescent="0.3">
      <c r="A15" s="24" t="s">
        <v>59</v>
      </c>
      <c r="B15" s="24" t="s">
        <v>78</v>
      </c>
      <c r="C15" s="2" t="s">
        <v>71</v>
      </c>
      <c r="D15" s="2" t="s">
        <v>22</v>
      </c>
      <c r="E15" s="24">
        <v>6.833333333333333</v>
      </c>
      <c r="F15" s="24">
        <v>1.4166666666666667</v>
      </c>
      <c r="G15" s="24">
        <v>6.8333333333333348</v>
      </c>
      <c r="H15" s="24">
        <v>0</v>
      </c>
      <c r="I15" s="26">
        <f>H15/E15</f>
        <v>0</v>
      </c>
    </row>
    <row r="16" spans="1:11" x14ac:dyDescent="0.3">
      <c r="A16" s="24" t="s">
        <v>57</v>
      </c>
      <c r="B16" s="24" t="s">
        <v>78</v>
      </c>
      <c r="C16" s="2" t="s">
        <v>71</v>
      </c>
      <c r="D16" s="2" t="s">
        <v>18</v>
      </c>
      <c r="E16" s="24">
        <v>17.416666666666668</v>
      </c>
      <c r="F16" s="24">
        <v>2.5</v>
      </c>
      <c r="G16" s="24">
        <v>14.749999999999998</v>
      </c>
      <c r="H16" s="24">
        <v>2.6666666666666705</v>
      </c>
      <c r="I16" s="26">
        <f>H16/E16</f>
        <v>0.15311004784689017</v>
      </c>
      <c r="K16" s="24" t="s">
        <v>81</v>
      </c>
    </row>
    <row r="17" spans="1:9" x14ac:dyDescent="0.3">
      <c r="A17" s="24" t="s">
        <v>52</v>
      </c>
      <c r="B17" s="24" t="s">
        <v>78</v>
      </c>
      <c r="C17" s="2" t="s">
        <v>71</v>
      </c>
      <c r="D17" s="2" t="s">
        <v>10</v>
      </c>
      <c r="E17" s="24">
        <v>23.833333333333332</v>
      </c>
      <c r="F17" s="24">
        <v>4.416666666666667</v>
      </c>
      <c r="G17" s="24">
        <v>19.500000000000011</v>
      </c>
      <c r="H17" s="24">
        <v>4.333333333333325</v>
      </c>
      <c r="I17" s="26">
        <f>H17/E17</f>
        <v>0.18181818181818149</v>
      </c>
    </row>
    <row r="18" spans="1:9" x14ac:dyDescent="0.3">
      <c r="A18" s="24" t="s">
        <v>67</v>
      </c>
      <c r="B18" s="24" t="s">
        <v>70</v>
      </c>
      <c r="C18" s="2" t="s">
        <v>72</v>
      </c>
      <c r="D18" s="2" t="s">
        <v>28</v>
      </c>
      <c r="E18" s="24">
        <v>9.3333333333333339</v>
      </c>
      <c r="F18" s="24">
        <v>3.25</v>
      </c>
      <c r="G18" s="24">
        <v>5.2500000000000417</v>
      </c>
      <c r="H18" s="24">
        <v>4.0833333333333055</v>
      </c>
      <c r="I18" s="26">
        <f>H18/E18</f>
        <v>0.437499999999997</v>
      </c>
    </row>
    <row r="19" spans="1:9" x14ac:dyDescent="0.3">
      <c r="A19" s="24" t="s">
        <v>54</v>
      </c>
      <c r="B19" s="24" t="s">
        <v>70</v>
      </c>
      <c r="C19" s="2" t="s">
        <v>72</v>
      </c>
      <c r="D19" s="2" t="s">
        <v>24</v>
      </c>
      <c r="E19" s="24">
        <v>10.916666666666666</v>
      </c>
      <c r="F19" s="24">
        <v>7.083333333333333</v>
      </c>
      <c r="G19" s="24">
        <v>4.1666666666666661</v>
      </c>
      <c r="H19" s="24">
        <v>6.7499999999999964</v>
      </c>
      <c r="I19" s="26">
        <f>H19/E19</f>
        <v>0.6183206106870226</v>
      </c>
    </row>
    <row r="20" spans="1:9" x14ac:dyDescent="0.3">
      <c r="A20" s="24" t="s">
        <v>65</v>
      </c>
      <c r="B20" s="24" t="s">
        <v>70</v>
      </c>
      <c r="C20" s="2" t="s">
        <v>72</v>
      </c>
      <c r="D20" s="2" t="s">
        <v>20</v>
      </c>
      <c r="E20" s="24">
        <v>14.416666666666666</v>
      </c>
      <c r="F20" s="24">
        <v>8</v>
      </c>
      <c r="G20" s="24">
        <v>6.8333333333333357</v>
      </c>
      <c r="H20" s="24">
        <v>7.583333333333333</v>
      </c>
      <c r="I20" s="26">
        <f>H20/E20</f>
        <v>0.52601156069364163</v>
      </c>
    </row>
    <row r="21" spans="1:9" x14ac:dyDescent="0.3">
      <c r="A21" s="24" t="s">
        <v>56</v>
      </c>
      <c r="B21" s="24" t="s">
        <v>70</v>
      </c>
      <c r="C21" s="2" t="s">
        <v>72</v>
      </c>
      <c r="D21" s="2" t="s">
        <v>16</v>
      </c>
      <c r="E21" s="24">
        <v>8.1666666666666661</v>
      </c>
      <c r="F21" s="24">
        <v>4</v>
      </c>
      <c r="G21" s="24">
        <v>5.4166666666666607</v>
      </c>
      <c r="H21" s="24">
        <v>2.7500000000000102</v>
      </c>
      <c r="I21" s="26">
        <f>H21/E21</f>
        <v>0.33673469387755228</v>
      </c>
    </row>
    <row r="22" spans="1:9" x14ac:dyDescent="0.3">
      <c r="A22" s="24" t="s">
        <v>66</v>
      </c>
      <c r="B22" s="24" t="s">
        <v>70</v>
      </c>
      <c r="C22" s="2" t="s">
        <v>72</v>
      </c>
      <c r="D22" s="2" t="s">
        <v>25</v>
      </c>
      <c r="E22" s="24">
        <v>21.5</v>
      </c>
      <c r="F22" s="24">
        <v>7.333333333333333</v>
      </c>
      <c r="G22" s="24">
        <v>14.666666666666668</v>
      </c>
      <c r="H22" s="24">
        <v>6.8333333333333259</v>
      </c>
      <c r="I22" s="26">
        <f>H22/E22</f>
        <v>0.31782945736434076</v>
      </c>
    </row>
    <row r="23" spans="1:9" x14ac:dyDescent="0.3">
      <c r="A23" s="24" t="s">
        <v>63</v>
      </c>
      <c r="B23" s="24" t="s">
        <v>70</v>
      </c>
      <c r="C23" s="2" t="s">
        <v>72</v>
      </c>
      <c r="D23" s="2" t="s">
        <v>21</v>
      </c>
      <c r="E23" s="24">
        <v>9.9166666666666661</v>
      </c>
      <c r="F23" s="24">
        <v>3.6666666666666665</v>
      </c>
      <c r="G23" s="24">
        <v>4.1666666666666599</v>
      </c>
      <c r="H23" s="24">
        <v>5.75</v>
      </c>
      <c r="I23" s="26">
        <f>H23/E23</f>
        <v>0.57983193277310929</v>
      </c>
    </row>
    <row r="24" spans="1:9" x14ac:dyDescent="0.3">
      <c r="A24" s="24" t="s">
        <v>64</v>
      </c>
      <c r="B24" s="24" t="s">
        <v>70</v>
      </c>
      <c r="C24" s="2" t="s">
        <v>72</v>
      </c>
      <c r="D24" s="2" t="s">
        <v>17</v>
      </c>
      <c r="E24" s="24">
        <v>12.916666666666666</v>
      </c>
      <c r="F24" s="24">
        <v>8.3333333333333339</v>
      </c>
      <c r="G24" s="24">
        <v>5.4999999999999911</v>
      </c>
      <c r="H24" s="24">
        <v>7.4166666666666732</v>
      </c>
      <c r="I24" s="26">
        <f>H24/E24</f>
        <v>0.57419354838709735</v>
      </c>
    </row>
    <row r="25" spans="1:9" x14ac:dyDescent="0.3">
      <c r="A25" s="24" t="s">
        <v>55</v>
      </c>
      <c r="B25" s="24" t="s">
        <v>70</v>
      </c>
      <c r="C25" s="2" t="s">
        <v>72</v>
      </c>
      <c r="D25" s="2" t="s">
        <v>0</v>
      </c>
      <c r="E25" s="24">
        <v>19.5</v>
      </c>
      <c r="F25" s="24">
        <v>7.666666666666667</v>
      </c>
      <c r="G25" s="24">
        <v>12.166666666666666</v>
      </c>
      <c r="H25" s="24">
        <v>7.3333333333333286</v>
      </c>
      <c r="I25" s="26">
        <f>H25/E25</f>
        <v>0.37606837606837584</v>
      </c>
    </row>
    <row r="26" spans="1:9" x14ac:dyDescent="0.3">
      <c r="A26" s="24" t="s">
        <v>62</v>
      </c>
      <c r="B26" s="24" t="s">
        <v>78</v>
      </c>
      <c r="C26" s="2" t="s">
        <v>72</v>
      </c>
      <c r="D26" s="2" t="s">
        <v>27</v>
      </c>
      <c r="E26" s="24">
        <v>4.583333333333333</v>
      </c>
      <c r="F26" s="24">
        <v>2.6666666666666665</v>
      </c>
      <c r="G26" s="24">
        <v>2.0833333333333375</v>
      </c>
      <c r="H26" s="24">
        <v>2.499999999999996</v>
      </c>
      <c r="I26" s="26">
        <f>H26/E26</f>
        <v>0.54545454545454464</v>
      </c>
    </row>
    <row r="27" spans="1:9" x14ac:dyDescent="0.3">
      <c r="A27" s="24" t="s">
        <v>60</v>
      </c>
      <c r="B27" s="24" t="s">
        <v>78</v>
      </c>
      <c r="C27" s="2" t="s">
        <v>72</v>
      </c>
      <c r="D27" s="2" t="s">
        <v>23</v>
      </c>
      <c r="E27" s="24">
        <v>16.833333333333332</v>
      </c>
      <c r="F27" s="24">
        <v>4.916666666666667</v>
      </c>
      <c r="G27" s="24">
        <v>12.083333333333357</v>
      </c>
      <c r="H27" s="24">
        <v>4.7499999999999778</v>
      </c>
      <c r="I27" s="26">
        <f>H27/E27</f>
        <v>0.28217821782178087</v>
      </c>
    </row>
    <row r="28" spans="1:9" x14ac:dyDescent="0.3">
      <c r="A28" s="24" t="s">
        <v>58</v>
      </c>
      <c r="B28" s="24" t="s">
        <v>78</v>
      </c>
      <c r="C28" s="2" t="s">
        <v>72</v>
      </c>
      <c r="D28" s="2" t="s">
        <v>19</v>
      </c>
      <c r="E28" s="24">
        <v>17.416666666666668</v>
      </c>
      <c r="F28" s="24">
        <v>3.1666666666666665</v>
      </c>
      <c r="G28" s="24">
        <v>14.500000000000007</v>
      </c>
      <c r="H28" s="24">
        <v>2.9166666666666696</v>
      </c>
      <c r="I28" s="26">
        <f>H28/E28</f>
        <v>0.16746411483253604</v>
      </c>
    </row>
    <row r="29" spans="1:9" x14ac:dyDescent="0.3">
      <c r="A29" s="24" t="s">
        <v>53</v>
      </c>
      <c r="B29" s="24" t="s">
        <v>78</v>
      </c>
      <c r="C29" s="2" t="s">
        <v>72</v>
      </c>
      <c r="D29" s="2" t="s">
        <v>15</v>
      </c>
      <c r="E29" s="24">
        <v>15.75</v>
      </c>
      <c r="F29" s="24">
        <v>2.4166666666666665</v>
      </c>
      <c r="G29" s="24">
        <v>13.333333333333353</v>
      </c>
      <c r="H29" s="24">
        <v>2.4166666666666514</v>
      </c>
      <c r="I29" s="26">
        <f>H29/E29</f>
        <v>0.15343915343915246</v>
      </c>
    </row>
    <row r="30" spans="1:9" x14ac:dyDescent="0.3">
      <c r="A30" s="24" t="s">
        <v>61</v>
      </c>
      <c r="B30" s="24" t="s">
        <v>78</v>
      </c>
      <c r="C30" s="2" t="s">
        <v>72</v>
      </c>
      <c r="D30" s="2" t="s">
        <v>26</v>
      </c>
      <c r="E30" s="24">
        <v>11.333333333333334</v>
      </c>
      <c r="F30" s="24">
        <v>3.3333333333333335</v>
      </c>
      <c r="G30" s="24">
        <v>7.0833333333332948</v>
      </c>
      <c r="H30" s="24">
        <v>4.2500000000000249</v>
      </c>
      <c r="I30" s="26">
        <f>H30/E30</f>
        <v>0.37500000000000216</v>
      </c>
    </row>
    <row r="31" spans="1:9" x14ac:dyDescent="0.3">
      <c r="A31" s="24" t="s">
        <v>59</v>
      </c>
      <c r="B31" s="24" t="s">
        <v>78</v>
      </c>
      <c r="C31" s="2" t="s">
        <v>72</v>
      </c>
      <c r="D31" s="2" t="s">
        <v>22</v>
      </c>
      <c r="E31" s="24">
        <v>19.666666666666668</v>
      </c>
      <c r="F31" s="24">
        <v>1.5</v>
      </c>
      <c r="G31" s="24">
        <v>19.666666666666679</v>
      </c>
      <c r="H31" s="24">
        <v>0</v>
      </c>
      <c r="I31" s="26">
        <f>H31/E31</f>
        <v>0</v>
      </c>
    </row>
    <row r="32" spans="1:9" x14ac:dyDescent="0.3">
      <c r="A32" s="24" t="s">
        <v>57</v>
      </c>
      <c r="B32" s="24" t="s">
        <v>78</v>
      </c>
      <c r="C32" s="2" t="s">
        <v>72</v>
      </c>
      <c r="D32" s="2" t="s">
        <v>18</v>
      </c>
      <c r="E32" s="24">
        <v>13.916666666666666</v>
      </c>
      <c r="F32" s="24">
        <v>2.25</v>
      </c>
      <c r="G32" s="24">
        <v>11.916666666666668</v>
      </c>
      <c r="H32" s="24">
        <v>2.0000000000000027</v>
      </c>
      <c r="I32" s="26">
        <f>H32/E32</f>
        <v>0.14371257485029959</v>
      </c>
    </row>
    <row r="33" spans="1:9" x14ac:dyDescent="0.3">
      <c r="A33" s="24" t="s">
        <v>52</v>
      </c>
      <c r="B33" s="24" t="s">
        <v>78</v>
      </c>
      <c r="C33" s="2" t="s">
        <v>72</v>
      </c>
      <c r="D33" s="2" t="s">
        <v>10</v>
      </c>
      <c r="E33" s="24">
        <v>7.166666666666667</v>
      </c>
      <c r="F33" s="24">
        <v>1.4166666666666667</v>
      </c>
      <c r="G33" s="24">
        <v>7.166666666666675</v>
      </c>
      <c r="H33" s="24">
        <v>0</v>
      </c>
      <c r="I33" s="26">
        <f>H33/E33</f>
        <v>0</v>
      </c>
    </row>
    <row r="34" spans="1:9" x14ac:dyDescent="0.3">
      <c r="A34" s="24" t="s">
        <v>62</v>
      </c>
      <c r="B34" s="24" t="s">
        <v>70</v>
      </c>
      <c r="C34" s="2" t="s">
        <v>79</v>
      </c>
      <c r="D34" s="2" t="s">
        <v>27</v>
      </c>
      <c r="E34" s="24">
        <v>16</v>
      </c>
      <c r="F34" s="24">
        <v>6.833333333333333</v>
      </c>
      <c r="G34" s="24">
        <v>10.750000000000002</v>
      </c>
      <c r="H34" s="24">
        <v>5.2500000000000018</v>
      </c>
      <c r="I34" s="26">
        <f>H34/E34</f>
        <v>0.32812500000000011</v>
      </c>
    </row>
    <row r="35" spans="1:9" x14ac:dyDescent="0.3">
      <c r="A35" s="24" t="s">
        <v>60</v>
      </c>
      <c r="B35" s="24" t="s">
        <v>70</v>
      </c>
      <c r="C35" s="2" t="s">
        <v>79</v>
      </c>
      <c r="D35" s="2" t="s">
        <v>23</v>
      </c>
      <c r="E35" s="24">
        <v>8.0833333333333339</v>
      </c>
      <c r="F35" s="24">
        <v>2.9166666666666665</v>
      </c>
      <c r="G35" s="24">
        <v>6.1666666666666679</v>
      </c>
      <c r="H35" s="24">
        <v>1.9166666666666734</v>
      </c>
      <c r="I35" s="26">
        <f>H35/E35</f>
        <v>0.23711340206185649</v>
      </c>
    </row>
    <row r="36" spans="1:9" x14ac:dyDescent="0.3">
      <c r="A36" s="24" t="s">
        <v>58</v>
      </c>
      <c r="B36" s="24" t="s">
        <v>70</v>
      </c>
      <c r="C36" s="2" t="s">
        <v>79</v>
      </c>
      <c r="D36" s="2" t="s">
        <v>19</v>
      </c>
      <c r="E36" s="24">
        <v>22.75</v>
      </c>
      <c r="F36" s="24">
        <v>3.9166666666666665</v>
      </c>
      <c r="G36" s="24">
        <v>19.583333333333371</v>
      </c>
      <c r="H36" s="24">
        <v>3.1666666666666483</v>
      </c>
      <c r="I36" s="26">
        <f>H36/E36</f>
        <v>0.13919413919413839</v>
      </c>
    </row>
    <row r="37" spans="1:9" x14ac:dyDescent="0.3">
      <c r="A37" s="24" t="s">
        <v>53</v>
      </c>
      <c r="B37" s="24" t="s">
        <v>70</v>
      </c>
      <c r="C37" s="2" t="s">
        <v>79</v>
      </c>
      <c r="D37" s="2" t="s">
        <v>15</v>
      </c>
      <c r="E37" s="24">
        <v>14.666666666666666</v>
      </c>
      <c r="F37" s="24">
        <v>6</v>
      </c>
      <c r="G37" s="24">
        <v>10.166666666666664</v>
      </c>
      <c r="H37" s="24">
        <v>4.5000000000000036</v>
      </c>
      <c r="I37" s="26">
        <f>H37/E37</f>
        <v>0.30681818181818205</v>
      </c>
    </row>
    <row r="38" spans="1:9" x14ac:dyDescent="0.3">
      <c r="A38" s="24" t="s">
        <v>61</v>
      </c>
      <c r="B38" s="24" t="s">
        <v>70</v>
      </c>
      <c r="C38" s="2" t="s">
        <v>79</v>
      </c>
      <c r="D38" s="2" t="s">
        <v>26</v>
      </c>
      <c r="E38" s="24">
        <v>24.166666666666668</v>
      </c>
      <c r="F38" s="24">
        <v>1.5</v>
      </c>
      <c r="G38" s="24">
        <v>17.833333333333336</v>
      </c>
      <c r="H38" s="24">
        <v>6.3333333333333286</v>
      </c>
      <c r="I38" s="26">
        <f>H38/E38</f>
        <v>0.26206896551724118</v>
      </c>
    </row>
    <row r="39" spans="1:9" x14ac:dyDescent="0.3">
      <c r="A39" s="24" t="s">
        <v>59</v>
      </c>
      <c r="B39" s="24" t="s">
        <v>70</v>
      </c>
      <c r="C39" s="2" t="s">
        <v>79</v>
      </c>
      <c r="D39" s="2" t="s">
        <v>22</v>
      </c>
      <c r="E39" s="24">
        <v>23.916666666666668</v>
      </c>
      <c r="F39" s="24">
        <v>10.25</v>
      </c>
      <c r="G39" s="24">
        <v>13.416666666666668</v>
      </c>
      <c r="H39" s="24">
        <v>10.499999999999993</v>
      </c>
      <c r="I39" s="26">
        <f>H39/E39</f>
        <v>0.43902439024390211</v>
      </c>
    </row>
    <row r="40" spans="1:9" x14ac:dyDescent="0.3">
      <c r="A40" s="24" t="s">
        <v>57</v>
      </c>
      <c r="B40" s="24" t="s">
        <v>70</v>
      </c>
      <c r="C40" s="2" t="s">
        <v>79</v>
      </c>
      <c r="D40" s="2" t="s">
        <v>18</v>
      </c>
      <c r="E40" s="24">
        <v>11.333333333333334</v>
      </c>
      <c r="F40" s="24">
        <v>4.083333333333333</v>
      </c>
      <c r="G40" s="24">
        <v>7.7499999999999929</v>
      </c>
      <c r="H40" s="24">
        <v>3.5833333333333375</v>
      </c>
      <c r="I40" s="26">
        <f>H40/E40</f>
        <v>0.31617647058823567</v>
      </c>
    </row>
    <row r="41" spans="1:9" x14ac:dyDescent="0.3">
      <c r="A41" s="24" t="s">
        <v>52</v>
      </c>
      <c r="B41" s="24" t="s">
        <v>70</v>
      </c>
      <c r="C41" s="2" t="s">
        <v>79</v>
      </c>
      <c r="D41" s="2" t="s">
        <v>10</v>
      </c>
      <c r="E41" s="24">
        <v>26.666666666666668</v>
      </c>
      <c r="F41" s="24">
        <v>0.83333333333333337</v>
      </c>
      <c r="G41" s="24">
        <v>13.333333333333332</v>
      </c>
      <c r="H41" s="24">
        <v>13.333333333333327</v>
      </c>
      <c r="I41" s="26">
        <f>H41/E41</f>
        <v>0.49999999999999972</v>
      </c>
    </row>
    <row r="42" spans="1:9" x14ac:dyDescent="0.3">
      <c r="A42" s="24" t="s">
        <v>67</v>
      </c>
      <c r="B42" s="24" t="s">
        <v>78</v>
      </c>
      <c r="C42" s="2" t="s">
        <v>79</v>
      </c>
      <c r="D42" s="2" t="s">
        <v>28</v>
      </c>
      <c r="E42" s="24">
        <v>21.25</v>
      </c>
      <c r="F42" s="24">
        <v>3.4166666666666665</v>
      </c>
      <c r="G42" s="24">
        <v>17.416666666666689</v>
      </c>
      <c r="H42" s="24">
        <v>3.8333333333333064</v>
      </c>
      <c r="I42" s="26">
        <f>H42/E42</f>
        <v>0.18039215686274382</v>
      </c>
    </row>
    <row r="43" spans="1:9" x14ac:dyDescent="0.3">
      <c r="A43" s="24" t="s">
        <v>54</v>
      </c>
      <c r="B43" s="24" t="s">
        <v>78</v>
      </c>
      <c r="C43" s="2" t="s">
        <v>79</v>
      </c>
      <c r="D43" s="2" t="s">
        <v>24</v>
      </c>
      <c r="E43" s="24">
        <v>26.083333333333332</v>
      </c>
      <c r="F43" s="24">
        <v>2.3333333333333335</v>
      </c>
      <c r="G43" s="24">
        <v>20.666666666666664</v>
      </c>
      <c r="H43" s="24">
        <v>5.4166666666666758</v>
      </c>
      <c r="I43" s="26">
        <f>H43/E43</f>
        <v>0.20766773162939334</v>
      </c>
    </row>
    <row r="44" spans="1:9" x14ac:dyDescent="0.3">
      <c r="A44" s="24" t="s">
        <v>65</v>
      </c>
      <c r="B44" s="24" t="s">
        <v>78</v>
      </c>
      <c r="C44" s="2" t="s">
        <v>79</v>
      </c>
      <c r="D44" s="2" t="s">
        <v>20</v>
      </c>
      <c r="E44" s="24">
        <v>20.666666666666668</v>
      </c>
      <c r="F44" s="24">
        <v>1.5833333333333333</v>
      </c>
      <c r="G44" s="24">
        <v>17.833333333333332</v>
      </c>
      <c r="H44" s="24">
        <v>2.8333333333333397</v>
      </c>
      <c r="I44" s="26">
        <f>H44/E44</f>
        <v>0.13709677419354868</v>
      </c>
    </row>
    <row r="45" spans="1:9" x14ac:dyDescent="0.3">
      <c r="A45" s="24" t="s">
        <v>56</v>
      </c>
      <c r="B45" s="24" t="s">
        <v>78</v>
      </c>
      <c r="C45" s="2" t="s">
        <v>79</v>
      </c>
      <c r="D45" s="2" t="s">
        <v>16</v>
      </c>
      <c r="E45" s="24">
        <v>9.25</v>
      </c>
      <c r="F45" s="24">
        <v>1</v>
      </c>
      <c r="G45" s="24">
        <v>9.2500000000000071</v>
      </c>
      <c r="H45" s="24">
        <v>0</v>
      </c>
      <c r="I45" s="26">
        <f>H45/E45</f>
        <v>0</v>
      </c>
    </row>
    <row r="46" spans="1:9" x14ac:dyDescent="0.3">
      <c r="A46" s="24" t="s">
        <v>66</v>
      </c>
      <c r="B46" s="24" t="s">
        <v>78</v>
      </c>
      <c r="C46" s="2" t="s">
        <v>79</v>
      </c>
      <c r="D46" s="2" t="s">
        <v>25</v>
      </c>
      <c r="E46" s="24">
        <v>19.416666666666668</v>
      </c>
      <c r="F46" s="24">
        <v>4.083333333333333</v>
      </c>
      <c r="G46" s="24">
        <v>15.749999999999984</v>
      </c>
      <c r="H46" s="24">
        <v>3.6666666666666869</v>
      </c>
      <c r="I46" s="26">
        <f>H46/E46</f>
        <v>0.18884120171673924</v>
      </c>
    </row>
    <row r="47" spans="1:9" x14ac:dyDescent="0.3">
      <c r="A47" s="24" t="s">
        <v>63</v>
      </c>
      <c r="B47" s="24" t="s">
        <v>78</v>
      </c>
      <c r="C47" s="2" t="s">
        <v>79</v>
      </c>
      <c r="D47" s="2" t="s">
        <v>21</v>
      </c>
      <c r="E47" s="24">
        <v>8.4166666666666661</v>
      </c>
      <c r="F47" s="24">
        <v>2.4166666666666665</v>
      </c>
      <c r="G47" s="24">
        <v>6.0833333333333384</v>
      </c>
      <c r="H47" s="24">
        <v>2.3333333333333317</v>
      </c>
      <c r="I47" s="26">
        <f>H47/E47</f>
        <v>0.27722772277227703</v>
      </c>
    </row>
    <row r="48" spans="1:9" x14ac:dyDescent="0.3">
      <c r="A48" s="24" t="s">
        <v>64</v>
      </c>
      <c r="B48" s="24" t="s">
        <v>78</v>
      </c>
      <c r="C48" s="2" t="s">
        <v>79</v>
      </c>
      <c r="D48" s="2" t="s">
        <v>17</v>
      </c>
      <c r="E48" s="24">
        <v>12.416666666666666</v>
      </c>
      <c r="F48" s="24">
        <v>4.25</v>
      </c>
      <c r="G48" s="24">
        <v>11.583333333333339</v>
      </c>
      <c r="H48" s="24">
        <v>0.83333333333332704</v>
      </c>
      <c r="I48" s="26">
        <f>H48/E48</f>
        <v>6.7114093959731044E-2</v>
      </c>
    </row>
    <row r="49" spans="1:9" x14ac:dyDescent="0.3">
      <c r="A49" s="24" t="s">
        <v>55</v>
      </c>
      <c r="B49" s="24" t="s">
        <v>78</v>
      </c>
      <c r="C49" s="2" t="s">
        <v>79</v>
      </c>
      <c r="D49" s="2" t="s">
        <v>0</v>
      </c>
      <c r="E49" s="24">
        <v>13.333333333333334</v>
      </c>
      <c r="F49" s="24">
        <v>5.25</v>
      </c>
      <c r="G49" s="24">
        <v>9.0833333333333286</v>
      </c>
      <c r="H49" s="24">
        <v>4.2500000000000053</v>
      </c>
      <c r="I49" s="26">
        <f>H49/E49</f>
        <v>0.31875000000000037</v>
      </c>
    </row>
    <row r="50" spans="1:9" x14ac:dyDescent="0.3">
      <c r="A50" s="24" t="s">
        <v>62</v>
      </c>
      <c r="B50" s="24" t="s">
        <v>70</v>
      </c>
      <c r="C50" s="2" t="s">
        <v>80</v>
      </c>
      <c r="D50" s="2" t="s">
        <v>27</v>
      </c>
      <c r="E50" s="24">
        <v>17.083333333333332</v>
      </c>
      <c r="F50" s="24">
        <v>4.25</v>
      </c>
      <c r="G50" s="24">
        <v>13.833333333333321</v>
      </c>
      <c r="H50" s="24">
        <v>3.2500000000000084</v>
      </c>
      <c r="I50" s="26">
        <f>H50/E50</f>
        <v>0.19024390243902489</v>
      </c>
    </row>
    <row r="51" spans="1:9" x14ac:dyDescent="0.3">
      <c r="A51" s="24" t="s">
        <v>60</v>
      </c>
      <c r="B51" s="24" t="s">
        <v>70</v>
      </c>
      <c r="C51" s="2" t="s">
        <v>80</v>
      </c>
      <c r="D51" s="2" t="s">
        <v>23</v>
      </c>
      <c r="E51" s="24">
        <v>17.5</v>
      </c>
      <c r="F51" s="24">
        <v>4.083333333333333</v>
      </c>
      <c r="G51" s="24">
        <v>14.249999999999989</v>
      </c>
      <c r="H51" s="24">
        <v>3.2499999999999982</v>
      </c>
      <c r="I51" s="26">
        <f>H51/E51</f>
        <v>0.18571428571428561</v>
      </c>
    </row>
    <row r="52" spans="1:9" x14ac:dyDescent="0.3">
      <c r="A52" s="24" t="s">
        <v>58</v>
      </c>
      <c r="B52" s="24" t="s">
        <v>70</v>
      </c>
      <c r="C52" s="2" t="s">
        <v>80</v>
      </c>
      <c r="D52" s="2" t="s">
        <v>19</v>
      </c>
      <c r="E52" s="24">
        <v>16.833333333333332</v>
      </c>
      <c r="F52" s="24">
        <v>2.25</v>
      </c>
      <c r="G52" s="24">
        <v>9.9166666666666643</v>
      </c>
      <c r="H52" s="24">
        <v>6.9166666666666554</v>
      </c>
      <c r="I52" s="26">
        <f>H52/E52</f>
        <v>0.41089108910891026</v>
      </c>
    </row>
    <row r="53" spans="1:9" x14ac:dyDescent="0.3">
      <c r="A53" s="24" t="s">
        <v>53</v>
      </c>
      <c r="B53" s="24" t="s">
        <v>70</v>
      </c>
      <c r="C53" s="2" t="s">
        <v>80</v>
      </c>
      <c r="D53" s="2" t="s">
        <v>15</v>
      </c>
      <c r="E53" s="24">
        <v>18.916666666666668</v>
      </c>
      <c r="F53" s="24">
        <v>7.75</v>
      </c>
      <c r="G53" s="24">
        <v>12.166666666666696</v>
      </c>
      <c r="H53" s="24">
        <v>6.749999999999976</v>
      </c>
      <c r="I53" s="26">
        <f>H53/E53</f>
        <v>0.35682819383259784</v>
      </c>
    </row>
    <row r="54" spans="1:9" x14ac:dyDescent="0.3">
      <c r="A54" s="24" t="s">
        <v>61</v>
      </c>
      <c r="B54" s="24" t="s">
        <v>70</v>
      </c>
      <c r="C54" s="2" t="s">
        <v>80</v>
      </c>
      <c r="D54" s="2" t="s">
        <v>26</v>
      </c>
      <c r="E54" s="24">
        <v>16</v>
      </c>
      <c r="F54" s="24">
        <v>6.583333333333333</v>
      </c>
      <c r="G54" s="24">
        <v>10.416666666666663</v>
      </c>
      <c r="H54" s="24">
        <v>5.5833333333333401</v>
      </c>
      <c r="I54" s="26">
        <f>H54/E54</f>
        <v>0.34895833333333376</v>
      </c>
    </row>
    <row r="55" spans="1:9" x14ac:dyDescent="0.3">
      <c r="A55" s="24" t="s">
        <v>59</v>
      </c>
      <c r="B55" s="24" t="s">
        <v>70</v>
      </c>
      <c r="C55" s="2" t="s">
        <v>80</v>
      </c>
      <c r="D55" s="2" t="s">
        <v>22</v>
      </c>
      <c r="E55" s="24">
        <v>9.25</v>
      </c>
      <c r="F55" s="24">
        <v>4.5</v>
      </c>
      <c r="G55" s="24">
        <v>5.8333333333333286</v>
      </c>
      <c r="H55" s="24">
        <v>3.4166666666666674</v>
      </c>
      <c r="I55" s="26">
        <f>H55/E55</f>
        <v>0.36936936936936943</v>
      </c>
    </row>
    <row r="56" spans="1:9" x14ac:dyDescent="0.3">
      <c r="A56" s="24" t="s">
        <v>57</v>
      </c>
      <c r="B56" s="24" t="s">
        <v>70</v>
      </c>
      <c r="C56" s="2" t="s">
        <v>80</v>
      </c>
      <c r="D56" s="2" t="s">
        <v>18</v>
      </c>
      <c r="E56" s="24">
        <v>13.166666666666666</v>
      </c>
      <c r="F56" s="24">
        <v>4.25</v>
      </c>
      <c r="G56" s="24">
        <v>9.6666666666666661</v>
      </c>
      <c r="H56" s="24">
        <v>3.5000000000000027</v>
      </c>
      <c r="I56" s="26">
        <f>H56/E56</f>
        <v>0.26582278481012678</v>
      </c>
    </row>
    <row r="57" spans="1:9" x14ac:dyDescent="0.3">
      <c r="A57" s="24" t="s">
        <v>52</v>
      </c>
      <c r="B57" s="24" t="s">
        <v>70</v>
      </c>
      <c r="C57" s="2" t="s">
        <v>80</v>
      </c>
      <c r="D57" s="2" t="s">
        <v>10</v>
      </c>
      <c r="E57" s="24">
        <v>19.416666666666668</v>
      </c>
      <c r="F57" s="24">
        <v>6.833333333333333</v>
      </c>
      <c r="G57" s="24">
        <v>12.800000000000002</v>
      </c>
      <c r="H57" s="24">
        <v>6.616666666666668</v>
      </c>
      <c r="I57" s="26">
        <f>H57/E57</f>
        <v>0.34077253218884124</v>
      </c>
    </row>
    <row r="58" spans="1:9" x14ac:dyDescent="0.3">
      <c r="A58" s="24" t="s">
        <v>67</v>
      </c>
      <c r="B58" s="24" t="s">
        <v>78</v>
      </c>
      <c r="C58" s="2" t="s">
        <v>80</v>
      </c>
      <c r="D58" s="2" t="s">
        <v>28</v>
      </c>
      <c r="E58" s="24">
        <v>14.916666666666666</v>
      </c>
      <c r="F58" s="24">
        <v>6.083333333333333</v>
      </c>
      <c r="G58" s="24">
        <v>10.333333333333345</v>
      </c>
      <c r="H58" s="24">
        <v>4.5833333333333339</v>
      </c>
      <c r="I58" s="26">
        <f>H58/E58</f>
        <v>0.3072625698324023</v>
      </c>
    </row>
    <row r="59" spans="1:9" x14ac:dyDescent="0.3">
      <c r="A59" s="24" t="s">
        <v>54</v>
      </c>
      <c r="B59" s="24" t="s">
        <v>78</v>
      </c>
      <c r="C59" s="2" t="s">
        <v>80</v>
      </c>
      <c r="D59" s="2" t="s">
        <v>24</v>
      </c>
      <c r="E59" s="24">
        <v>28</v>
      </c>
      <c r="F59" s="24">
        <v>1.4166666666666667</v>
      </c>
      <c r="G59" s="24">
        <v>25.999999999999986</v>
      </c>
      <c r="H59" s="24">
        <v>2.0000000000000129</v>
      </c>
      <c r="I59" s="26">
        <f>H59/E59</f>
        <v>7.1428571428571883E-2</v>
      </c>
    </row>
    <row r="60" spans="1:9" x14ac:dyDescent="0.3">
      <c r="A60" s="24" t="s">
        <v>65</v>
      </c>
      <c r="B60" s="24" t="s">
        <v>78</v>
      </c>
      <c r="C60" s="2" t="s">
        <v>80</v>
      </c>
      <c r="D60" s="2" t="s">
        <v>20</v>
      </c>
      <c r="E60" s="24">
        <v>21</v>
      </c>
      <c r="F60" s="24">
        <v>1.75</v>
      </c>
      <c r="G60" s="24">
        <v>18.416666666666643</v>
      </c>
      <c r="H60" s="24">
        <v>2.5833333333333606</v>
      </c>
      <c r="I60" s="26">
        <f>H60/E60</f>
        <v>0.12301587301587431</v>
      </c>
    </row>
    <row r="61" spans="1:9" x14ac:dyDescent="0.3">
      <c r="A61" s="24" t="s">
        <v>56</v>
      </c>
      <c r="B61" s="24" t="s">
        <v>78</v>
      </c>
      <c r="C61" s="2" t="s">
        <v>80</v>
      </c>
      <c r="D61" s="2" t="s">
        <v>16</v>
      </c>
      <c r="E61" s="24">
        <v>10.416666666666666</v>
      </c>
      <c r="F61" s="24">
        <v>0.83333333333333337</v>
      </c>
      <c r="G61" s="24">
        <v>10.416666666666663</v>
      </c>
      <c r="H61" s="24">
        <v>0</v>
      </c>
      <c r="I61" s="26">
        <f>H61/E61</f>
        <v>0</v>
      </c>
    </row>
    <row r="62" spans="1:9" x14ac:dyDescent="0.3">
      <c r="A62" s="24" t="s">
        <v>66</v>
      </c>
      <c r="B62" s="24" t="s">
        <v>78</v>
      </c>
      <c r="C62" s="2" t="s">
        <v>80</v>
      </c>
      <c r="D62" s="2" t="s">
        <v>25</v>
      </c>
      <c r="E62" s="24">
        <v>13.166666666666666</v>
      </c>
      <c r="F62" s="24">
        <v>2.25</v>
      </c>
      <c r="G62" s="24">
        <v>9.5833333333333055</v>
      </c>
      <c r="H62" s="24">
        <v>3.5833333333333672</v>
      </c>
      <c r="I62" s="26">
        <f>H62/E62</f>
        <v>0.27215189873417978</v>
      </c>
    </row>
    <row r="63" spans="1:9" x14ac:dyDescent="0.3">
      <c r="A63" s="24" t="s">
        <v>63</v>
      </c>
      <c r="B63" s="24" t="s">
        <v>78</v>
      </c>
      <c r="C63" s="2" t="s">
        <v>80</v>
      </c>
      <c r="D63" s="2" t="s">
        <v>21</v>
      </c>
      <c r="E63" s="24">
        <v>18.083333333333332</v>
      </c>
      <c r="F63" s="24">
        <v>1.0833333333333333</v>
      </c>
      <c r="G63" s="24">
        <v>13.416666666666682</v>
      </c>
      <c r="H63" s="24">
        <v>4.666666666666643</v>
      </c>
      <c r="I63" s="26">
        <f>H63/E63</f>
        <v>0.25806451612903097</v>
      </c>
    </row>
    <row r="64" spans="1:9" x14ac:dyDescent="0.3">
      <c r="A64" s="24" t="s">
        <v>64</v>
      </c>
      <c r="B64" s="24" t="s">
        <v>78</v>
      </c>
      <c r="C64" s="2" t="s">
        <v>80</v>
      </c>
      <c r="D64" s="2" t="s">
        <v>17</v>
      </c>
      <c r="E64" s="24">
        <v>14.25</v>
      </c>
      <c r="F64" s="24">
        <v>4.416666666666667</v>
      </c>
      <c r="G64" s="24">
        <v>10.583333333333334</v>
      </c>
      <c r="H64" s="24">
        <v>3.666666666666667</v>
      </c>
      <c r="I64" s="26">
        <f>H64/E64</f>
        <v>0.25730994152046788</v>
      </c>
    </row>
    <row r="65" spans="1:9" x14ac:dyDescent="0.3">
      <c r="A65" s="24" t="s">
        <v>55</v>
      </c>
      <c r="B65" s="24" t="s">
        <v>78</v>
      </c>
      <c r="C65" s="2" t="s">
        <v>80</v>
      </c>
      <c r="D65" s="2" t="s">
        <v>0</v>
      </c>
      <c r="E65" s="24">
        <v>14.666666666666666</v>
      </c>
      <c r="F65" s="24">
        <v>2.9166666666666665</v>
      </c>
      <c r="G65" s="24">
        <v>14.666666666666657</v>
      </c>
      <c r="H65" s="24">
        <v>0</v>
      </c>
      <c r="I65" s="26">
        <f>H65/E65</f>
        <v>0</v>
      </c>
    </row>
  </sheetData>
  <sortState xmlns:xlrd2="http://schemas.microsoft.com/office/spreadsheetml/2017/richdata2" ref="A2:I66">
    <sortCondition ref="C2:C66"/>
    <sortCondition descending="1" ref="B2:B66"/>
    <sortCondition ref="A2:A6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raw_timeline</vt:lpstr>
      <vt:lpstr>raw_counts</vt:lpstr>
      <vt:lpstr>before_during</vt:lpstr>
      <vt:lpstr>pre_post_time</vt:lpstr>
      <vt:lpstr>pre_post_counts</vt:lpstr>
      <vt:lpstr>intervals_sec</vt:lpstr>
      <vt:lpstr>intervals_min_100p</vt:lpstr>
      <vt:lpstr>intervals_min</vt:lpstr>
      <vt:lpstr>intervals_min_table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Coscia</dc:creator>
  <cp:lastModifiedBy>Adam Coscia</cp:lastModifiedBy>
  <dcterms:created xsi:type="dcterms:W3CDTF">2015-06-05T18:17:20Z</dcterms:created>
  <dcterms:modified xsi:type="dcterms:W3CDTF">2022-06-20T20:44:22Z</dcterms:modified>
</cp:coreProperties>
</file>