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osc\Documents\GitHub\Integrating-New-Attributes\data_analysis\"/>
    </mc:Choice>
  </mc:AlternateContent>
  <xr:revisionPtr revIDLastSave="0" documentId="13_ncr:1_{CC4D79E1-77C4-494F-B88A-FF83B64A974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0" sheetId="1" r:id="rId1"/>
    <sheet name="Sheet3" sheetId="4" r:id="rId2"/>
    <sheet name="Sheet2" sheetId="3" r:id="rId3"/>
    <sheet name="Sheet4" sheetId="5" r:id="rId4"/>
  </sheets>
  <definedNames>
    <definedName name="_xlnm._FilterDatabase" localSheetId="0" hidden="1">Sheet0!$A$2:$Q$19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5" l="1"/>
  <c r="H27" i="5"/>
  <c r="F27" i="5"/>
  <c r="D27" i="5"/>
  <c r="B27" i="5"/>
  <c r="H26" i="5"/>
  <c r="F26" i="5"/>
  <c r="D26" i="5"/>
  <c r="B26" i="5"/>
  <c r="H25" i="5"/>
  <c r="F25" i="5"/>
  <c r="D25" i="5"/>
  <c r="B25" i="5"/>
  <c r="H24" i="5"/>
  <c r="F24" i="5"/>
  <c r="D24" i="5"/>
  <c r="B24" i="5"/>
  <c r="H23" i="5"/>
  <c r="F23" i="5"/>
  <c r="D23" i="5"/>
  <c r="B23" i="5"/>
  <c r="H22" i="5"/>
  <c r="F22" i="5"/>
  <c r="F20" i="5" s="1"/>
  <c r="D22" i="5"/>
  <c r="B22" i="5"/>
  <c r="H21" i="5"/>
  <c r="F21" i="5"/>
  <c r="D21" i="5"/>
  <c r="L25" i="4"/>
  <c r="I25" i="4"/>
  <c r="F25" i="4"/>
  <c r="C25" i="4"/>
  <c r="K25" i="4"/>
  <c r="H25" i="4"/>
  <c r="E25" i="4"/>
  <c r="B25" i="4"/>
  <c r="L24" i="4"/>
  <c r="I24" i="4"/>
  <c r="F24" i="4"/>
  <c r="C24" i="4"/>
  <c r="K24" i="4"/>
  <c r="H24" i="4"/>
  <c r="E24" i="4"/>
  <c r="B24" i="4"/>
  <c r="L23" i="4"/>
  <c r="I23" i="4"/>
  <c r="F23" i="4"/>
  <c r="C23" i="4"/>
  <c r="K23" i="4"/>
  <c r="H23" i="4"/>
  <c r="E23" i="4"/>
  <c r="B23" i="4"/>
  <c r="L22" i="4"/>
  <c r="I22" i="4"/>
  <c r="F22" i="4"/>
  <c r="C22" i="4"/>
  <c r="K22" i="4"/>
  <c r="H22" i="4"/>
  <c r="E22" i="4"/>
  <c r="B22" i="4"/>
  <c r="L21" i="4"/>
  <c r="I21" i="4"/>
  <c r="F21" i="4"/>
  <c r="C21" i="4"/>
  <c r="C26" i="4" s="1"/>
  <c r="K21" i="4"/>
  <c r="H21" i="4"/>
  <c r="E21" i="4"/>
  <c r="B21" i="4"/>
  <c r="H25" i="3"/>
  <c r="F25" i="3"/>
  <c r="D25" i="3"/>
  <c r="B25" i="3"/>
  <c r="H24" i="3"/>
  <c r="F24" i="3"/>
  <c r="D24" i="3"/>
  <c r="B24" i="3"/>
  <c r="H23" i="3"/>
  <c r="F23" i="3"/>
  <c r="D23" i="3"/>
  <c r="B23" i="3"/>
  <c r="H22" i="3"/>
  <c r="F22" i="3"/>
  <c r="D22" i="3"/>
  <c r="B22" i="3"/>
  <c r="H21" i="3"/>
  <c r="F21" i="3"/>
  <c r="D21" i="3"/>
  <c r="B21" i="3"/>
  <c r="B20" i="5" l="1"/>
  <c r="D20" i="5"/>
  <c r="H20" i="5"/>
  <c r="D26" i="3"/>
  <c r="H26" i="3"/>
  <c r="K26" i="4"/>
  <c r="F26" i="4"/>
  <c r="B26" i="4"/>
  <c r="E26" i="4"/>
  <c r="H26" i="4"/>
  <c r="I26" i="4"/>
  <c r="L26" i="4"/>
  <c r="F26" i="3"/>
  <c r="B26" i="3"/>
  <c r="O34" i="1" l="1"/>
  <c r="P34" i="1"/>
  <c r="Q34" i="1"/>
  <c r="O33" i="1"/>
  <c r="P33" i="1"/>
  <c r="Q33" i="1"/>
  <c r="O32" i="1"/>
  <c r="P32" i="1"/>
  <c r="Q32" i="1"/>
  <c r="O31" i="1"/>
  <c r="P31" i="1"/>
  <c r="Q31" i="1"/>
  <c r="O30" i="1"/>
  <c r="P30" i="1"/>
  <c r="Q30" i="1"/>
  <c r="O29" i="1"/>
  <c r="P29" i="1"/>
  <c r="Q29" i="1"/>
  <c r="N34" i="1"/>
  <c r="N33" i="1"/>
  <c r="N32" i="1"/>
  <c r="N31" i="1"/>
  <c r="N30" i="1"/>
  <c r="N29" i="1"/>
  <c r="O28" i="1"/>
  <c r="P28" i="1"/>
  <c r="Q28" i="1"/>
  <c r="N28" i="1"/>
  <c r="C25" i="1"/>
  <c r="D25" i="1"/>
  <c r="E25" i="1"/>
  <c r="F25" i="1"/>
  <c r="G25" i="1"/>
  <c r="H25" i="1"/>
  <c r="I25" i="1"/>
  <c r="J25" i="1"/>
  <c r="K25" i="1"/>
  <c r="L25" i="1"/>
  <c r="M25" i="1"/>
  <c r="C24" i="1"/>
  <c r="D24" i="1"/>
  <c r="E24" i="1"/>
  <c r="F24" i="1"/>
  <c r="G24" i="1"/>
  <c r="H24" i="1"/>
  <c r="I24" i="1"/>
  <c r="J24" i="1"/>
  <c r="K24" i="1"/>
  <c r="L24" i="1"/>
  <c r="M24" i="1"/>
  <c r="C23" i="1"/>
  <c r="D23" i="1"/>
  <c r="E23" i="1"/>
  <c r="F23" i="1"/>
  <c r="G23" i="1"/>
  <c r="H23" i="1"/>
  <c r="I23" i="1"/>
  <c r="J23" i="1"/>
  <c r="K23" i="1"/>
  <c r="L23" i="1"/>
  <c r="M23" i="1"/>
  <c r="C22" i="1"/>
  <c r="D22" i="1"/>
  <c r="E22" i="1"/>
  <c r="F22" i="1"/>
  <c r="G22" i="1"/>
  <c r="H22" i="1"/>
  <c r="I22" i="1"/>
  <c r="J22" i="1"/>
  <c r="K22" i="1"/>
  <c r="L22" i="1"/>
  <c r="M22" i="1"/>
  <c r="B25" i="1"/>
  <c r="B24" i="1"/>
  <c r="B23" i="1"/>
  <c r="B22" i="1"/>
  <c r="C21" i="1"/>
  <c r="C20" i="1" s="1"/>
  <c r="D21" i="1"/>
  <c r="E21" i="1"/>
  <c r="E20" i="1" s="1"/>
  <c r="F21" i="1"/>
  <c r="F20" i="1" s="1"/>
  <c r="G21" i="1"/>
  <c r="H21" i="1"/>
  <c r="I21" i="1"/>
  <c r="J21" i="1"/>
  <c r="J20" i="1" s="1"/>
  <c r="K21" i="1"/>
  <c r="L21" i="1"/>
  <c r="M21" i="1"/>
  <c r="B21" i="1"/>
  <c r="D20" i="1" l="1"/>
  <c r="B20" i="1"/>
  <c r="M20" i="1"/>
  <c r="Q27" i="1"/>
  <c r="L20" i="1"/>
  <c r="G20" i="1"/>
  <c r="I20" i="1"/>
  <c r="H20" i="1"/>
  <c r="N27" i="1"/>
  <c r="P27" i="1"/>
  <c r="K20" i="1"/>
  <c r="O27" i="1"/>
</calcChain>
</file>

<file path=xl/sharedStrings.xml><?xml version="1.0" encoding="utf-8"?>
<sst xmlns="http://schemas.openxmlformats.org/spreadsheetml/2006/main" count="229" uniqueCount="44">
  <si>
    <t>Please copy and paste the bold text above into the text box below.</t>
  </si>
  <si>
    <t>How confident are you that your analysis was comprehensive while using this interface?</t>
  </si>
  <si>
    <t>How confident are you that you were able to recognize errors in data quality while using this interface?</t>
  </si>
  <si>
    <t>How confident are you that you explored all the available attributes while using this interface?</t>
  </si>
  <si>
    <t>How often do you feel you satisficed (i.e., accepted an available option as satisfactory) while using this interface?</t>
  </si>
  <si>
    <t>How useful did you find the ability to augment secondary attributes in the ATTRIBUTES panel?</t>
  </si>
  <si>
    <t>How useful did you find the ability to encode secondary attributes in the ENCODE panel?</t>
  </si>
  <si>
    <t>How useful did you find the ability to filter secondary attributes in the FILTER panel?</t>
  </si>
  <si>
    <t>How useful did you find the ability to augment secondary attributes in the ELABORATE panel?</t>
  </si>
  <si>
    <t>Please rate how much more comprehensive you found your analysis to be when using one interface over the other.</t>
  </si>
  <si>
    <t>Please rate how much more valuable you found one interface over the other when integrating new attributes into your analysis.</t>
  </si>
  <si>
    <t>Please rate how much more valuable you found one interface over the other when answering specific questions (i.e., the first task during each live activity).</t>
  </si>
  <si>
    <t>4. Please rate how much more valuable you found one interface over the other when answering free form questions (i.e., the second task during each live activity).</t>
  </si>
  <si>
    <t>ngFQZ3PEO5NJ</t>
  </si>
  <si>
    <t>JT7ru39Irzx7</t>
  </si>
  <si>
    <t xml:space="preserve"> a6RSZr6Rflrh</t>
  </si>
  <si>
    <t>SyndXrJWn1Ei</t>
  </si>
  <si>
    <t>HuW1wIIebZWn</t>
  </si>
  <si>
    <t>NvepUR3xQYb3</t>
  </si>
  <si>
    <t>w7TNykrDwr1q</t>
  </si>
  <si>
    <t>tqJLycRmlf6B</t>
  </si>
  <si>
    <t>CoYhbad22Jko</t>
  </si>
  <si>
    <t>w7TXwcLz7Ydb</t>
  </si>
  <si>
    <t xml:space="preserve"> ruM5fRj1p3f9</t>
  </si>
  <si>
    <t>wQez7lrGYiza</t>
  </si>
  <si>
    <t>xnfPy13ddVDB</t>
  </si>
  <si>
    <t>2Ispy3RTXFLN</t>
  </si>
  <si>
    <t>MQNQXUlXMlJG</t>
  </si>
  <si>
    <t xml:space="preserve"> yvoRfW5318GY</t>
  </si>
  <si>
    <t>"1"</t>
  </si>
  <si>
    <t>"2"</t>
  </si>
  <si>
    <t>"3"</t>
  </si>
  <si>
    <t>"4"</t>
  </si>
  <si>
    <t>"5"</t>
  </si>
  <si>
    <t>"-3"</t>
  </si>
  <si>
    <t>"-2"</t>
  </si>
  <si>
    <t>"-1"</t>
  </si>
  <si>
    <t>"0"</t>
  </si>
  <si>
    <t>SUM</t>
  </si>
  <si>
    <t>Interface</t>
  </si>
  <si>
    <t>Non-Integrated</t>
  </si>
  <si>
    <t>Integrated</t>
  </si>
  <si>
    <t>Both</t>
  </si>
  <si>
    <t>Please rate how much more valuable you found one interface over the other when answering free form questions (i.e., the second task during each live activity).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</si>
</sst>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right" wrapText="1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>
      <alignment horizontal="right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How confident are you that your analysis was </a:t>
            </a:r>
            <a:r>
              <a:rPr lang="en-US" sz="1100" b="1"/>
              <a:t>comprehensive</a:t>
            </a:r>
            <a:r>
              <a:rPr lang="en-US" sz="1100"/>
              <a:t> while using this interface?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Sheet3!$B$20</c:f>
              <c:strCache>
                <c:ptCount val="1"/>
                <c:pt idx="0">
                  <c:v>Non-Integrated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66-43B1-9149-DF4644B615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Sheet3!$A$21:$A$25</c:f>
              <c:strCache>
                <c:ptCount val="5"/>
                <c:pt idx="0">
                  <c:v>"1"</c:v>
                </c:pt>
                <c:pt idx="1">
                  <c:v>"2"</c:v>
                </c:pt>
                <c:pt idx="2">
                  <c:v>"3"</c:v>
                </c:pt>
                <c:pt idx="3">
                  <c:v>"4"</c:v>
                </c:pt>
                <c:pt idx="4">
                  <c:v>"5"</c:v>
                </c:pt>
              </c:strCache>
            </c:strRef>
          </c:cat>
          <c:val>
            <c:numRef>
              <c:f>Sheet3!$B$21:$B$25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3-406A-83DD-AA4BE216D1B2}"/>
            </c:ext>
          </c:extLst>
        </c:ser>
        <c:ser>
          <c:idx val="1"/>
          <c:order val="1"/>
          <c:tx>
            <c:strRef>
              <c:f>Sheet3!$C$20</c:f>
              <c:strCache>
                <c:ptCount val="1"/>
                <c:pt idx="0">
                  <c:v>Integrated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66-43B1-9149-DF4644B615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Sheet3!$A$21:$A$25</c:f>
              <c:strCache>
                <c:ptCount val="5"/>
                <c:pt idx="0">
                  <c:v>"1"</c:v>
                </c:pt>
                <c:pt idx="1">
                  <c:v>"2"</c:v>
                </c:pt>
                <c:pt idx="2">
                  <c:v>"3"</c:v>
                </c:pt>
                <c:pt idx="3">
                  <c:v>"4"</c:v>
                </c:pt>
                <c:pt idx="4">
                  <c:v>"5"</c:v>
                </c:pt>
              </c:strCache>
            </c:strRef>
          </c:cat>
          <c:val>
            <c:numRef>
              <c:f>Sheet3!$C$21:$C$25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3-406A-83DD-AA4BE216D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318783"/>
        <c:axId val="483316703"/>
      </c:barChart>
      <c:catAx>
        <c:axId val="48331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16703"/>
        <c:crosses val="autoZero"/>
        <c:auto val="1"/>
        <c:lblAlgn val="ctr"/>
        <c:lblOffset val="100"/>
        <c:noMultiLvlLbl val="0"/>
      </c:catAx>
      <c:valAx>
        <c:axId val="4833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1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Please rate how much more valuable you found one interface over the other when integrating new attributes into your analysis.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66082113697007"/>
          <c:y val="0.32874136700654344"/>
          <c:w val="0.83855432198399027"/>
          <c:h val="0.579114939007910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Sheet4!$C$21:$C$27</c:f>
              <c:strCache>
                <c:ptCount val="7"/>
                <c:pt idx="0">
                  <c:v>"-3"</c:v>
                </c:pt>
                <c:pt idx="1">
                  <c:v>"-2"</c:v>
                </c:pt>
                <c:pt idx="2">
                  <c:v>"-1"</c:v>
                </c:pt>
                <c:pt idx="3">
                  <c:v>"0"</c:v>
                </c:pt>
                <c:pt idx="4">
                  <c:v>"1"</c:v>
                </c:pt>
                <c:pt idx="5">
                  <c:v>"2"</c:v>
                </c:pt>
                <c:pt idx="6">
                  <c:v>"3"</c:v>
                </c:pt>
              </c:strCache>
            </c:strRef>
          </c:cat>
          <c:val>
            <c:numRef>
              <c:f>Sheet4!$D$21:$D$27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2-4CC8-B4F8-607A5F550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891295"/>
        <c:axId val="476892127"/>
      </c:barChart>
      <c:catAx>
        <c:axId val="47689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92127"/>
        <c:crosses val="autoZero"/>
        <c:auto val="1"/>
        <c:lblAlgn val="ctr"/>
        <c:lblOffset val="100"/>
        <c:noMultiLvlLbl val="0"/>
      </c:catAx>
      <c:valAx>
        <c:axId val="47689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9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Please rate how much more valuable you found one interface over the other when answering specific questions (i.e., the first task during each live activity).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Sheet4!$E$21:$E$27</c:f>
              <c:strCache>
                <c:ptCount val="7"/>
                <c:pt idx="0">
                  <c:v>"-3"</c:v>
                </c:pt>
                <c:pt idx="1">
                  <c:v>"-2"</c:v>
                </c:pt>
                <c:pt idx="2">
                  <c:v>"-1"</c:v>
                </c:pt>
                <c:pt idx="3">
                  <c:v>"0"</c:v>
                </c:pt>
                <c:pt idx="4">
                  <c:v>"1"</c:v>
                </c:pt>
                <c:pt idx="5">
                  <c:v>"2"</c:v>
                </c:pt>
                <c:pt idx="6">
                  <c:v>"3"</c:v>
                </c:pt>
              </c:strCache>
            </c:strRef>
          </c:cat>
          <c:val>
            <c:numRef>
              <c:f>Sheet4!$F$21:$F$27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B-484B-B28F-A522F9A1E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185183"/>
        <c:axId val="279186431"/>
      </c:barChart>
      <c:catAx>
        <c:axId val="27918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86431"/>
        <c:crosses val="autoZero"/>
        <c:auto val="1"/>
        <c:lblAlgn val="ctr"/>
        <c:lblOffset val="100"/>
        <c:noMultiLvlLbl val="0"/>
      </c:catAx>
      <c:valAx>
        <c:axId val="27918643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8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Please rate how much more valuable you found one interface over the other when answering free form questions (i.e., the second task during each live activity).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Sheet4!$G$21:$G$27</c:f>
              <c:strCache>
                <c:ptCount val="7"/>
                <c:pt idx="0">
                  <c:v>"-3"</c:v>
                </c:pt>
                <c:pt idx="1">
                  <c:v>"-2"</c:v>
                </c:pt>
                <c:pt idx="2">
                  <c:v>"-1"</c:v>
                </c:pt>
                <c:pt idx="3">
                  <c:v>"0"</c:v>
                </c:pt>
                <c:pt idx="4">
                  <c:v>"1"</c:v>
                </c:pt>
                <c:pt idx="5">
                  <c:v>"2"</c:v>
                </c:pt>
                <c:pt idx="6">
                  <c:v>"3"</c:v>
                </c:pt>
              </c:strCache>
            </c:strRef>
          </c:cat>
          <c:val>
            <c:numRef>
              <c:f>Sheet4!$H$21:$H$27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9-41DC-A94B-08AE114E7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297503"/>
        <c:axId val="456304159"/>
      </c:barChart>
      <c:catAx>
        <c:axId val="45629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4159"/>
        <c:crosses val="autoZero"/>
        <c:auto val="1"/>
        <c:lblAlgn val="ctr"/>
        <c:lblOffset val="100"/>
        <c:noMultiLvlLbl val="0"/>
      </c:catAx>
      <c:valAx>
        <c:axId val="4563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How confident are you that you were able to </a:t>
            </a:r>
            <a:r>
              <a:rPr lang="en-US" sz="1100" b="1"/>
              <a:t>recognize errors</a:t>
            </a:r>
            <a:r>
              <a:rPr lang="en-US" sz="1100"/>
              <a:t> in data quality while using this interface?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Sheet3!$E$20</c:f>
              <c:strCache>
                <c:ptCount val="1"/>
                <c:pt idx="0">
                  <c:v>Non-Integrated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48-411D-81A4-BCE7FD69FE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Sheet3!$D$21:$D$25</c:f>
              <c:strCache>
                <c:ptCount val="5"/>
                <c:pt idx="0">
                  <c:v>"1"</c:v>
                </c:pt>
                <c:pt idx="1">
                  <c:v>"2"</c:v>
                </c:pt>
                <c:pt idx="2">
                  <c:v>"3"</c:v>
                </c:pt>
                <c:pt idx="3">
                  <c:v>"4"</c:v>
                </c:pt>
                <c:pt idx="4">
                  <c:v>"5"</c:v>
                </c:pt>
              </c:strCache>
            </c:strRef>
          </c:cat>
          <c:val>
            <c:numRef>
              <c:f>Sheet3!$E$21:$E$25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F-476D-A42B-D8E093527640}"/>
            </c:ext>
          </c:extLst>
        </c:ser>
        <c:ser>
          <c:idx val="1"/>
          <c:order val="1"/>
          <c:tx>
            <c:strRef>
              <c:f>Sheet3!$F$20</c:f>
              <c:strCache>
                <c:ptCount val="1"/>
                <c:pt idx="0">
                  <c:v>Integrated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48-411D-81A4-BCE7FD69FE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Sheet3!$D$21:$D$25</c:f>
              <c:strCache>
                <c:ptCount val="5"/>
                <c:pt idx="0">
                  <c:v>"1"</c:v>
                </c:pt>
                <c:pt idx="1">
                  <c:v>"2"</c:v>
                </c:pt>
                <c:pt idx="2">
                  <c:v>"3"</c:v>
                </c:pt>
                <c:pt idx="3">
                  <c:v>"4"</c:v>
                </c:pt>
                <c:pt idx="4">
                  <c:v>"5"</c:v>
                </c:pt>
              </c:strCache>
            </c:strRef>
          </c:cat>
          <c:val>
            <c:numRef>
              <c:f>Sheet3!$F$21:$F$25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F-476D-A42B-D8E093527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919759"/>
        <c:axId val="448918095"/>
      </c:barChart>
      <c:catAx>
        <c:axId val="4489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18095"/>
        <c:crosses val="autoZero"/>
        <c:auto val="1"/>
        <c:lblAlgn val="ctr"/>
        <c:lblOffset val="100"/>
        <c:noMultiLvlLbl val="0"/>
      </c:catAx>
      <c:valAx>
        <c:axId val="448918095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How confident are you that you </a:t>
            </a:r>
            <a:r>
              <a:rPr lang="en-US" sz="1100" b="1"/>
              <a:t>explored</a:t>
            </a:r>
            <a:r>
              <a:rPr lang="en-US" sz="1100"/>
              <a:t> </a:t>
            </a:r>
            <a:r>
              <a:rPr lang="en-US" sz="1100" b="1"/>
              <a:t>all the available attributes </a:t>
            </a:r>
            <a:r>
              <a:rPr lang="en-US" sz="1100"/>
              <a:t>while using this interface?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Sheet3!$H$20</c:f>
              <c:strCache>
                <c:ptCount val="1"/>
                <c:pt idx="0">
                  <c:v>Non-Integrated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Sheet3!$G$21:$G$25</c:f>
              <c:strCache>
                <c:ptCount val="5"/>
                <c:pt idx="0">
                  <c:v>"1"</c:v>
                </c:pt>
                <c:pt idx="1">
                  <c:v>"2"</c:v>
                </c:pt>
                <c:pt idx="2">
                  <c:v>"3"</c:v>
                </c:pt>
                <c:pt idx="3">
                  <c:v>"4"</c:v>
                </c:pt>
                <c:pt idx="4">
                  <c:v>"5"</c:v>
                </c:pt>
              </c:strCache>
            </c:strRef>
          </c:cat>
          <c:val>
            <c:numRef>
              <c:f>Sheet3!$H$21:$H$25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5-44FF-A949-5B1D07969DDB}"/>
            </c:ext>
          </c:extLst>
        </c:ser>
        <c:ser>
          <c:idx val="1"/>
          <c:order val="1"/>
          <c:tx>
            <c:strRef>
              <c:f>Sheet3!$I$20</c:f>
              <c:strCache>
                <c:ptCount val="1"/>
                <c:pt idx="0">
                  <c:v>Integrated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Sheet3!$G$21:$G$25</c:f>
              <c:strCache>
                <c:ptCount val="5"/>
                <c:pt idx="0">
                  <c:v>"1"</c:v>
                </c:pt>
                <c:pt idx="1">
                  <c:v>"2"</c:v>
                </c:pt>
                <c:pt idx="2">
                  <c:v>"3"</c:v>
                </c:pt>
                <c:pt idx="3">
                  <c:v>"4"</c:v>
                </c:pt>
                <c:pt idx="4">
                  <c:v>"5"</c:v>
                </c:pt>
              </c:strCache>
            </c:strRef>
          </c:cat>
          <c:val>
            <c:numRef>
              <c:f>Sheet3!$I$21:$I$25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5-44FF-A949-5B1D07969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680351"/>
        <c:axId val="483684927"/>
      </c:barChart>
      <c:catAx>
        <c:axId val="48368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84927"/>
        <c:crosses val="autoZero"/>
        <c:auto val="1"/>
        <c:lblAlgn val="ctr"/>
        <c:lblOffset val="100"/>
        <c:noMultiLvlLbl val="0"/>
      </c:catAx>
      <c:valAx>
        <c:axId val="483684927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8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How often do you feel you </a:t>
            </a:r>
            <a:r>
              <a:rPr lang="en-US" sz="1050" b="1"/>
              <a:t>satisficed</a:t>
            </a:r>
            <a:r>
              <a:rPr lang="en-US" sz="1050"/>
              <a:t> (i.e., accepted an available option as satisfactory) while using this interface?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Sheet3!$K$20</c:f>
              <c:strCache>
                <c:ptCount val="1"/>
                <c:pt idx="0">
                  <c:v>Non-Integrated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Sheet3!$J$21:$J$25</c:f>
              <c:strCache>
                <c:ptCount val="5"/>
                <c:pt idx="0">
                  <c:v>"1"</c:v>
                </c:pt>
                <c:pt idx="1">
                  <c:v>"2"</c:v>
                </c:pt>
                <c:pt idx="2">
                  <c:v>"3"</c:v>
                </c:pt>
                <c:pt idx="3">
                  <c:v>"4"</c:v>
                </c:pt>
                <c:pt idx="4">
                  <c:v>"5"</c:v>
                </c:pt>
              </c:strCache>
            </c:strRef>
          </c:cat>
          <c:val>
            <c:numRef>
              <c:f>Sheet3!$K$21:$K$25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A-486E-A012-E84A1EFB12E7}"/>
            </c:ext>
          </c:extLst>
        </c:ser>
        <c:ser>
          <c:idx val="1"/>
          <c:order val="1"/>
          <c:tx>
            <c:strRef>
              <c:f>Sheet3!$L$20</c:f>
              <c:strCache>
                <c:ptCount val="1"/>
                <c:pt idx="0">
                  <c:v>Integrated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15-4283-AECD-6138C8D7CA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Sheet3!$J$21:$J$25</c:f>
              <c:strCache>
                <c:ptCount val="5"/>
                <c:pt idx="0">
                  <c:v>"1"</c:v>
                </c:pt>
                <c:pt idx="1">
                  <c:v>"2"</c:v>
                </c:pt>
                <c:pt idx="2">
                  <c:v>"3"</c:v>
                </c:pt>
                <c:pt idx="3">
                  <c:v>"4"</c:v>
                </c:pt>
                <c:pt idx="4">
                  <c:v>"5"</c:v>
                </c:pt>
              </c:strCache>
            </c:strRef>
          </c:cat>
          <c:val>
            <c:numRef>
              <c:f>Sheet3!$L$21:$L$25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A-486E-A012-E84A1EFB1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692319"/>
        <c:axId val="2062689823"/>
      </c:barChart>
      <c:catAx>
        <c:axId val="206269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89823"/>
        <c:crosses val="autoZero"/>
        <c:auto val="1"/>
        <c:lblAlgn val="ctr"/>
        <c:lblOffset val="100"/>
        <c:noMultiLvlLbl val="0"/>
      </c:catAx>
      <c:valAx>
        <c:axId val="206268982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9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How useful did you find the ability to augment secondary attributes in the ATTRIBUTES panel?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Sheet2!$A$21:$A$25</c:f>
              <c:strCache>
                <c:ptCount val="5"/>
                <c:pt idx="0">
                  <c:v>"1"</c:v>
                </c:pt>
                <c:pt idx="1">
                  <c:v>"2"</c:v>
                </c:pt>
                <c:pt idx="2">
                  <c:v>"3"</c:v>
                </c:pt>
                <c:pt idx="3">
                  <c:v>"4"</c:v>
                </c:pt>
                <c:pt idx="4">
                  <c:v>"5"</c:v>
                </c:pt>
              </c:strCache>
            </c:strRef>
          </c:cat>
          <c:val>
            <c:numRef>
              <c:f>Sheet2!$B$21:$B$25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8-4054-8B82-6436264A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544543"/>
        <c:axId val="521547455"/>
      </c:barChart>
      <c:catAx>
        <c:axId val="52154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7455"/>
        <c:crosses val="autoZero"/>
        <c:auto val="1"/>
        <c:lblAlgn val="ctr"/>
        <c:lblOffset val="100"/>
        <c:noMultiLvlLbl val="0"/>
      </c:catAx>
      <c:valAx>
        <c:axId val="5215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How useful did you find the ability to encode secondary attributes in the ENCODE panel?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Sheet2!$C$21:$C$25</c:f>
              <c:strCache>
                <c:ptCount val="5"/>
                <c:pt idx="0">
                  <c:v>"1"</c:v>
                </c:pt>
                <c:pt idx="1">
                  <c:v>"2"</c:v>
                </c:pt>
                <c:pt idx="2">
                  <c:v>"3"</c:v>
                </c:pt>
                <c:pt idx="3">
                  <c:v>"4"</c:v>
                </c:pt>
                <c:pt idx="4">
                  <c:v>"5"</c:v>
                </c:pt>
              </c:strCache>
            </c:strRef>
          </c:cat>
          <c:val>
            <c:numRef>
              <c:f>Sheet2!$D$21:$D$25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7-4F68-99F7-5EDAC4E5E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449311"/>
        <c:axId val="294451807"/>
      </c:barChart>
      <c:catAx>
        <c:axId val="2944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51807"/>
        <c:crosses val="autoZero"/>
        <c:auto val="1"/>
        <c:lblAlgn val="ctr"/>
        <c:lblOffset val="100"/>
        <c:noMultiLvlLbl val="0"/>
      </c:catAx>
      <c:valAx>
        <c:axId val="294451807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How useful did you find the ability to filter secondary attributes in the FILTER panel?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Sheet2!$E$21:$E$25</c:f>
              <c:strCache>
                <c:ptCount val="5"/>
                <c:pt idx="0">
                  <c:v>"1"</c:v>
                </c:pt>
                <c:pt idx="1">
                  <c:v>"2"</c:v>
                </c:pt>
                <c:pt idx="2">
                  <c:v>"3"</c:v>
                </c:pt>
                <c:pt idx="3">
                  <c:v>"4"</c:v>
                </c:pt>
                <c:pt idx="4">
                  <c:v>"5"</c:v>
                </c:pt>
              </c:strCache>
            </c:strRef>
          </c:cat>
          <c:val>
            <c:numRef>
              <c:f>Sheet2!$F$21:$F$25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E-4610-9328-D18DE92D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11663"/>
        <c:axId val="112208751"/>
      </c:barChart>
      <c:catAx>
        <c:axId val="1122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8751"/>
        <c:crosses val="autoZero"/>
        <c:auto val="1"/>
        <c:lblAlgn val="ctr"/>
        <c:lblOffset val="100"/>
        <c:noMultiLvlLbl val="0"/>
      </c:catAx>
      <c:valAx>
        <c:axId val="112208751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How useful did you find the ability to augment secondary attributes in the ELABORATE panel?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Sheet2!$G$21:$G$25</c:f>
              <c:strCache>
                <c:ptCount val="5"/>
                <c:pt idx="0">
                  <c:v>"1"</c:v>
                </c:pt>
                <c:pt idx="1">
                  <c:v>"2"</c:v>
                </c:pt>
                <c:pt idx="2">
                  <c:v>"3"</c:v>
                </c:pt>
                <c:pt idx="3">
                  <c:v>"4"</c:v>
                </c:pt>
                <c:pt idx="4">
                  <c:v>"5"</c:v>
                </c:pt>
              </c:strCache>
            </c:strRef>
          </c:cat>
          <c:val>
            <c:numRef>
              <c:f>Sheet2!$H$21:$H$25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C-469C-935E-0450AC2B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54015"/>
        <c:axId val="493651103"/>
      </c:barChart>
      <c:catAx>
        <c:axId val="49365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51103"/>
        <c:crosses val="autoZero"/>
        <c:auto val="1"/>
        <c:lblAlgn val="ctr"/>
        <c:lblOffset val="100"/>
        <c:noMultiLvlLbl val="0"/>
      </c:catAx>
      <c:valAx>
        <c:axId val="49365110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Please rate how much more comprehensive you found your analysis to be when using one interface over the other.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04591933894698"/>
          <c:y val="0.32534562211981566"/>
          <c:w val="0.84012022156536426"/>
          <c:h val="0.585567328277513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Sheet4!$A$21:$A$27</c:f>
              <c:strCache>
                <c:ptCount val="7"/>
                <c:pt idx="0">
                  <c:v>"-3"</c:v>
                </c:pt>
                <c:pt idx="1">
                  <c:v>"-2"</c:v>
                </c:pt>
                <c:pt idx="2">
                  <c:v>"-1"</c:v>
                </c:pt>
                <c:pt idx="3">
                  <c:v>"0"</c:v>
                </c:pt>
                <c:pt idx="4">
                  <c:v>"1"</c:v>
                </c:pt>
                <c:pt idx="5">
                  <c:v>"2"</c:v>
                </c:pt>
                <c:pt idx="6">
                  <c:v>"3"</c:v>
                </c:pt>
              </c:strCache>
            </c:strRef>
          </c:cat>
          <c:val>
            <c:numRef>
              <c:f>Sheet4!$B$21:$B$27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F-4091-9C26-141BCF911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744143"/>
        <c:axId val="485742063"/>
      </c:barChart>
      <c:catAx>
        <c:axId val="48574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42063"/>
        <c:crosses val="autoZero"/>
        <c:auto val="1"/>
        <c:lblAlgn val="ctr"/>
        <c:lblOffset val="100"/>
        <c:noMultiLvlLbl val="0"/>
      </c:catAx>
      <c:valAx>
        <c:axId val="48574206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4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27</xdr:row>
      <xdr:rowOff>53340</xdr:rowOff>
    </xdr:from>
    <xdr:to>
      <xdr:col>2</xdr:col>
      <xdr:colOff>1379220</xdr:colOff>
      <xdr:row>42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0E614-DB86-444F-8F40-9E0ECA07F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27</xdr:row>
      <xdr:rowOff>60960</xdr:rowOff>
    </xdr:from>
    <xdr:to>
      <xdr:col>5</xdr:col>
      <xdr:colOff>1371600</xdr:colOff>
      <xdr:row>42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3B9C65-5404-41C5-8BEE-2CE187F71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</xdr:colOff>
      <xdr:row>27</xdr:row>
      <xdr:rowOff>68580</xdr:rowOff>
    </xdr:from>
    <xdr:to>
      <xdr:col>8</xdr:col>
      <xdr:colOff>1386840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1CCE37-27F0-455B-865D-148C0FF56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30480</xdr:colOff>
      <xdr:row>27</xdr:row>
      <xdr:rowOff>60960</xdr:rowOff>
    </xdr:from>
    <xdr:to>
      <xdr:col>11</xdr:col>
      <xdr:colOff>1386840</xdr:colOff>
      <xdr:row>42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D27153-C217-4BFF-87F5-ED93F7332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27</xdr:row>
      <xdr:rowOff>38100</xdr:rowOff>
    </xdr:from>
    <xdr:to>
      <xdr:col>1</xdr:col>
      <xdr:colOff>1508760</xdr:colOff>
      <xdr:row>42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2E610-59C8-408A-B4D0-60125578E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27</xdr:row>
      <xdr:rowOff>45720</xdr:rowOff>
    </xdr:from>
    <xdr:to>
      <xdr:col>3</xdr:col>
      <xdr:colOff>1363980</xdr:colOff>
      <xdr:row>42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B7AF4-F7DC-47A8-88E9-1718579A2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</xdr:colOff>
      <xdr:row>27</xdr:row>
      <xdr:rowOff>60960</xdr:rowOff>
    </xdr:from>
    <xdr:to>
      <xdr:col>5</xdr:col>
      <xdr:colOff>1386840</xdr:colOff>
      <xdr:row>42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46570C-1F9C-4A0C-A5EF-C2FA0C2B5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27</xdr:row>
      <xdr:rowOff>68580</xdr:rowOff>
    </xdr:from>
    <xdr:to>
      <xdr:col>7</xdr:col>
      <xdr:colOff>1363980</xdr:colOff>
      <xdr:row>42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A400D9-4CBE-418C-BAA1-B3C046C71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27</xdr:row>
      <xdr:rowOff>99060</xdr:rowOff>
    </xdr:from>
    <xdr:to>
      <xdr:col>1</xdr:col>
      <xdr:colOff>1341120</xdr:colOff>
      <xdr:row>45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82BD8-A2C1-4ACD-8919-EED7F038C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</xdr:colOff>
      <xdr:row>27</xdr:row>
      <xdr:rowOff>99060</xdr:rowOff>
    </xdr:from>
    <xdr:to>
      <xdr:col>3</xdr:col>
      <xdr:colOff>1371600</xdr:colOff>
      <xdr:row>45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6CFE2A-3317-4B41-BCFA-E0B6F5B9D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</xdr:colOff>
      <xdr:row>27</xdr:row>
      <xdr:rowOff>99060</xdr:rowOff>
    </xdr:from>
    <xdr:to>
      <xdr:col>5</xdr:col>
      <xdr:colOff>1341120</xdr:colOff>
      <xdr:row>45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E61773-2337-42C9-8EEC-0B1D7D1D3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</xdr:colOff>
      <xdr:row>27</xdr:row>
      <xdr:rowOff>99060</xdr:rowOff>
    </xdr:from>
    <xdr:to>
      <xdr:col>7</xdr:col>
      <xdr:colOff>1394460</xdr:colOff>
      <xdr:row>45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2ED21D-D190-41E9-9BC0-539FCF856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opLeftCell="H18" workbookViewId="0">
      <selection activeCell="M27" sqref="M27:M34"/>
    </sheetView>
  </sheetViews>
  <sheetFormatPr defaultRowHeight="14.4" x14ac:dyDescent="0.3"/>
  <cols>
    <col min="1" max="1" width="16.77734375" style="3" customWidth="1"/>
    <col min="2" max="17" width="20.77734375" style="3" customWidth="1"/>
    <col min="18" max="16384" width="8.88671875" style="3"/>
  </cols>
  <sheetData>
    <row r="1" spans="1:17" x14ac:dyDescent="0.3">
      <c r="A1" s="3" t="s">
        <v>39</v>
      </c>
      <c r="B1" s="3" t="s">
        <v>40</v>
      </c>
      <c r="C1" s="3" t="s">
        <v>40</v>
      </c>
      <c r="D1" s="3" t="s">
        <v>40</v>
      </c>
      <c r="E1" s="3" t="s">
        <v>40</v>
      </c>
      <c r="F1" s="3" t="s">
        <v>41</v>
      </c>
      <c r="G1" s="3" t="s">
        <v>41</v>
      </c>
      <c r="H1" s="3" t="s">
        <v>41</v>
      </c>
      <c r="I1" s="3" t="s">
        <v>41</v>
      </c>
      <c r="J1" s="3" t="s">
        <v>41</v>
      </c>
      <c r="K1" s="3" t="s">
        <v>41</v>
      </c>
      <c r="L1" s="3" t="s">
        <v>41</v>
      </c>
      <c r="M1" s="3" t="s">
        <v>41</v>
      </c>
      <c r="N1" s="3" t="s">
        <v>42</v>
      </c>
      <c r="O1" s="3" t="s">
        <v>42</v>
      </c>
      <c r="P1" s="3" t="s">
        <v>42</v>
      </c>
      <c r="Q1" s="3" t="s">
        <v>42</v>
      </c>
    </row>
    <row r="2" spans="1:17" ht="115.2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9</v>
      </c>
      <c r="O2" s="2" t="s">
        <v>10</v>
      </c>
      <c r="P2" s="2" t="s">
        <v>11</v>
      </c>
      <c r="Q2" s="2" t="s">
        <v>12</v>
      </c>
    </row>
    <row r="3" spans="1:17" x14ac:dyDescent="0.3">
      <c r="A3" s="1" t="s">
        <v>13</v>
      </c>
      <c r="B3" s="3">
        <v>4</v>
      </c>
      <c r="C3" s="3">
        <v>3</v>
      </c>
      <c r="D3" s="3">
        <v>4</v>
      </c>
      <c r="E3" s="3">
        <v>4</v>
      </c>
      <c r="F3" s="3">
        <v>5</v>
      </c>
      <c r="G3" s="3">
        <v>5</v>
      </c>
      <c r="H3" s="3">
        <v>4</v>
      </c>
      <c r="I3" s="3">
        <v>4</v>
      </c>
      <c r="J3" s="3">
        <v>3</v>
      </c>
      <c r="K3" s="3">
        <v>3</v>
      </c>
      <c r="L3" s="3">
        <v>4</v>
      </c>
      <c r="M3" s="3">
        <v>5</v>
      </c>
      <c r="N3" s="3">
        <v>2</v>
      </c>
      <c r="O3" s="3">
        <v>3</v>
      </c>
      <c r="P3" s="3">
        <v>2</v>
      </c>
      <c r="Q3" s="3">
        <v>2</v>
      </c>
    </row>
    <row r="4" spans="1:17" x14ac:dyDescent="0.3">
      <c r="A4" s="1" t="s">
        <v>14</v>
      </c>
      <c r="B4" s="3">
        <v>4</v>
      </c>
      <c r="C4" s="3">
        <v>4</v>
      </c>
      <c r="D4" s="3">
        <v>4</v>
      </c>
      <c r="E4" s="3">
        <v>1</v>
      </c>
      <c r="F4" s="3">
        <v>5</v>
      </c>
      <c r="G4" s="3">
        <v>3</v>
      </c>
      <c r="H4" s="3">
        <v>4</v>
      </c>
      <c r="I4" s="3">
        <v>3</v>
      </c>
      <c r="J4" s="3">
        <v>3</v>
      </c>
      <c r="K4" s="3">
        <v>2</v>
      </c>
      <c r="L4" s="3">
        <v>3</v>
      </c>
      <c r="M4" s="3">
        <v>2</v>
      </c>
      <c r="N4" s="3">
        <v>-1</v>
      </c>
      <c r="O4" s="3">
        <v>-1</v>
      </c>
      <c r="P4" s="3">
        <v>2</v>
      </c>
      <c r="Q4" s="3">
        <v>0</v>
      </c>
    </row>
    <row r="5" spans="1:17" x14ac:dyDescent="0.3">
      <c r="A5" s="1" t="s">
        <v>15</v>
      </c>
      <c r="B5" s="3">
        <v>4</v>
      </c>
      <c r="C5" s="3">
        <v>4</v>
      </c>
      <c r="D5" s="3">
        <v>3</v>
      </c>
      <c r="E5" s="3">
        <v>3</v>
      </c>
      <c r="F5" s="3">
        <v>5</v>
      </c>
      <c r="G5" s="3">
        <v>3</v>
      </c>
      <c r="H5" s="3">
        <v>3</v>
      </c>
      <c r="I5" s="3">
        <v>3</v>
      </c>
      <c r="J5" s="3">
        <v>4</v>
      </c>
      <c r="K5" s="3">
        <v>3</v>
      </c>
      <c r="L5" s="3">
        <v>4</v>
      </c>
      <c r="M5" s="3">
        <v>4</v>
      </c>
      <c r="N5" s="3">
        <v>2</v>
      </c>
      <c r="O5" s="3">
        <v>2</v>
      </c>
      <c r="P5" s="3">
        <v>2</v>
      </c>
      <c r="Q5" s="3">
        <v>3</v>
      </c>
    </row>
    <row r="6" spans="1:17" x14ac:dyDescent="0.3">
      <c r="A6" s="1" t="s">
        <v>16</v>
      </c>
      <c r="B6" s="3">
        <v>1</v>
      </c>
      <c r="C6" s="3">
        <v>1</v>
      </c>
      <c r="D6" s="3">
        <v>1</v>
      </c>
      <c r="E6" s="3">
        <v>5</v>
      </c>
      <c r="F6" s="3">
        <v>5</v>
      </c>
      <c r="G6" s="3">
        <v>5</v>
      </c>
      <c r="H6" s="3">
        <v>5</v>
      </c>
      <c r="I6" s="3">
        <v>4</v>
      </c>
      <c r="J6" s="3">
        <v>4</v>
      </c>
      <c r="K6" s="3">
        <v>2</v>
      </c>
      <c r="L6" s="3">
        <v>3</v>
      </c>
      <c r="M6" s="3">
        <v>5</v>
      </c>
      <c r="N6" s="3">
        <v>3</v>
      </c>
      <c r="O6" s="3">
        <v>3</v>
      </c>
      <c r="P6" s="3">
        <v>3</v>
      </c>
      <c r="Q6" s="3">
        <v>3</v>
      </c>
    </row>
    <row r="7" spans="1:17" x14ac:dyDescent="0.3">
      <c r="A7" s="1" t="s">
        <v>17</v>
      </c>
      <c r="B7" s="3">
        <v>3</v>
      </c>
      <c r="C7" s="3">
        <v>3</v>
      </c>
      <c r="D7" s="3">
        <v>5</v>
      </c>
      <c r="E7" s="3">
        <v>3</v>
      </c>
      <c r="F7" s="3">
        <v>1</v>
      </c>
      <c r="G7" s="3">
        <v>5</v>
      </c>
      <c r="H7" s="3">
        <v>5</v>
      </c>
      <c r="I7" s="3">
        <v>4</v>
      </c>
      <c r="J7" s="3">
        <v>4</v>
      </c>
      <c r="K7" s="3">
        <v>1</v>
      </c>
      <c r="L7" s="3">
        <v>5</v>
      </c>
      <c r="M7" s="3">
        <v>4</v>
      </c>
      <c r="N7" s="3">
        <v>1</v>
      </c>
      <c r="O7" s="3">
        <v>2</v>
      </c>
      <c r="P7" s="3">
        <v>2</v>
      </c>
      <c r="Q7" s="3">
        <v>-1</v>
      </c>
    </row>
    <row r="8" spans="1:17" x14ac:dyDescent="0.3">
      <c r="A8" s="1" t="s">
        <v>18</v>
      </c>
      <c r="B8" s="3">
        <v>1</v>
      </c>
      <c r="C8" s="3">
        <v>1</v>
      </c>
      <c r="D8" s="3">
        <v>2</v>
      </c>
      <c r="E8" s="3">
        <v>3</v>
      </c>
      <c r="F8" s="3">
        <v>2</v>
      </c>
      <c r="G8" s="3">
        <v>2</v>
      </c>
      <c r="H8" s="3">
        <v>2</v>
      </c>
      <c r="I8" s="3">
        <v>1</v>
      </c>
      <c r="J8" s="3">
        <v>2</v>
      </c>
      <c r="K8" s="3">
        <v>2</v>
      </c>
      <c r="L8" s="3">
        <v>2</v>
      </c>
      <c r="M8" s="3">
        <v>3</v>
      </c>
      <c r="N8" s="3">
        <v>0</v>
      </c>
      <c r="O8" s="3">
        <v>2</v>
      </c>
      <c r="P8" s="3">
        <v>0</v>
      </c>
      <c r="Q8" s="3">
        <v>0</v>
      </c>
    </row>
    <row r="9" spans="1:17" x14ac:dyDescent="0.3">
      <c r="A9" s="1" t="s">
        <v>19</v>
      </c>
      <c r="B9" s="3">
        <v>3</v>
      </c>
      <c r="C9" s="3">
        <v>1</v>
      </c>
      <c r="D9" s="3">
        <v>2</v>
      </c>
      <c r="E9" s="3">
        <v>2</v>
      </c>
      <c r="F9" s="3">
        <v>3</v>
      </c>
      <c r="G9" s="3">
        <v>4</v>
      </c>
      <c r="H9" s="3">
        <v>4</v>
      </c>
      <c r="I9" s="3">
        <v>2</v>
      </c>
      <c r="J9" s="3">
        <v>4</v>
      </c>
      <c r="K9" s="3">
        <v>4</v>
      </c>
      <c r="L9" s="3">
        <v>4</v>
      </c>
      <c r="M9" s="3">
        <v>4</v>
      </c>
      <c r="N9" s="3">
        <v>3</v>
      </c>
      <c r="O9" s="3">
        <v>3</v>
      </c>
      <c r="P9" s="3">
        <v>1</v>
      </c>
      <c r="Q9" s="3">
        <v>3</v>
      </c>
    </row>
    <row r="10" spans="1:17" x14ac:dyDescent="0.3">
      <c r="A10" s="1" t="s">
        <v>20</v>
      </c>
      <c r="B10" s="3">
        <v>1</v>
      </c>
      <c r="C10" s="3">
        <v>4</v>
      </c>
      <c r="D10" s="3">
        <v>4</v>
      </c>
      <c r="E10" s="3">
        <v>2</v>
      </c>
      <c r="F10" s="3">
        <v>5</v>
      </c>
      <c r="G10" s="3">
        <v>4</v>
      </c>
      <c r="H10" s="3">
        <v>4</v>
      </c>
      <c r="I10" s="3">
        <v>4</v>
      </c>
      <c r="J10" s="3">
        <v>4</v>
      </c>
      <c r="K10" s="3">
        <v>2</v>
      </c>
      <c r="L10" s="3">
        <v>4</v>
      </c>
      <c r="M10" s="3">
        <v>2</v>
      </c>
      <c r="N10" s="3">
        <v>0</v>
      </c>
      <c r="O10" s="3">
        <v>3</v>
      </c>
      <c r="P10" s="3">
        <v>3</v>
      </c>
      <c r="Q10" s="3">
        <v>3</v>
      </c>
    </row>
    <row r="11" spans="1:17" x14ac:dyDescent="0.3">
      <c r="A11" s="1" t="s">
        <v>21</v>
      </c>
      <c r="B11" s="3">
        <v>4</v>
      </c>
      <c r="C11" s="3">
        <v>1</v>
      </c>
      <c r="D11" s="3">
        <v>3</v>
      </c>
      <c r="E11" s="3">
        <v>2</v>
      </c>
      <c r="F11" s="3">
        <v>3</v>
      </c>
      <c r="G11" s="3">
        <v>5</v>
      </c>
      <c r="H11" s="3">
        <v>1</v>
      </c>
      <c r="I11" s="3">
        <v>1</v>
      </c>
      <c r="J11" s="3">
        <v>2</v>
      </c>
      <c r="K11" s="3">
        <v>1</v>
      </c>
      <c r="L11" s="3">
        <v>4</v>
      </c>
      <c r="M11" s="3">
        <v>3</v>
      </c>
      <c r="N11" s="3">
        <v>3</v>
      </c>
      <c r="O11" s="3">
        <v>3</v>
      </c>
      <c r="P11" s="3">
        <v>2</v>
      </c>
      <c r="Q11" s="3">
        <v>3</v>
      </c>
    </row>
    <row r="12" spans="1:17" x14ac:dyDescent="0.3">
      <c r="A12" s="1" t="s">
        <v>22</v>
      </c>
      <c r="B12" s="3">
        <v>2</v>
      </c>
      <c r="C12" s="3">
        <v>3</v>
      </c>
      <c r="D12" s="3">
        <v>2</v>
      </c>
      <c r="E12" s="3">
        <v>4</v>
      </c>
      <c r="F12" s="3">
        <v>3</v>
      </c>
      <c r="G12" s="3">
        <v>5</v>
      </c>
      <c r="H12" s="3">
        <v>5</v>
      </c>
      <c r="I12" s="3">
        <v>3</v>
      </c>
      <c r="J12" s="3">
        <v>4</v>
      </c>
      <c r="K12" s="3">
        <v>4</v>
      </c>
      <c r="L12" s="3">
        <v>3</v>
      </c>
      <c r="M12" s="3">
        <v>4</v>
      </c>
      <c r="N12" s="3">
        <v>2</v>
      </c>
      <c r="O12" s="3">
        <v>3</v>
      </c>
      <c r="P12" s="3">
        <v>3</v>
      </c>
      <c r="Q12" s="3">
        <v>3</v>
      </c>
    </row>
    <row r="13" spans="1:17" x14ac:dyDescent="0.3">
      <c r="A13" s="1" t="s">
        <v>23</v>
      </c>
      <c r="B13" s="3">
        <v>2</v>
      </c>
      <c r="C13" s="3">
        <v>2</v>
      </c>
      <c r="D13" s="3">
        <v>4</v>
      </c>
      <c r="E13" s="3">
        <v>3</v>
      </c>
      <c r="F13" s="3">
        <v>3</v>
      </c>
      <c r="G13" s="3">
        <v>3</v>
      </c>
      <c r="H13" s="3">
        <v>4</v>
      </c>
      <c r="I13" s="3">
        <v>3</v>
      </c>
      <c r="J13" s="3">
        <v>2</v>
      </c>
      <c r="K13" s="3">
        <v>2</v>
      </c>
      <c r="L13" s="3">
        <v>3</v>
      </c>
      <c r="M13" s="3">
        <v>3</v>
      </c>
      <c r="N13" s="3">
        <v>-2</v>
      </c>
      <c r="O13" s="3">
        <v>-2</v>
      </c>
      <c r="P13" s="3">
        <v>-1</v>
      </c>
      <c r="Q13" s="3">
        <v>0</v>
      </c>
    </row>
    <row r="14" spans="1:17" x14ac:dyDescent="0.3">
      <c r="A14" s="1" t="s">
        <v>24</v>
      </c>
      <c r="B14" s="3">
        <v>3</v>
      </c>
      <c r="C14" s="3">
        <v>1</v>
      </c>
      <c r="D14" s="3">
        <v>2</v>
      </c>
      <c r="E14" s="3">
        <v>4</v>
      </c>
      <c r="F14" s="3">
        <v>3</v>
      </c>
      <c r="G14" s="3">
        <v>4</v>
      </c>
      <c r="H14" s="3">
        <v>5</v>
      </c>
      <c r="I14" s="3">
        <v>4</v>
      </c>
      <c r="J14" s="3">
        <v>3</v>
      </c>
      <c r="K14" s="3">
        <v>4</v>
      </c>
      <c r="L14" s="3">
        <v>2</v>
      </c>
      <c r="M14" s="3">
        <v>3</v>
      </c>
      <c r="N14" s="3">
        <v>1</v>
      </c>
      <c r="O14" s="3">
        <v>2</v>
      </c>
      <c r="P14" s="3">
        <v>-1</v>
      </c>
      <c r="Q14" s="3">
        <v>1</v>
      </c>
    </row>
    <row r="15" spans="1:17" x14ac:dyDescent="0.3">
      <c r="A15" s="1" t="s">
        <v>25</v>
      </c>
      <c r="B15" s="3">
        <v>3</v>
      </c>
      <c r="C15" s="3">
        <v>3</v>
      </c>
      <c r="D15" s="3">
        <v>2</v>
      </c>
      <c r="E15" s="3">
        <v>3</v>
      </c>
      <c r="F15" s="3">
        <v>5</v>
      </c>
      <c r="G15" s="3">
        <v>4</v>
      </c>
      <c r="H15" s="3">
        <v>5</v>
      </c>
      <c r="I15" s="3">
        <v>5</v>
      </c>
      <c r="J15" s="3">
        <v>4</v>
      </c>
      <c r="K15" s="3">
        <v>4</v>
      </c>
      <c r="L15" s="3">
        <v>4</v>
      </c>
      <c r="M15" s="3">
        <v>4</v>
      </c>
      <c r="N15" s="3">
        <v>3</v>
      </c>
      <c r="O15" s="3">
        <v>3</v>
      </c>
      <c r="P15" s="3">
        <v>2</v>
      </c>
      <c r="Q15" s="3">
        <v>3</v>
      </c>
    </row>
    <row r="16" spans="1:17" x14ac:dyDescent="0.3">
      <c r="A16" s="1" t="s">
        <v>26</v>
      </c>
      <c r="B16" s="3">
        <v>1</v>
      </c>
      <c r="C16" s="3">
        <v>2</v>
      </c>
      <c r="D16" s="3">
        <v>2</v>
      </c>
      <c r="E16" s="3">
        <v>3</v>
      </c>
      <c r="F16" s="3">
        <v>5</v>
      </c>
      <c r="G16" s="3">
        <v>5</v>
      </c>
      <c r="H16" s="3">
        <v>5</v>
      </c>
      <c r="I16" s="3">
        <v>5</v>
      </c>
      <c r="J16" s="3">
        <v>2</v>
      </c>
      <c r="K16" s="3">
        <v>2</v>
      </c>
      <c r="L16" s="3">
        <v>3</v>
      </c>
      <c r="M16" s="3">
        <v>3</v>
      </c>
      <c r="N16" s="3">
        <v>2</v>
      </c>
      <c r="O16" s="3">
        <v>3</v>
      </c>
      <c r="P16" s="3">
        <v>1</v>
      </c>
      <c r="Q16" s="3">
        <v>3</v>
      </c>
    </row>
    <row r="17" spans="1:17" x14ac:dyDescent="0.3">
      <c r="A17" s="1" t="s">
        <v>27</v>
      </c>
      <c r="B17" s="3">
        <v>3</v>
      </c>
      <c r="C17" s="3">
        <v>4</v>
      </c>
      <c r="D17" s="3">
        <v>3</v>
      </c>
      <c r="E17" s="3">
        <v>4</v>
      </c>
      <c r="F17" s="3">
        <v>5</v>
      </c>
      <c r="G17" s="3">
        <v>1</v>
      </c>
      <c r="H17" s="3">
        <v>3</v>
      </c>
      <c r="I17" s="3">
        <v>1</v>
      </c>
      <c r="J17" s="3">
        <v>4</v>
      </c>
      <c r="K17" s="3">
        <v>1</v>
      </c>
      <c r="L17" s="3">
        <v>4</v>
      </c>
      <c r="M17" s="3">
        <v>4</v>
      </c>
      <c r="N17" s="3">
        <v>2</v>
      </c>
      <c r="O17" s="3">
        <v>3</v>
      </c>
      <c r="P17" s="3">
        <v>2</v>
      </c>
      <c r="Q17" s="3">
        <v>3</v>
      </c>
    </row>
    <row r="18" spans="1:17" x14ac:dyDescent="0.3">
      <c r="A18" s="1" t="s">
        <v>28</v>
      </c>
      <c r="B18" s="3">
        <v>3</v>
      </c>
      <c r="C18" s="3">
        <v>3</v>
      </c>
      <c r="D18" s="3">
        <v>4</v>
      </c>
      <c r="E18" s="3">
        <v>2</v>
      </c>
      <c r="F18" s="3">
        <v>4</v>
      </c>
      <c r="G18" s="3">
        <v>2</v>
      </c>
      <c r="H18" s="3">
        <v>4</v>
      </c>
      <c r="I18" s="3">
        <v>1</v>
      </c>
      <c r="J18" s="3">
        <v>2</v>
      </c>
      <c r="K18" s="3">
        <v>2</v>
      </c>
      <c r="L18" s="3">
        <v>1</v>
      </c>
      <c r="M18" s="3">
        <v>2</v>
      </c>
      <c r="N18" s="3">
        <v>2</v>
      </c>
      <c r="O18" s="3">
        <v>2</v>
      </c>
      <c r="P18" s="3">
        <v>1</v>
      </c>
      <c r="Q18" s="3">
        <v>1</v>
      </c>
    </row>
    <row r="19" spans="1:17" s="4" customFormat="1" x14ac:dyDescent="0.3"/>
    <row r="20" spans="1:17" s="4" customFormat="1" x14ac:dyDescent="0.3">
      <c r="A20" s="7" t="s">
        <v>38</v>
      </c>
      <c r="B20" s="6">
        <f>SUM(B21:B25)</f>
        <v>16</v>
      </c>
      <c r="C20" s="6">
        <f t="shared" ref="C20:M20" si="0">SUM(C21:C25)</f>
        <v>16</v>
      </c>
      <c r="D20" s="6">
        <f t="shared" si="0"/>
        <v>16</v>
      </c>
      <c r="E20" s="6">
        <f t="shared" si="0"/>
        <v>16</v>
      </c>
      <c r="F20" s="6">
        <f t="shared" si="0"/>
        <v>16</v>
      </c>
      <c r="G20" s="6">
        <f t="shared" si="0"/>
        <v>16</v>
      </c>
      <c r="H20" s="6">
        <f t="shared" si="0"/>
        <v>16</v>
      </c>
      <c r="I20" s="6">
        <f t="shared" si="0"/>
        <v>16</v>
      </c>
      <c r="J20" s="6">
        <f t="shared" si="0"/>
        <v>16</v>
      </c>
      <c r="K20" s="6">
        <f t="shared" si="0"/>
        <v>16</v>
      </c>
      <c r="L20" s="6">
        <f t="shared" si="0"/>
        <v>16</v>
      </c>
      <c r="M20" s="6">
        <f t="shared" si="0"/>
        <v>16</v>
      </c>
    </row>
    <row r="21" spans="1:17" x14ac:dyDescent="0.3">
      <c r="A21" s="5" t="s">
        <v>29</v>
      </c>
      <c r="B21" s="3">
        <f>COUNTIF(B3:B18, "1")</f>
        <v>4</v>
      </c>
      <c r="C21" s="3">
        <f t="shared" ref="C21:M21" si="1">COUNTIF(C3:C18, "1")</f>
        <v>5</v>
      </c>
      <c r="D21" s="3">
        <f t="shared" si="1"/>
        <v>1</v>
      </c>
      <c r="E21" s="3">
        <f t="shared" si="1"/>
        <v>1</v>
      </c>
      <c r="F21" s="3">
        <f t="shared" si="1"/>
        <v>1</v>
      </c>
      <c r="G21" s="3">
        <f t="shared" si="1"/>
        <v>1</v>
      </c>
      <c r="H21" s="3">
        <f t="shared" si="1"/>
        <v>1</v>
      </c>
      <c r="I21" s="3">
        <f>COUNTIF(I3:I18, "1")</f>
        <v>4</v>
      </c>
      <c r="J21" s="3">
        <f t="shared" si="1"/>
        <v>0</v>
      </c>
      <c r="K21" s="3">
        <f t="shared" si="1"/>
        <v>3</v>
      </c>
      <c r="L21" s="3">
        <f t="shared" si="1"/>
        <v>1</v>
      </c>
      <c r="M21" s="3">
        <f t="shared" si="1"/>
        <v>0</v>
      </c>
    </row>
    <row r="22" spans="1:17" x14ac:dyDescent="0.3">
      <c r="A22" s="5" t="s">
        <v>30</v>
      </c>
      <c r="B22" s="3">
        <f>COUNTIF(B3:B18, "2")</f>
        <v>2</v>
      </c>
      <c r="C22" s="3">
        <f t="shared" ref="C22:M22" si="2">COUNTIF(C3:C18, "2")</f>
        <v>2</v>
      </c>
      <c r="D22" s="3">
        <f t="shared" si="2"/>
        <v>6</v>
      </c>
      <c r="E22" s="3">
        <f t="shared" si="2"/>
        <v>4</v>
      </c>
      <c r="F22" s="3">
        <f t="shared" si="2"/>
        <v>1</v>
      </c>
      <c r="G22" s="3">
        <f t="shared" si="2"/>
        <v>2</v>
      </c>
      <c r="H22" s="3">
        <f t="shared" si="2"/>
        <v>1</v>
      </c>
      <c r="I22" s="3">
        <f t="shared" si="2"/>
        <v>1</v>
      </c>
      <c r="J22" s="3">
        <f t="shared" si="2"/>
        <v>5</v>
      </c>
      <c r="K22" s="3">
        <f t="shared" si="2"/>
        <v>7</v>
      </c>
      <c r="L22" s="3">
        <f t="shared" si="2"/>
        <v>2</v>
      </c>
      <c r="M22" s="3">
        <f t="shared" si="2"/>
        <v>3</v>
      </c>
    </row>
    <row r="23" spans="1:17" x14ac:dyDescent="0.3">
      <c r="A23" s="5" t="s">
        <v>31</v>
      </c>
      <c r="B23" s="3">
        <f>COUNTIF(B3:B18, "3")</f>
        <v>6</v>
      </c>
      <c r="C23" s="3">
        <f t="shared" ref="C23:M23" si="3">COUNTIF(C3:C18, "3")</f>
        <v>5</v>
      </c>
      <c r="D23" s="3">
        <f t="shared" si="3"/>
        <v>3</v>
      </c>
      <c r="E23" s="3">
        <f t="shared" si="3"/>
        <v>6</v>
      </c>
      <c r="F23" s="3">
        <f t="shared" si="3"/>
        <v>5</v>
      </c>
      <c r="G23" s="3">
        <f t="shared" si="3"/>
        <v>3</v>
      </c>
      <c r="H23" s="3">
        <f t="shared" si="3"/>
        <v>2</v>
      </c>
      <c r="I23" s="3">
        <f t="shared" si="3"/>
        <v>4</v>
      </c>
      <c r="J23" s="3">
        <f t="shared" si="3"/>
        <v>3</v>
      </c>
      <c r="K23" s="3">
        <f t="shared" si="3"/>
        <v>2</v>
      </c>
      <c r="L23" s="3">
        <f t="shared" si="3"/>
        <v>5</v>
      </c>
      <c r="M23" s="3">
        <f t="shared" si="3"/>
        <v>5</v>
      </c>
    </row>
    <row r="24" spans="1:17" x14ac:dyDescent="0.3">
      <c r="A24" s="5" t="s">
        <v>32</v>
      </c>
      <c r="B24" s="3">
        <f>COUNTIF(B3:B18, "4")</f>
        <v>4</v>
      </c>
      <c r="C24" s="3">
        <f t="shared" ref="C24:M24" si="4">COUNTIF(C3:C18, "4")</f>
        <v>4</v>
      </c>
      <c r="D24" s="3">
        <f t="shared" si="4"/>
        <v>5</v>
      </c>
      <c r="E24" s="3">
        <f t="shared" si="4"/>
        <v>4</v>
      </c>
      <c r="F24" s="3">
        <f t="shared" si="4"/>
        <v>1</v>
      </c>
      <c r="G24" s="3">
        <f t="shared" si="4"/>
        <v>4</v>
      </c>
      <c r="H24" s="3">
        <f t="shared" si="4"/>
        <v>6</v>
      </c>
      <c r="I24" s="3">
        <f t="shared" si="4"/>
        <v>5</v>
      </c>
      <c r="J24" s="3">
        <f t="shared" si="4"/>
        <v>8</v>
      </c>
      <c r="K24" s="3">
        <f t="shared" si="4"/>
        <v>4</v>
      </c>
      <c r="L24" s="3">
        <f t="shared" si="4"/>
        <v>7</v>
      </c>
      <c r="M24" s="3">
        <f t="shared" si="4"/>
        <v>6</v>
      </c>
    </row>
    <row r="25" spans="1:17" x14ac:dyDescent="0.3">
      <c r="A25" s="5" t="s">
        <v>33</v>
      </c>
      <c r="B25" s="3">
        <f>COUNTIF(B3:B18, "5")</f>
        <v>0</v>
      </c>
      <c r="C25" s="3">
        <f t="shared" ref="C25:M25" si="5">COUNTIF(C3:C18, "5")</f>
        <v>0</v>
      </c>
      <c r="D25" s="3">
        <f t="shared" si="5"/>
        <v>1</v>
      </c>
      <c r="E25" s="3">
        <f t="shared" si="5"/>
        <v>1</v>
      </c>
      <c r="F25" s="3">
        <f t="shared" si="5"/>
        <v>8</v>
      </c>
      <c r="G25" s="3">
        <f t="shared" si="5"/>
        <v>6</v>
      </c>
      <c r="H25" s="3">
        <f t="shared" si="5"/>
        <v>6</v>
      </c>
      <c r="I25" s="3">
        <f t="shared" si="5"/>
        <v>2</v>
      </c>
      <c r="J25" s="3">
        <f t="shared" si="5"/>
        <v>0</v>
      </c>
      <c r="K25" s="3">
        <f t="shared" si="5"/>
        <v>0</v>
      </c>
      <c r="L25" s="3">
        <f t="shared" si="5"/>
        <v>1</v>
      </c>
      <c r="M25" s="3">
        <f t="shared" si="5"/>
        <v>2</v>
      </c>
    </row>
    <row r="26" spans="1:17" s="4" customFormat="1" x14ac:dyDescent="0.3"/>
    <row r="27" spans="1:17" s="4" customFormat="1" x14ac:dyDescent="0.3">
      <c r="M27" s="7" t="s">
        <v>38</v>
      </c>
      <c r="N27" s="6">
        <f>SUM(N28:N34)</f>
        <v>16</v>
      </c>
      <c r="O27" s="6">
        <f t="shared" ref="O27:Q27" si="6">SUM(O28:O34)</f>
        <v>16</v>
      </c>
      <c r="P27" s="6">
        <f t="shared" si="6"/>
        <v>16</v>
      </c>
      <c r="Q27" s="6">
        <f t="shared" si="6"/>
        <v>16</v>
      </c>
    </row>
    <row r="28" spans="1:17" x14ac:dyDescent="0.3">
      <c r="M28" s="5" t="s">
        <v>34</v>
      </c>
      <c r="N28" s="3">
        <f>COUNTIF(N3:N18, "-3")</f>
        <v>0</v>
      </c>
      <c r="O28" s="3">
        <f t="shared" ref="O28:Q28" si="7">COUNTIF(O3:O18, "-3")</f>
        <v>0</v>
      </c>
      <c r="P28" s="3">
        <f t="shared" si="7"/>
        <v>0</v>
      </c>
      <c r="Q28" s="3">
        <f t="shared" si="7"/>
        <v>0</v>
      </c>
    </row>
    <row r="29" spans="1:17" x14ac:dyDescent="0.3">
      <c r="M29" s="5" t="s">
        <v>35</v>
      </c>
      <c r="N29" s="3">
        <f>COUNTIF(N3:N18, "-2")</f>
        <v>1</v>
      </c>
      <c r="O29" s="3">
        <f t="shared" ref="O29:Q29" si="8">COUNTIF(O3:O18, "-2")</f>
        <v>1</v>
      </c>
      <c r="P29" s="3">
        <f t="shared" si="8"/>
        <v>0</v>
      </c>
      <c r="Q29" s="3">
        <f t="shared" si="8"/>
        <v>0</v>
      </c>
    </row>
    <row r="30" spans="1:17" x14ac:dyDescent="0.3">
      <c r="M30" s="5" t="s">
        <v>36</v>
      </c>
      <c r="N30" s="3">
        <f>COUNTIF(N3:N18, "-1")</f>
        <v>1</v>
      </c>
      <c r="O30" s="3">
        <f t="shared" ref="O30:Q30" si="9">COUNTIF(O3:O18, "-1")</f>
        <v>1</v>
      </c>
      <c r="P30" s="3">
        <f t="shared" si="9"/>
        <v>2</v>
      </c>
      <c r="Q30" s="3">
        <f t="shared" si="9"/>
        <v>1</v>
      </c>
    </row>
    <row r="31" spans="1:17" x14ac:dyDescent="0.3">
      <c r="M31" s="5" t="s">
        <v>37</v>
      </c>
      <c r="N31" s="3">
        <f>COUNTIF(N3:N18, "0")</f>
        <v>2</v>
      </c>
      <c r="O31" s="3">
        <f t="shared" ref="O31:Q31" si="10">COUNTIF(O3:O18, "0")</f>
        <v>0</v>
      </c>
      <c r="P31" s="3">
        <f t="shared" si="10"/>
        <v>1</v>
      </c>
      <c r="Q31" s="3">
        <f t="shared" si="10"/>
        <v>3</v>
      </c>
    </row>
    <row r="32" spans="1:17" x14ac:dyDescent="0.3">
      <c r="M32" s="5" t="s">
        <v>29</v>
      </c>
      <c r="N32" s="3">
        <f>COUNTIF(N3:N18, "1")</f>
        <v>2</v>
      </c>
      <c r="O32" s="3">
        <f t="shared" ref="O32:Q32" si="11">COUNTIF(O3:O18, "1")</f>
        <v>0</v>
      </c>
      <c r="P32" s="3">
        <f t="shared" si="11"/>
        <v>3</v>
      </c>
      <c r="Q32" s="3">
        <f t="shared" si="11"/>
        <v>2</v>
      </c>
    </row>
    <row r="33" spans="13:17" x14ac:dyDescent="0.3">
      <c r="M33" s="5" t="s">
        <v>30</v>
      </c>
      <c r="N33" s="3">
        <f>COUNTIF(N3:N18, "2")</f>
        <v>6</v>
      </c>
      <c r="O33" s="3">
        <f t="shared" ref="O33:Q33" si="12">COUNTIF(O3:O18, "2")</f>
        <v>5</v>
      </c>
      <c r="P33" s="3">
        <f t="shared" si="12"/>
        <v>7</v>
      </c>
      <c r="Q33" s="3">
        <f t="shared" si="12"/>
        <v>1</v>
      </c>
    </row>
    <row r="34" spans="13:17" x14ac:dyDescent="0.3">
      <c r="M34" s="5" t="s">
        <v>31</v>
      </c>
      <c r="N34" s="3">
        <f>COUNTIF(N3:N18, "3")</f>
        <v>4</v>
      </c>
      <c r="O34" s="3">
        <f t="shared" ref="O34:Q34" si="13">COUNTIF(O3:O18, "3")</f>
        <v>9</v>
      </c>
      <c r="P34" s="3">
        <f t="shared" si="13"/>
        <v>3</v>
      </c>
      <c r="Q34" s="3">
        <f t="shared" si="13"/>
        <v>9</v>
      </c>
    </row>
  </sheetData>
  <autoFilter ref="A2:Q19" xr:uid="{00000000-0009-0000-0000-000000000000}"/>
  <pageMargins left="0.7" right="0.7" top="0.75" bottom="0.75" header="0.3" footer="0.3"/>
  <ignoredErrors>
    <ignoredError sqref="A2:A5 A7 A9:A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4A2E0-DDBB-4A05-A6FB-8CD38FC1AB38}">
  <dimension ref="A1:L34"/>
  <sheetViews>
    <sheetView tabSelected="1" topLeftCell="A23" workbookViewId="0">
      <selection activeCell="I46" sqref="I46"/>
    </sheetView>
  </sheetViews>
  <sheetFormatPr defaultRowHeight="14.4" x14ac:dyDescent="0.3"/>
  <cols>
    <col min="1" max="1" width="16.77734375" style="3" customWidth="1"/>
    <col min="2" max="3" width="20.77734375" style="3" customWidth="1"/>
    <col min="4" max="4" width="3.5546875" style="4" customWidth="1"/>
    <col min="5" max="6" width="20.77734375" style="3" customWidth="1"/>
    <col min="7" max="7" width="4.6640625" style="4" customWidth="1"/>
    <col min="8" max="9" width="20.77734375" style="3" customWidth="1"/>
    <col min="10" max="10" width="4.5546875" style="4" customWidth="1"/>
    <col min="11" max="12" width="20.77734375" style="3" customWidth="1"/>
    <col min="13" max="16384" width="8.88671875" style="3"/>
  </cols>
  <sheetData>
    <row r="1" spans="1:12" x14ac:dyDescent="0.3">
      <c r="A1" s="3" t="s">
        <v>39</v>
      </c>
      <c r="B1" s="3" t="s">
        <v>40</v>
      </c>
      <c r="C1" s="3" t="s">
        <v>41</v>
      </c>
      <c r="E1" s="3" t="s">
        <v>40</v>
      </c>
      <c r="F1" s="3" t="s">
        <v>41</v>
      </c>
      <c r="H1" s="3" t="s">
        <v>40</v>
      </c>
      <c r="I1" s="3" t="s">
        <v>41</v>
      </c>
      <c r="K1" s="3" t="s">
        <v>40</v>
      </c>
      <c r="L1" s="3" t="s">
        <v>41</v>
      </c>
    </row>
    <row r="2" spans="1:12" s="8" customFormat="1" ht="86.4" x14ac:dyDescent="0.3">
      <c r="A2" s="8" t="s">
        <v>0</v>
      </c>
      <c r="B2" s="8" t="s">
        <v>1</v>
      </c>
      <c r="C2" s="8" t="s">
        <v>1</v>
      </c>
      <c r="D2" s="4"/>
      <c r="E2" s="8" t="s">
        <v>2</v>
      </c>
      <c r="F2" s="8" t="s">
        <v>2</v>
      </c>
      <c r="G2" s="4"/>
      <c r="H2" s="8" t="s">
        <v>3</v>
      </c>
      <c r="I2" s="8" t="s">
        <v>3</v>
      </c>
      <c r="J2" s="4"/>
      <c r="K2" s="8" t="s">
        <v>4</v>
      </c>
      <c r="L2" s="8" t="s">
        <v>4</v>
      </c>
    </row>
    <row r="3" spans="1:12" x14ac:dyDescent="0.3">
      <c r="A3" s="1" t="s">
        <v>13</v>
      </c>
      <c r="B3" s="3">
        <v>4</v>
      </c>
      <c r="C3" s="3">
        <v>3</v>
      </c>
      <c r="E3" s="3">
        <v>3</v>
      </c>
      <c r="F3" s="3">
        <v>3</v>
      </c>
      <c r="H3" s="3">
        <v>4</v>
      </c>
      <c r="I3" s="3">
        <v>4</v>
      </c>
      <c r="K3" s="3">
        <v>4</v>
      </c>
      <c r="L3" s="3">
        <v>5</v>
      </c>
    </row>
    <row r="4" spans="1:12" x14ac:dyDescent="0.3">
      <c r="A4" s="1" t="s">
        <v>14</v>
      </c>
      <c r="B4" s="3">
        <v>4</v>
      </c>
      <c r="C4" s="3">
        <v>3</v>
      </c>
      <c r="E4" s="3">
        <v>4</v>
      </c>
      <c r="F4" s="3">
        <v>2</v>
      </c>
      <c r="H4" s="3">
        <v>4</v>
      </c>
      <c r="I4" s="3">
        <v>3</v>
      </c>
      <c r="K4" s="3">
        <v>1</v>
      </c>
      <c r="L4" s="3">
        <v>2</v>
      </c>
    </row>
    <row r="5" spans="1:12" x14ac:dyDescent="0.3">
      <c r="A5" s="1" t="s">
        <v>15</v>
      </c>
      <c r="B5" s="3">
        <v>4</v>
      </c>
      <c r="C5" s="3">
        <v>4</v>
      </c>
      <c r="E5" s="3">
        <v>4</v>
      </c>
      <c r="F5" s="3">
        <v>3</v>
      </c>
      <c r="H5" s="3">
        <v>3</v>
      </c>
      <c r="I5" s="3">
        <v>4</v>
      </c>
      <c r="K5" s="3">
        <v>3</v>
      </c>
      <c r="L5" s="3">
        <v>4</v>
      </c>
    </row>
    <row r="6" spans="1:12" x14ac:dyDescent="0.3">
      <c r="A6" s="1" t="s">
        <v>16</v>
      </c>
      <c r="B6" s="3">
        <v>1</v>
      </c>
      <c r="C6" s="3">
        <v>4</v>
      </c>
      <c r="E6" s="3">
        <v>1</v>
      </c>
      <c r="F6" s="3">
        <v>2</v>
      </c>
      <c r="H6" s="3">
        <v>1</v>
      </c>
      <c r="I6" s="3">
        <v>3</v>
      </c>
      <c r="K6" s="3">
        <v>5</v>
      </c>
      <c r="L6" s="3">
        <v>5</v>
      </c>
    </row>
    <row r="7" spans="1:12" x14ac:dyDescent="0.3">
      <c r="A7" s="1" t="s">
        <v>17</v>
      </c>
      <c r="B7" s="3">
        <v>3</v>
      </c>
      <c r="C7" s="3">
        <v>4</v>
      </c>
      <c r="E7" s="3">
        <v>3</v>
      </c>
      <c r="F7" s="3">
        <v>1</v>
      </c>
      <c r="H7" s="3">
        <v>5</v>
      </c>
      <c r="I7" s="3">
        <v>5</v>
      </c>
      <c r="K7" s="3">
        <v>3</v>
      </c>
      <c r="L7" s="3">
        <v>4</v>
      </c>
    </row>
    <row r="8" spans="1:12" x14ac:dyDescent="0.3">
      <c r="A8" s="1" t="s">
        <v>18</v>
      </c>
      <c r="B8" s="3">
        <v>1</v>
      </c>
      <c r="C8" s="3">
        <v>2</v>
      </c>
      <c r="E8" s="3">
        <v>1</v>
      </c>
      <c r="F8" s="3">
        <v>2</v>
      </c>
      <c r="H8" s="3">
        <v>2</v>
      </c>
      <c r="I8" s="3">
        <v>2</v>
      </c>
      <c r="K8" s="3">
        <v>3</v>
      </c>
      <c r="L8" s="3">
        <v>3</v>
      </c>
    </row>
    <row r="9" spans="1:12" x14ac:dyDescent="0.3">
      <c r="A9" s="1" t="s">
        <v>19</v>
      </c>
      <c r="B9" s="3">
        <v>3</v>
      </c>
      <c r="C9" s="3">
        <v>4</v>
      </c>
      <c r="E9" s="3">
        <v>1</v>
      </c>
      <c r="F9" s="3">
        <v>4</v>
      </c>
      <c r="H9" s="3">
        <v>2</v>
      </c>
      <c r="I9" s="3">
        <v>4</v>
      </c>
      <c r="K9" s="3">
        <v>2</v>
      </c>
      <c r="L9" s="3">
        <v>4</v>
      </c>
    </row>
    <row r="10" spans="1:12" x14ac:dyDescent="0.3">
      <c r="A10" s="1" t="s">
        <v>20</v>
      </c>
      <c r="B10" s="3">
        <v>1</v>
      </c>
      <c r="C10" s="3">
        <v>4</v>
      </c>
      <c r="E10" s="3">
        <v>4</v>
      </c>
      <c r="F10" s="3">
        <v>2</v>
      </c>
      <c r="H10" s="3">
        <v>4</v>
      </c>
      <c r="I10" s="3">
        <v>4</v>
      </c>
      <c r="K10" s="3">
        <v>2</v>
      </c>
      <c r="L10" s="3">
        <v>2</v>
      </c>
    </row>
    <row r="11" spans="1:12" x14ac:dyDescent="0.3">
      <c r="A11" s="1" t="s">
        <v>21</v>
      </c>
      <c r="B11" s="3">
        <v>4</v>
      </c>
      <c r="C11" s="3">
        <v>2</v>
      </c>
      <c r="E11" s="3">
        <v>1</v>
      </c>
      <c r="F11" s="3">
        <v>1</v>
      </c>
      <c r="H11" s="3">
        <v>3</v>
      </c>
      <c r="I11" s="3">
        <v>4</v>
      </c>
      <c r="K11" s="3">
        <v>2</v>
      </c>
      <c r="L11" s="3">
        <v>3</v>
      </c>
    </row>
    <row r="12" spans="1:12" x14ac:dyDescent="0.3">
      <c r="A12" s="1" t="s">
        <v>22</v>
      </c>
      <c r="B12" s="3">
        <v>2</v>
      </c>
      <c r="C12" s="3">
        <v>4</v>
      </c>
      <c r="E12" s="3">
        <v>3</v>
      </c>
      <c r="F12" s="3">
        <v>4</v>
      </c>
      <c r="H12" s="3">
        <v>2</v>
      </c>
      <c r="I12" s="3">
        <v>3</v>
      </c>
      <c r="K12" s="3">
        <v>4</v>
      </c>
      <c r="L12" s="3">
        <v>4</v>
      </c>
    </row>
    <row r="13" spans="1:12" x14ac:dyDescent="0.3">
      <c r="A13" s="1" t="s">
        <v>23</v>
      </c>
      <c r="B13" s="3">
        <v>2</v>
      </c>
      <c r="C13" s="3">
        <v>2</v>
      </c>
      <c r="E13" s="3">
        <v>2</v>
      </c>
      <c r="F13" s="3">
        <v>2</v>
      </c>
      <c r="H13" s="3">
        <v>4</v>
      </c>
      <c r="I13" s="3">
        <v>3</v>
      </c>
      <c r="K13" s="3">
        <v>3</v>
      </c>
      <c r="L13" s="3">
        <v>3</v>
      </c>
    </row>
    <row r="14" spans="1:12" x14ac:dyDescent="0.3">
      <c r="A14" s="1" t="s">
        <v>24</v>
      </c>
      <c r="B14" s="3">
        <v>3</v>
      </c>
      <c r="C14" s="3">
        <v>3</v>
      </c>
      <c r="E14" s="3">
        <v>1</v>
      </c>
      <c r="F14" s="3">
        <v>4</v>
      </c>
      <c r="H14" s="3">
        <v>2</v>
      </c>
      <c r="I14" s="3">
        <v>2</v>
      </c>
      <c r="K14" s="3">
        <v>4</v>
      </c>
      <c r="L14" s="3">
        <v>3</v>
      </c>
    </row>
    <row r="15" spans="1:12" x14ac:dyDescent="0.3">
      <c r="A15" s="1" t="s">
        <v>25</v>
      </c>
      <c r="B15" s="3">
        <v>3</v>
      </c>
      <c r="C15" s="3">
        <v>4</v>
      </c>
      <c r="E15" s="3">
        <v>3</v>
      </c>
      <c r="F15" s="3">
        <v>4</v>
      </c>
      <c r="H15" s="3">
        <v>2</v>
      </c>
      <c r="I15" s="3">
        <v>4</v>
      </c>
      <c r="K15" s="3">
        <v>3</v>
      </c>
      <c r="L15" s="3">
        <v>4</v>
      </c>
    </row>
    <row r="16" spans="1:12" x14ac:dyDescent="0.3">
      <c r="A16" s="1" t="s">
        <v>26</v>
      </c>
      <c r="B16" s="3">
        <v>1</v>
      </c>
      <c r="C16" s="3">
        <v>2</v>
      </c>
      <c r="E16" s="3">
        <v>2</v>
      </c>
      <c r="F16" s="3">
        <v>2</v>
      </c>
      <c r="H16" s="3">
        <v>2</v>
      </c>
      <c r="I16" s="3">
        <v>3</v>
      </c>
      <c r="K16" s="3">
        <v>3</v>
      </c>
      <c r="L16" s="3">
        <v>3</v>
      </c>
    </row>
    <row r="17" spans="1:12" x14ac:dyDescent="0.3">
      <c r="A17" s="1" t="s">
        <v>27</v>
      </c>
      <c r="B17" s="3">
        <v>3</v>
      </c>
      <c r="C17" s="3">
        <v>4</v>
      </c>
      <c r="E17" s="3">
        <v>4</v>
      </c>
      <c r="F17" s="3">
        <v>1</v>
      </c>
      <c r="H17" s="3">
        <v>3</v>
      </c>
      <c r="I17" s="3">
        <v>4</v>
      </c>
      <c r="K17" s="3">
        <v>4</v>
      </c>
      <c r="L17" s="3">
        <v>4</v>
      </c>
    </row>
    <row r="18" spans="1:12" x14ac:dyDescent="0.3">
      <c r="A18" s="1" t="s">
        <v>28</v>
      </c>
      <c r="B18" s="3">
        <v>3</v>
      </c>
      <c r="C18" s="3">
        <v>2</v>
      </c>
      <c r="E18" s="3">
        <v>3</v>
      </c>
      <c r="F18" s="3">
        <v>2</v>
      </c>
      <c r="H18" s="3">
        <v>4</v>
      </c>
      <c r="I18" s="3">
        <v>1</v>
      </c>
      <c r="K18" s="3">
        <v>2</v>
      </c>
      <c r="L18" s="3">
        <v>2</v>
      </c>
    </row>
    <row r="19" spans="1:12" s="4" customFormat="1" x14ac:dyDescent="0.3"/>
    <row r="20" spans="1:12" s="4" customFormat="1" x14ac:dyDescent="0.3">
      <c r="B20" s="3" t="s">
        <v>40</v>
      </c>
      <c r="C20" s="3" t="s">
        <v>41</v>
      </c>
      <c r="E20" s="3" t="s">
        <v>40</v>
      </c>
      <c r="F20" s="3" t="s">
        <v>41</v>
      </c>
      <c r="H20" s="3" t="s">
        <v>40</v>
      </c>
      <c r="I20" s="3" t="s">
        <v>41</v>
      </c>
      <c r="K20" s="3" t="s">
        <v>40</v>
      </c>
      <c r="L20" s="3" t="s">
        <v>41</v>
      </c>
    </row>
    <row r="21" spans="1:12" x14ac:dyDescent="0.3">
      <c r="A21" s="5" t="s">
        <v>29</v>
      </c>
      <c r="B21" s="3">
        <f>COUNTIF(B3:B18, "1")</f>
        <v>4</v>
      </c>
      <c r="C21" s="3">
        <f>COUNTIF(C3:C18, "1")</f>
        <v>0</v>
      </c>
      <c r="D21" s="5" t="s">
        <v>29</v>
      </c>
      <c r="E21" s="3">
        <f t="shared" ref="E21:L21" si="0">COUNTIF(E3:E18, "1")</f>
        <v>5</v>
      </c>
      <c r="F21" s="3">
        <f>COUNTIF(F3:F18, "1")</f>
        <v>3</v>
      </c>
      <c r="G21" s="5" t="s">
        <v>29</v>
      </c>
      <c r="H21" s="3">
        <f t="shared" si="0"/>
        <v>1</v>
      </c>
      <c r="I21" s="3">
        <f>COUNTIF(I3:I18, "1")</f>
        <v>1</v>
      </c>
      <c r="J21" s="5" t="s">
        <v>29</v>
      </c>
      <c r="K21" s="3">
        <f t="shared" si="0"/>
        <v>1</v>
      </c>
      <c r="L21" s="3">
        <f t="shared" si="0"/>
        <v>0</v>
      </c>
    </row>
    <row r="22" spans="1:12" x14ac:dyDescent="0.3">
      <c r="A22" s="5" t="s">
        <v>30</v>
      </c>
      <c r="B22" s="3">
        <f>COUNTIF(B3:B18, "2")</f>
        <v>2</v>
      </c>
      <c r="C22" s="3">
        <f>COUNTIF(C3:C18, "2")</f>
        <v>5</v>
      </c>
      <c r="D22" s="5" t="s">
        <v>30</v>
      </c>
      <c r="E22" s="3">
        <f t="shared" ref="E22:L22" si="1">COUNTIF(E3:E18, "2")</f>
        <v>2</v>
      </c>
      <c r="F22" s="3">
        <f>COUNTIF(F3:F18, "2")</f>
        <v>7</v>
      </c>
      <c r="G22" s="5" t="s">
        <v>30</v>
      </c>
      <c r="H22" s="3">
        <f t="shared" si="1"/>
        <v>6</v>
      </c>
      <c r="I22" s="3">
        <f>COUNTIF(I3:I18, "2")</f>
        <v>2</v>
      </c>
      <c r="J22" s="5" t="s">
        <v>30</v>
      </c>
      <c r="K22" s="3">
        <f t="shared" si="1"/>
        <v>4</v>
      </c>
      <c r="L22" s="3">
        <f t="shared" si="1"/>
        <v>3</v>
      </c>
    </row>
    <row r="23" spans="1:12" x14ac:dyDescent="0.3">
      <c r="A23" s="5" t="s">
        <v>31</v>
      </c>
      <c r="B23" s="3">
        <f>COUNTIF(B3:B18, "3")</f>
        <v>6</v>
      </c>
      <c r="C23" s="3">
        <f>COUNTIF(C3:C18, "3")</f>
        <v>3</v>
      </c>
      <c r="D23" s="5" t="s">
        <v>31</v>
      </c>
      <c r="E23" s="3">
        <f t="shared" ref="E23:L23" si="2">COUNTIF(E3:E18, "3")</f>
        <v>5</v>
      </c>
      <c r="F23" s="3">
        <f>COUNTIF(F3:F18, "3")</f>
        <v>2</v>
      </c>
      <c r="G23" s="5" t="s">
        <v>31</v>
      </c>
      <c r="H23" s="3">
        <f t="shared" si="2"/>
        <v>3</v>
      </c>
      <c r="I23" s="3">
        <f>COUNTIF(I3:I18, "3")</f>
        <v>5</v>
      </c>
      <c r="J23" s="5" t="s">
        <v>31</v>
      </c>
      <c r="K23" s="3">
        <f t="shared" si="2"/>
        <v>6</v>
      </c>
      <c r="L23" s="3">
        <f t="shared" si="2"/>
        <v>5</v>
      </c>
    </row>
    <row r="24" spans="1:12" x14ac:dyDescent="0.3">
      <c r="A24" s="5" t="s">
        <v>32</v>
      </c>
      <c r="B24" s="3">
        <f>COUNTIF(B3:B18, "4")</f>
        <v>4</v>
      </c>
      <c r="C24" s="3">
        <f>COUNTIF(C3:C18, "4")</f>
        <v>8</v>
      </c>
      <c r="D24" s="5" t="s">
        <v>32</v>
      </c>
      <c r="E24" s="3">
        <f t="shared" ref="E24:L24" si="3">COUNTIF(E3:E18, "4")</f>
        <v>4</v>
      </c>
      <c r="F24" s="3">
        <f>COUNTIF(F3:F18, "4")</f>
        <v>4</v>
      </c>
      <c r="G24" s="5" t="s">
        <v>32</v>
      </c>
      <c r="H24" s="3">
        <f t="shared" si="3"/>
        <v>5</v>
      </c>
      <c r="I24" s="3">
        <f>COUNTIF(I3:I18, "4")</f>
        <v>7</v>
      </c>
      <c r="J24" s="5" t="s">
        <v>32</v>
      </c>
      <c r="K24" s="3">
        <f t="shared" si="3"/>
        <v>4</v>
      </c>
      <c r="L24" s="3">
        <f t="shared" si="3"/>
        <v>6</v>
      </c>
    </row>
    <row r="25" spans="1:12" x14ac:dyDescent="0.3">
      <c r="A25" s="5" t="s">
        <v>33</v>
      </c>
      <c r="B25" s="3">
        <f>COUNTIF(B3:B18, "5")</f>
        <v>0</v>
      </c>
      <c r="C25" s="3">
        <f>COUNTIF(C3:C18, "5")</f>
        <v>0</v>
      </c>
      <c r="D25" s="5" t="s">
        <v>33</v>
      </c>
      <c r="E25" s="3">
        <f t="shared" ref="E25:L25" si="4">COUNTIF(E3:E18, "5")</f>
        <v>0</v>
      </c>
      <c r="F25" s="3">
        <f>COUNTIF(F3:F18, "5")</f>
        <v>0</v>
      </c>
      <c r="G25" s="5" t="s">
        <v>33</v>
      </c>
      <c r="H25" s="3">
        <f t="shared" si="4"/>
        <v>1</v>
      </c>
      <c r="I25" s="3">
        <f>COUNTIF(I3:I18, "5")</f>
        <v>1</v>
      </c>
      <c r="J25" s="5" t="s">
        <v>33</v>
      </c>
      <c r="K25" s="3">
        <f t="shared" si="4"/>
        <v>1</v>
      </c>
      <c r="L25" s="3">
        <f t="shared" si="4"/>
        <v>2</v>
      </c>
    </row>
    <row r="26" spans="1:12" s="4" customFormat="1" x14ac:dyDescent="0.3">
      <c r="A26" s="7" t="s">
        <v>38</v>
      </c>
      <c r="B26" s="6">
        <f>SUM(B21:B25)</f>
        <v>16</v>
      </c>
      <c r="C26" s="6">
        <f>SUM(C21:C25)</f>
        <v>16</v>
      </c>
      <c r="D26" s="6"/>
      <c r="E26" s="6">
        <f>SUM(E21:E25)</f>
        <v>16</v>
      </c>
      <c r="F26" s="6">
        <f>SUM(F21:F25)</f>
        <v>16</v>
      </c>
      <c r="G26" s="6"/>
      <c r="H26" s="6">
        <f>SUM(H21:H25)</f>
        <v>16</v>
      </c>
      <c r="I26" s="6">
        <f>SUM(I21:I25)</f>
        <v>16</v>
      </c>
      <c r="J26" s="6"/>
      <c r="K26" s="6">
        <f>SUM(K21:K25)</f>
        <v>16</v>
      </c>
      <c r="L26" s="6">
        <f>SUM(L21:L25)</f>
        <v>16</v>
      </c>
    </row>
    <row r="27" spans="1:12" s="4" customFormat="1" x14ac:dyDescent="0.3">
      <c r="L27" s="7"/>
    </row>
    <row r="28" spans="1:12" x14ac:dyDescent="0.3">
      <c r="L28" s="5"/>
    </row>
    <row r="29" spans="1:12" x14ac:dyDescent="0.3">
      <c r="L29" s="5"/>
    </row>
    <row r="30" spans="1:12" x14ac:dyDescent="0.3">
      <c r="L30" s="5"/>
    </row>
    <row r="31" spans="1:12" x14ac:dyDescent="0.3">
      <c r="L31" s="5"/>
    </row>
    <row r="32" spans="1:12" x14ac:dyDescent="0.3">
      <c r="L32" s="5"/>
    </row>
    <row r="33" spans="12:12" x14ac:dyDescent="0.3">
      <c r="L33" s="5"/>
    </row>
    <row r="34" spans="12:12" x14ac:dyDescent="0.3">
      <c r="L34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4BE3-2EDE-4C86-8FFC-A56A51716FC8}">
  <dimension ref="A1:H27"/>
  <sheetViews>
    <sheetView topLeftCell="A22" workbookViewId="0">
      <selection activeCell="E46" sqref="E46"/>
    </sheetView>
  </sheetViews>
  <sheetFormatPr defaultRowHeight="14.4" x14ac:dyDescent="0.3"/>
  <cols>
    <col min="1" max="1" width="16.77734375" style="3" customWidth="1"/>
    <col min="2" max="2" width="22.77734375" style="3" customWidth="1"/>
    <col min="3" max="3" width="19.33203125" style="3" customWidth="1"/>
    <col min="4" max="4" width="20.77734375" style="3" customWidth="1"/>
    <col min="5" max="5" width="20.21875" style="3" customWidth="1"/>
    <col min="6" max="6" width="20.77734375" style="3" customWidth="1"/>
    <col min="7" max="7" width="18.6640625" style="3" customWidth="1"/>
    <col min="8" max="8" width="20.77734375" style="3" customWidth="1"/>
    <col min="9" max="16384" width="8.88671875" style="3"/>
  </cols>
  <sheetData>
    <row r="1" spans="1:8" x14ac:dyDescent="0.3">
      <c r="A1" s="3" t="s">
        <v>39</v>
      </c>
      <c r="B1" s="3" t="s">
        <v>41</v>
      </c>
      <c r="D1" s="3" t="s">
        <v>41</v>
      </c>
      <c r="F1" s="3" t="s">
        <v>41</v>
      </c>
      <c r="H1" s="3" t="s">
        <v>41</v>
      </c>
    </row>
    <row r="2" spans="1:8" ht="57.6" x14ac:dyDescent="0.3">
      <c r="A2" s="2" t="s">
        <v>0</v>
      </c>
      <c r="B2" s="2" t="s">
        <v>5</v>
      </c>
      <c r="C2" s="2"/>
      <c r="D2" s="2" t="s">
        <v>6</v>
      </c>
      <c r="E2" s="2"/>
      <c r="F2" s="2" t="s">
        <v>7</v>
      </c>
      <c r="G2" s="2"/>
      <c r="H2" s="2" t="s">
        <v>8</v>
      </c>
    </row>
    <row r="3" spans="1:8" x14ac:dyDescent="0.3">
      <c r="A3" s="1" t="s">
        <v>13</v>
      </c>
      <c r="B3" s="3">
        <v>5</v>
      </c>
      <c r="D3" s="3">
        <v>5</v>
      </c>
      <c r="F3" s="3">
        <v>4</v>
      </c>
      <c r="H3" s="3">
        <v>4</v>
      </c>
    </row>
    <row r="4" spans="1:8" x14ac:dyDescent="0.3">
      <c r="A4" s="1" t="s">
        <v>14</v>
      </c>
      <c r="B4" s="3">
        <v>5</v>
      </c>
      <c r="D4" s="3">
        <v>3</v>
      </c>
      <c r="F4" s="3">
        <v>4</v>
      </c>
      <c r="H4" s="3">
        <v>3</v>
      </c>
    </row>
    <row r="5" spans="1:8" x14ac:dyDescent="0.3">
      <c r="A5" s="1" t="s">
        <v>15</v>
      </c>
      <c r="B5" s="3">
        <v>5</v>
      </c>
      <c r="D5" s="3">
        <v>3</v>
      </c>
      <c r="F5" s="3">
        <v>3</v>
      </c>
      <c r="H5" s="3">
        <v>3</v>
      </c>
    </row>
    <row r="6" spans="1:8" x14ac:dyDescent="0.3">
      <c r="A6" s="1" t="s">
        <v>16</v>
      </c>
      <c r="B6" s="3">
        <v>5</v>
      </c>
      <c r="D6" s="3">
        <v>5</v>
      </c>
      <c r="F6" s="3">
        <v>5</v>
      </c>
      <c r="H6" s="3">
        <v>4</v>
      </c>
    </row>
    <row r="7" spans="1:8" x14ac:dyDescent="0.3">
      <c r="A7" s="1" t="s">
        <v>17</v>
      </c>
      <c r="B7" s="3">
        <v>1</v>
      </c>
      <c r="D7" s="3">
        <v>5</v>
      </c>
      <c r="F7" s="3">
        <v>5</v>
      </c>
      <c r="H7" s="3">
        <v>4</v>
      </c>
    </row>
    <row r="8" spans="1:8" x14ac:dyDescent="0.3">
      <c r="A8" s="1" t="s">
        <v>18</v>
      </c>
      <c r="B8" s="3">
        <v>2</v>
      </c>
      <c r="D8" s="3">
        <v>2</v>
      </c>
      <c r="F8" s="3">
        <v>2</v>
      </c>
      <c r="H8" s="3">
        <v>1</v>
      </c>
    </row>
    <row r="9" spans="1:8" x14ac:dyDescent="0.3">
      <c r="A9" s="1" t="s">
        <v>19</v>
      </c>
      <c r="B9" s="3">
        <v>3</v>
      </c>
      <c r="D9" s="3">
        <v>4</v>
      </c>
      <c r="F9" s="3">
        <v>4</v>
      </c>
      <c r="H9" s="3">
        <v>2</v>
      </c>
    </row>
    <row r="10" spans="1:8" x14ac:dyDescent="0.3">
      <c r="A10" s="1" t="s">
        <v>20</v>
      </c>
      <c r="B10" s="3">
        <v>5</v>
      </c>
      <c r="D10" s="3">
        <v>4</v>
      </c>
      <c r="F10" s="3">
        <v>4</v>
      </c>
      <c r="H10" s="3">
        <v>4</v>
      </c>
    </row>
    <row r="11" spans="1:8" x14ac:dyDescent="0.3">
      <c r="A11" s="1" t="s">
        <v>21</v>
      </c>
      <c r="B11" s="3">
        <v>3</v>
      </c>
      <c r="D11" s="3">
        <v>5</v>
      </c>
      <c r="F11" s="3">
        <v>1</v>
      </c>
      <c r="H11" s="3">
        <v>1</v>
      </c>
    </row>
    <row r="12" spans="1:8" x14ac:dyDescent="0.3">
      <c r="A12" s="1" t="s">
        <v>22</v>
      </c>
      <c r="B12" s="3">
        <v>3</v>
      </c>
      <c r="D12" s="3">
        <v>5</v>
      </c>
      <c r="F12" s="3">
        <v>5</v>
      </c>
      <c r="H12" s="3">
        <v>3</v>
      </c>
    </row>
    <row r="13" spans="1:8" x14ac:dyDescent="0.3">
      <c r="A13" s="1" t="s">
        <v>23</v>
      </c>
      <c r="B13" s="3">
        <v>3</v>
      </c>
      <c r="D13" s="3">
        <v>3</v>
      </c>
      <c r="F13" s="3">
        <v>4</v>
      </c>
      <c r="H13" s="3">
        <v>3</v>
      </c>
    </row>
    <row r="14" spans="1:8" x14ac:dyDescent="0.3">
      <c r="A14" s="1" t="s">
        <v>24</v>
      </c>
      <c r="B14" s="3">
        <v>3</v>
      </c>
      <c r="D14" s="3">
        <v>4</v>
      </c>
      <c r="F14" s="3">
        <v>5</v>
      </c>
      <c r="H14" s="3">
        <v>4</v>
      </c>
    </row>
    <row r="15" spans="1:8" x14ac:dyDescent="0.3">
      <c r="A15" s="1" t="s">
        <v>25</v>
      </c>
      <c r="B15" s="3">
        <v>5</v>
      </c>
      <c r="D15" s="3">
        <v>4</v>
      </c>
      <c r="F15" s="3">
        <v>5</v>
      </c>
      <c r="H15" s="3">
        <v>5</v>
      </c>
    </row>
    <row r="16" spans="1:8" x14ac:dyDescent="0.3">
      <c r="A16" s="1" t="s">
        <v>26</v>
      </c>
      <c r="B16" s="3">
        <v>5</v>
      </c>
      <c r="D16" s="3">
        <v>5</v>
      </c>
      <c r="F16" s="3">
        <v>5</v>
      </c>
      <c r="H16" s="3">
        <v>5</v>
      </c>
    </row>
    <row r="17" spans="1:8" x14ac:dyDescent="0.3">
      <c r="A17" s="1" t="s">
        <v>27</v>
      </c>
      <c r="B17" s="3">
        <v>5</v>
      </c>
      <c r="D17" s="3">
        <v>1</v>
      </c>
      <c r="F17" s="3">
        <v>3</v>
      </c>
      <c r="H17" s="3">
        <v>1</v>
      </c>
    </row>
    <row r="18" spans="1:8" x14ac:dyDescent="0.3">
      <c r="A18" s="1" t="s">
        <v>28</v>
      </c>
      <c r="B18" s="3">
        <v>4</v>
      </c>
      <c r="D18" s="3">
        <v>2</v>
      </c>
      <c r="F18" s="3">
        <v>4</v>
      </c>
      <c r="H18" s="3">
        <v>1</v>
      </c>
    </row>
    <row r="19" spans="1:8" s="4" customFormat="1" x14ac:dyDescent="0.3"/>
    <row r="20" spans="1:8" s="4" customFormat="1" x14ac:dyDescent="0.3"/>
    <row r="21" spans="1:8" x14ac:dyDescent="0.3">
      <c r="A21" s="5" t="s">
        <v>29</v>
      </c>
      <c r="B21" s="3">
        <f t="shared" ref="B21:F21" si="0">COUNTIF(B3:B18, "1")</f>
        <v>1</v>
      </c>
      <c r="C21" s="5" t="s">
        <v>29</v>
      </c>
      <c r="D21" s="3">
        <f t="shared" si="0"/>
        <v>1</v>
      </c>
      <c r="E21" s="5" t="s">
        <v>29</v>
      </c>
      <c r="F21" s="3">
        <f t="shared" si="0"/>
        <v>1</v>
      </c>
      <c r="G21" s="5" t="s">
        <v>29</v>
      </c>
      <c r="H21" s="3">
        <f>COUNTIF(H3:H18, "1")</f>
        <v>4</v>
      </c>
    </row>
    <row r="22" spans="1:8" x14ac:dyDescent="0.3">
      <c r="A22" s="5" t="s">
        <v>30</v>
      </c>
      <c r="B22" s="3">
        <f t="shared" ref="B22:H22" si="1">COUNTIF(B3:B18, "2")</f>
        <v>1</v>
      </c>
      <c r="C22" s="5" t="s">
        <v>30</v>
      </c>
      <c r="D22" s="3">
        <f t="shared" si="1"/>
        <v>2</v>
      </c>
      <c r="E22" s="5" t="s">
        <v>30</v>
      </c>
      <c r="F22" s="3">
        <f t="shared" si="1"/>
        <v>1</v>
      </c>
      <c r="G22" s="5" t="s">
        <v>30</v>
      </c>
      <c r="H22" s="3">
        <f t="shared" si="1"/>
        <v>1</v>
      </c>
    </row>
    <row r="23" spans="1:8" x14ac:dyDescent="0.3">
      <c r="A23" s="5" t="s">
        <v>31</v>
      </c>
      <c r="B23" s="3">
        <f t="shared" ref="B23:H23" si="2">COUNTIF(B3:B18, "3")</f>
        <v>5</v>
      </c>
      <c r="C23" s="5" t="s">
        <v>31</v>
      </c>
      <c r="D23" s="3">
        <f t="shared" si="2"/>
        <v>3</v>
      </c>
      <c r="E23" s="5" t="s">
        <v>31</v>
      </c>
      <c r="F23" s="3">
        <f t="shared" si="2"/>
        <v>2</v>
      </c>
      <c r="G23" s="5" t="s">
        <v>31</v>
      </c>
      <c r="H23" s="3">
        <f t="shared" si="2"/>
        <v>4</v>
      </c>
    </row>
    <row r="24" spans="1:8" x14ac:dyDescent="0.3">
      <c r="A24" s="5" t="s">
        <v>32</v>
      </c>
      <c r="B24" s="3">
        <f t="shared" ref="B24:H24" si="3">COUNTIF(B3:B18, "4")</f>
        <v>1</v>
      </c>
      <c r="C24" s="5" t="s">
        <v>32</v>
      </c>
      <c r="D24" s="3">
        <f t="shared" si="3"/>
        <v>4</v>
      </c>
      <c r="E24" s="5" t="s">
        <v>32</v>
      </c>
      <c r="F24" s="3">
        <f t="shared" si="3"/>
        <v>6</v>
      </c>
      <c r="G24" s="5" t="s">
        <v>32</v>
      </c>
      <c r="H24" s="3">
        <f t="shared" si="3"/>
        <v>5</v>
      </c>
    </row>
    <row r="25" spans="1:8" x14ac:dyDescent="0.3">
      <c r="A25" s="5" t="s">
        <v>33</v>
      </c>
      <c r="B25" s="3">
        <f t="shared" ref="B25:H25" si="4">COUNTIF(B3:B18, "5")</f>
        <v>8</v>
      </c>
      <c r="C25" s="5" t="s">
        <v>33</v>
      </c>
      <c r="D25" s="3">
        <f t="shared" si="4"/>
        <v>6</v>
      </c>
      <c r="E25" s="5" t="s">
        <v>33</v>
      </c>
      <c r="F25" s="3">
        <f t="shared" si="4"/>
        <v>6</v>
      </c>
      <c r="G25" s="5" t="s">
        <v>33</v>
      </c>
      <c r="H25" s="3">
        <f t="shared" si="4"/>
        <v>2</v>
      </c>
    </row>
    <row r="26" spans="1:8" s="4" customFormat="1" x14ac:dyDescent="0.3">
      <c r="A26" s="7" t="s">
        <v>38</v>
      </c>
      <c r="B26" s="6">
        <f>SUM(B21:B25)</f>
        <v>16</v>
      </c>
      <c r="C26" s="6"/>
      <c r="D26" s="6">
        <f>SUM(D21:D25)</f>
        <v>16</v>
      </c>
      <c r="E26" s="6"/>
      <c r="F26" s="6">
        <f>SUM(F21:F25)</f>
        <v>16</v>
      </c>
      <c r="G26" s="6"/>
      <c r="H26" s="6">
        <f>SUM(H21:H25)</f>
        <v>16</v>
      </c>
    </row>
    <row r="27" spans="1:8" s="4" customForma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6919-5323-4DDC-ADD6-57221D0E85F3}">
  <dimension ref="A1:H27"/>
  <sheetViews>
    <sheetView topLeftCell="A24" workbookViewId="0">
      <selection activeCell="J39" sqref="J39"/>
    </sheetView>
  </sheetViews>
  <sheetFormatPr defaultRowHeight="14.4" x14ac:dyDescent="0.3"/>
  <cols>
    <col min="1" max="1" width="16.77734375" style="3" customWidth="1"/>
    <col min="2" max="8" width="20.77734375" style="3" customWidth="1"/>
    <col min="9" max="16384" width="8.88671875" style="3"/>
  </cols>
  <sheetData>
    <row r="1" spans="1:8" x14ac:dyDescent="0.3">
      <c r="A1" s="3" t="s">
        <v>39</v>
      </c>
      <c r="B1" s="3" t="s">
        <v>42</v>
      </c>
      <c r="D1" s="3" t="s">
        <v>42</v>
      </c>
      <c r="F1" s="3" t="s">
        <v>42</v>
      </c>
      <c r="H1" s="3" t="s">
        <v>42</v>
      </c>
    </row>
    <row r="2" spans="1:8" ht="115.2" x14ac:dyDescent="0.3">
      <c r="A2" s="2" t="s">
        <v>0</v>
      </c>
      <c r="B2" s="2" t="s">
        <v>9</v>
      </c>
      <c r="C2" s="2"/>
      <c r="D2" s="2" t="s">
        <v>10</v>
      </c>
      <c r="E2" s="2"/>
      <c r="F2" s="2" t="s">
        <v>11</v>
      </c>
      <c r="G2" s="2"/>
      <c r="H2" s="2" t="s">
        <v>43</v>
      </c>
    </row>
    <row r="3" spans="1:8" x14ac:dyDescent="0.3">
      <c r="A3" s="1" t="s">
        <v>13</v>
      </c>
      <c r="B3" s="3">
        <v>2</v>
      </c>
      <c r="D3" s="3">
        <v>3</v>
      </c>
      <c r="F3" s="3">
        <v>2</v>
      </c>
      <c r="H3" s="3">
        <v>2</v>
      </c>
    </row>
    <row r="4" spans="1:8" x14ac:dyDescent="0.3">
      <c r="A4" s="1" t="s">
        <v>14</v>
      </c>
      <c r="B4" s="3">
        <v>-1</v>
      </c>
      <c r="D4" s="3">
        <v>-1</v>
      </c>
      <c r="F4" s="3">
        <v>2</v>
      </c>
      <c r="H4" s="3">
        <v>0</v>
      </c>
    </row>
    <row r="5" spans="1:8" x14ac:dyDescent="0.3">
      <c r="A5" s="1" t="s">
        <v>15</v>
      </c>
      <c r="B5" s="3">
        <v>2</v>
      </c>
      <c r="D5" s="3">
        <v>2</v>
      </c>
      <c r="F5" s="3">
        <v>2</v>
      </c>
      <c r="H5" s="3">
        <v>3</v>
      </c>
    </row>
    <row r="6" spans="1:8" x14ac:dyDescent="0.3">
      <c r="A6" s="1" t="s">
        <v>16</v>
      </c>
      <c r="B6" s="3">
        <v>3</v>
      </c>
      <c r="D6" s="3">
        <v>3</v>
      </c>
      <c r="F6" s="3">
        <v>3</v>
      </c>
      <c r="H6" s="3">
        <v>3</v>
      </c>
    </row>
    <row r="7" spans="1:8" x14ac:dyDescent="0.3">
      <c r="A7" s="1" t="s">
        <v>17</v>
      </c>
      <c r="B7" s="3">
        <v>1</v>
      </c>
      <c r="D7" s="3">
        <v>2</v>
      </c>
      <c r="F7" s="3">
        <v>2</v>
      </c>
      <c r="H7" s="3">
        <v>-1</v>
      </c>
    </row>
    <row r="8" spans="1:8" x14ac:dyDescent="0.3">
      <c r="A8" s="1" t="s">
        <v>18</v>
      </c>
      <c r="B8" s="3">
        <v>0</v>
      </c>
      <c r="D8" s="3">
        <v>2</v>
      </c>
      <c r="F8" s="3">
        <v>0</v>
      </c>
      <c r="H8" s="3">
        <v>0</v>
      </c>
    </row>
    <row r="9" spans="1:8" x14ac:dyDescent="0.3">
      <c r="A9" s="1" t="s">
        <v>19</v>
      </c>
      <c r="B9" s="3">
        <v>3</v>
      </c>
      <c r="D9" s="3">
        <v>3</v>
      </c>
      <c r="F9" s="3">
        <v>1</v>
      </c>
      <c r="H9" s="3">
        <v>3</v>
      </c>
    </row>
    <row r="10" spans="1:8" x14ac:dyDescent="0.3">
      <c r="A10" s="1" t="s">
        <v>20</v>
      </c>
      <c r="B10" s="3">
        <v>0</v>
      </c>
      <c r="D10" s="3">
        <v>3</v>
      </c>
      <c r="F10" s="3">
        <v>3</v>
      </c>
      <c r="H10" s="3">
        <v>3</v>
      </c>
    </row>
    <row r="11" spans="1:8" x14ac:dyDescent="0.3">
      <c r="A11" s="1" t="s">
        <v>21</v>
      </c>
      <c r="B11" s="3">
        <v>3</v>
      </c>
      <c r="D11" s="3">
        <v>3</v>
      </c>
      <c r="F11" s="3">
        <v>2</v>
      </c>
      <c r="H11" s="3">
        <v>3</v>
      </c>
    </row>
    <row r="12" spans="1:8" x14ac:dyDescent="0.3">
      <c r="A12" s="1" t="s">
        <v>22</v>
      </c>
      <c r="B12" s="3">
        <v>2</v>
      </c>
      <c r="D12" s="3">
        <v>3</v>
      </c>
      <c r="F12" s="3">
        <v>3</v>
      </c>
      <c r="H12" s="3">
        <v>3</v>
      </c>
    </row>
    <row r="13" spans="1:8" x14ac:dyDescent="0.3">
      <c r="A13" s="1" t="s">
        <v>23</v>
      </c>
      <c r="B13" s="3">
        <v>-2</v>
      </c>
      <c r="D13" s="3">
        <v>-2</v>
      </c>
      <c r="F13" s="3">
        <v>-1</v>
      </c>
      <c r="H13" s="3">
        <v>0</v>
      </c>
    </row>
    <row r="14" spans="1:8" x14ac:dyDescent="0.3">
      <c r="A14" s="1" t="s">
        <v>24</v>
      </c>
      <c r="B14" s="3">
        <v>1</v>
      </c>
      <c r="D14" s="3">
        <v>2</v>
      </c>
      <c r="F14" s="3">
        <v>-1</v>
      </c>
      <c r="H14" s="3">
        <v>1</v>
      </c>
    </row>
    <row r="15" spans="1:8" x14ac:dyDescent="0.3">
      <c r="A15" s="1" t="s">
        <v>25</v>
      </c>
      <c r="B15" s="3">
        <v>3</v>
      </c>
      <c r="D15" s="3">
        <v>3</v>
      </c>
      <c r="F15" s="3">
        <v>2</v>
      </c>
      <c r="H15" s="3">
        <v>3</v>
      </c>
    </row>
    <row r="16" spans="1:8" x14ac:dyDescent="0.3">
      <c r="A16" s="1" t="s">
        <v>26</v>
      </c>
      <c r="B16" s="3">
        <v>2</v>
      </c>
      <c r="D16" s="3">
        <v>3</v>
      </c>
      <c r="F16" s="3">
        <v>1</v>
      </c>
      <c r="H16" s="3">
        <v>3</v>
      </c>
    </row>
    <row r="17" spans="1:8" x14ac:dyDescent="0.3">
      <c r="A17" s="1" t="s">
        <v>27</v>
      </c>
      <c r="B17" s="3">
        <v>2</v>
      </c>
      <c r="D17" s="3">
        <v>3</v>
      </c>
      <c r="F17" s="3">
        <v>2</v>
      </c>
      <c r="H17" s="3">
        <v>3</v>
      </c>
    </row>
    <row r="18" spans="1:8" x14ac:dyDescent="0.3">
      <c r="A18" s="1" t="s">
        <v>28</v>
      </c>
      <c r="B18" s="3">
        <v>2</v>
      </c>
      <c r="D18" s="3">
        <v>2</v>
      </c>
      <c r="F18" s="3">
        <v>1</v>
      </c>
      <c r="H18" s="3">
        <v>1</v>
      </c>
    </row>
    <row r="19" spans="1:8" s="4" customFormat="1" x14ac:dyDescent="0.3"/>
    <row r="20" spans="1:8" s="4" customFormat="1" x14ac:dyDescent="0.3">
      <c r="A20" s="7" t="s">
        <v>38</v>
      </c>
      <c r="B20" s="6">
        <f>SUM(B21:B27)</f>
        <v>16</v>
      </c>
      <c r="C20" s="6"/>
      <c r="D20" s="6">
        <f t="shared" ref="D20:H20" si="0">SUM(D21:D27)</f>
        <v>16</v>
      </c>
      <c r="E20" s="6"/>
      <c r="F20" s="6">
        <f t="shared" si="0"/>
        <v>16</v>
      </c>
      <c r="G20" s="6"/>
      <c r="H20" s="6">
        <f t="shared" si="0"/>
        <v>16</v>
      </c>
    </row>
    <row r="21" spans="1:8" x14ac:dyDescent="0.3">
      <c r="A21" s="5" t="s">
        <v>34</v>
      </c>
      <c r="B21" s="3">
        <f>COUNTIF(B3:B18, "-3")</f>
        <v>0</v>
      </c>
      <c r="C21" s="5" t="s">
        <v>34</v>
      </c>
      <c r="D21" s="3">
        <f t="shared" ref="D21:H21" si="1">COUNTIF(D3:D18, "-3")</f>
        <v>0</v>
      </c>
      <c r="E21" s="5" t="s">
        <v>34</v>
      </c>
      <c r="F21" s="3">
        <f t="shared" si="1"/>
        <v>0</v>
      </c>
      <c r="G21" s="5" t="s">
        <v>34</v>
      </c>
      <c r="H21" s="3">
        <f t="shared" si="1"/>
        <v>0</v>
      </c>
    </row>
    <row r="22" spans="1:8" x14ac:dyDescent="0.3">
      <c r="A22" s="5" t="s">
        <v>35</v>
      </c>
      <c r="B22" s="3">
        <f>COUNTIF(B3:B18, "-2")</f>
        <v>1</v>
      </c>
      <c r="C22" s="5" t="s">
        <v>35</v>
      </c>
      <c r="D22" s="3">
        <f t="shared" ref="D22:H22" si="2">COUNTIF(D3:D18, "-2")</f>
        <v>1</v>
      </c>
      <c r="E22" s="5" t="s">
        <v>35</v>
      </c>
      <c r="F22" s="3">
        <f t="shared" si="2"/>
        <v>0</v>
      </c>
      <c r="G22" s="5" t="s">
        <v>35</v>
      </c>
      <c r="H22" s="3">
        <f t="shared" si="2"/>
        <v>0</v>
      </c>
    </row>
    <row r="23" spans="1:8" x14ac:dyDescent="0.3">
      <c r="A23" s="5" t="s">
        <v>36</v>
      </c>
      <c r="B23" s="3">
        <f>COUNTIF(B3:B18, "-1")</f>
        <v>1</v>
      </c>
      <c r="C23" s="5" t="s">
        <v>36</v>
      </c>
      <c r="D23" s="3">
        <f t="shared" ref="D23:H23" si="3">COUNTIF(D3:D18, "-1")</f>
        <v>1</v>
      </c>
      <c r="E23" s="5" t="s">
        <v>36</v>
      </c>
      <c r="F23" s="3">
        <f t="shared" si="3"/>
        <v>2</v>
      </c>
      <c r="G23" s="5" t="s">
        <v>36</v>
      </c>
      <c r="H23" s="3">
        <f t="shared" si="3"/>
        <v>1</v>
      </c>
    </row>
    <row r="24" spans="1:8" x14ac:dyDescent="0.3">
      <c r="A24" s="5" t="s">
        <v>37</v>
      </c>
      <c r="B24" s="3">
        <f>COUNTIF(B3:B18, "0")</f>
        <v>2</v>
      </c>
      <c r="C24" s="5" t="s">
        <v>37</v>
      </c>
      <c r="D24" s="3">
        <f t="shared" ref="D24:H24" si="4">COUNTIF(D3:D18, "0")</f>
        <v>0</v>
      </c>
      <c r="E24" s="5" t="s">
        <v>37</v>
      </c>
      <c r="F24" s="3">
        <f t="shared" si="4"/>
        <v>1</v>
      </c>
      <c r="G24" s="5" t="s">
        <v>37</v>
      </c>
      <c r="H24" s="3">
        <f t="shared" si="4"/>
        <v>3</v>
      </c>
    </row>
    <row r="25" spans="1:8" x14ac:dyDescent="0.3">
      <c r="A25" s="5" t="s">
        <v>29</v>
      </c>
      <c r="B25" s="3">
        <f>COUNTIF(B3:B18, "1")</f>
        <v>2</v>
      </c>
      <c r="C25" s="5" t="s">
        <v>29</v>
      </c>
      <c r="D25" s="3">
        <f t="shared" ref="D25:H25" si="5">COUNTIF(D3:D18, "1")</f>
        <v>0</v>
      </c>
      <c r="E25" s="5" t="s">
        <v>29</v>
      </c>
      <c r="F25" s="3">
        <f t="shared" si="5"/>
        <v>3</v>
      </c>
      <c r="G25" s="5" t="s">
        <v>29</v>
      </c>
      <c r="H25" s="3">
        <f t="shared" si="5"/>
        <v>2</v>
      </c>
    </row>
    <row r="26" spans="1:8" x14ac:dyDescent="0.3">
      <c r="A26" s="5" t="s">
        <v>30</v>
      </c>
      <c r="B26" s="3">
        <f>COUNTIF(B3:B18, "2")</f>
        <v>6</v>
      </c>
      <c r="C26" s="5" t="s">
        <v>30</v>
      </c>
      <c r="D26" s="3">
        <f t="shared" ref="D26:H26" si="6">COUNTIF(D3:D18, "2")</f>
        <v>5</v>
      </c>
      <c r="E26" s="5" t="s">
        <v>30</v>
      </c>
      <c r="F26" s="3">
        <f t="shared" si="6"/>
        <v>7</v>
      </c>
      <c r="G26" s="5" t="s">
        <v>30</v>
      </c>
      <c r="H26" s="3">
        <f t="shared" si="6"/>
        <v>1</v>
      </c>
    </row>
    <row r="27" spans="1:8" x14ac:dyDescent="0.3">
      <c r="A27" s="5" t="s">
        <v>31</v>
      </c>
      <c r="B27" s="3">
        <f>COUNTIF(B3:B18, "3")</f>
        <v>4</v>
      </c>
      <c r="C27" s="5" t="s">
        <v>31</v>
      </c>
      <c r="D27" s="3">
        <f t="shared" ref="D27:H27" si="7">COUNTIF(D3:D18, "3")</f>
        <v>9</v>
      </c>
      <c r="E27" s="5" t="s">
        <v>31</v>
      </c>
      <c r="F27" s="3">
        <f t="shared" si="7"/>
        <v>3</v>
      </c>
      <c r="G27" s="5" t="s">
        <v>31</v>
      </c>
      <c r="H27" s="3">
        <f t="shared" si="7"/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Adam Coscia</cp:lastModifiedBy>
  <dcterms:created xsi:type="dcterms:W3CDTF">2022-01-27T19:13:38Z</dcterms:created>
  <dcterms:modified xsi:type="dcterms:W3CDTF">2022-02-18T01:09:57Z</dcterms:modified>
</cp:coreProperties>
</file>