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am2\OneDrive - University of Rochester\Documents\UofR_Grad\Research\Images and Image Analysis\Image Analysis\line_ratio_hist\HH7_11\inanna_runs\convs_and_regrids\"/>
    </mc:Choice>
  </mc:AlternateContent>
  <bookViews>
    <workbookView xWindow="0" yWindow="0" windowWidth="21756" windowHeight="673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F3" i="1" l="1"/>
  <c r="F4" i="1"/>
  <c r="D7" i="1"/>
  <c r="F7" i="1" s="1"/>
  <c r="D8" i="1"/>
  <c r="F8" i="1" s="1"/>
  <c r="D6" i="1"/>
  <c r="F6" i="1" s="1"/>
  <c r="D5" i="1"/>
  <c r="F5" i="1" s="1"/>
  <c r="D3" i="1"/>
  <c r="C5" i="1"/>
  <c r="C3" i="1"/>
  <c r="C4" i="1"/>
</calcChain>
</file>

<file path=xl/sharedStrings.xml><?xml version="1.0" encoding="utf-8"?>
<sst xmlns="http://schemas.openxmlformats.org/spreadsheetml/2006/main" count="18" uniqueCount="15">
  <si>
    <t>lambda (microns)</t>
  </si>
  <si>
    <t>Line</t>
  </si>
  <si>
    <t>Halpha</t>
  </si>
  <si>
    <t>[OI]</t>
  </si>
  <si>
    <t>[SI]</t>
  </si>
  <si>
    <t>[FeII]</t>
  </si>
  <si>
    <t>PaBeta</t>
  </si>
  <si>
    <t>N/A</t>
  </si>
  <si>
    <t>Took aperture around HH7 region</t>
  </si>
  <si>
    <t>Convolved Flux (Sum: Flam/pix^2)</t>
  </si>
  <si>
    <t>Regridded Flux (Sum: Flam)</t>
  </si>
  <si>
    <t>N/A (not per pix^2, not regridded b/c used as basis)</t>
  </si>
  <si>
    <t>Flux Unit Conversions (pix areas I multiplied and divided by included)</t>
  </si>
  <si>
    <t>Pix Area</t>
  </si>
  <si>
    <t>Conv Flux * pix^2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</si>
</sst>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1" fontId="0" fillId="0" borderId="0" xfId="0" applyNumberFormat="1" applyAlignment="1">
      <alignment wrapText="1"/>
    </xf>
    <xf numFmtId="0" fontId="0" fillId="0" borderId="0" xfId="0" applyAlignment="1">
      <alignment wrapText="1"/>
    </xf>
    <xf numFmtId="11" fontId="1" fillId="2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C4" sqref="C4"/>
    </sheetView>
  </sheetViews>
  <sheetFormatPr defaultRowHeight="14.4" x14ac:dyDescent="0.3"/>
  <cols>
    <col min="2" max="2" width="15.109375" bestFit="1" customWidth="1"/>
    <col min="3" max="3" width="29.5546875" style="3" customWidth="1"/>
    <col min="4" max="4" width="8.21875" style="3" bestFit="1" customWidth="1"/>
    <col min="5" max="5" width="28.6640625" bestFit="1" customWidth="1"/>
    <col min="6" max="6" width="15.109375" bestFit="1" customWidth="1"/>
    <col min="7" max="7" width="43.109375" bestFit="1" customWidth="1"/>
  </cols>
  <sheetData>
    <row r="1" spans="1:7" x14ac:dyDescent="0.3">
      <c r="A1" t="s">
        <v>8</v>
      </c>
    </row>
    <row r="2" spans="1:7" ht="28.8" x14ac:dyDescent="0.3">
      <c r="A2" t="s">
        <v>1</v>
      </c>
      <c r="B2" t="s">
        <v>0</v>
      </c>
      <c r="C2" s="3" t="s">
        <v>12</v>
      </c>
      <c r="D2" s="3" t="s">
        <v>13</v>
      </c>
      <c r="E2" t="s">
        <v>9</v>
      </c>
      <c r="F2" t="s">
        <v>14</v>
      </c>
      <c r="G2" t="s">
        <v>10</v>
      </c>
    </row>
    <row r="3" spans="1:7" x14ac:dyDescent="0.3">
      <c r="A3" t="s">
        <v>3</v>
      </c>
      <c r="B3">
        <v>0.63100000000000001</v>
      </c>
      <c r="C3" s="3">
        <f xml:space="preserve"> 4.7422302E-18 *42.1999985</f>
        <v>2.0012210732665469E-16</v>
      </c>
      <c r="D3" s="2">
        <f>1.9208300423744E-07^2</f>
        <v>3.6895880516880398E-14</v>
      </c>
      <c r="E3">
        <v>1.1513899999999999</v>
      </c>
      <c r="F3" s="2">
        <f>E3*D3</f>
        <v>4.2481547868330922E-14</v>
      </c>
      <c r="G3" s="1">
        <v>3.14546E-15</v>
      </c>
    </row>
    <row r="4" spans="1:7" x14ac:dyDescent="0.3">
      <c r="A4" t="s">
        <v>2</v>
      </c>
      <c r="B4">
        <v>0.65600000000000003</v>
      </c>
      <c r="C4" s="2">
        <f>1.61673E-17 * 42.3000015 * 0.242</f>
        <v>1.6549818904872987E-16</v>
      </c>
      <c r="D4" s="2"/>
      <c r="E4" s="2">
        <v>2.2987200000000001E-14</v>
      </c>
      <c r="F4" s="2">
        <f>E4*D4</f>
        <v>0</v>
      </c>
      <c r="G4" t="s">
        <v>11</v>
      </c>
    </row>
    <row r="5" spans="1:7" x14ac:dyDescent="0.3">
      <c r="A5" t="s">
        <v>4</v>
      </c>
      <c r="B5">
        <v>0.67200000000000004</v>
      </c>
      <c r="C5" s="3">
        <f xml:space="preserve"> 1.3699E-17 *68.98* 0.246</f>
        <v>2.3245942692000002E-16</v>
      </c>
      <c r="D5" s="2">
        <f>1.9208300423744E-07^2</f>
        <v>3.6895880516880398E-14</v>
      </c>
      <c r="E5">
        <v>1.3264499999999999</v>
      </c>
      <c r="F5" s="2">
        <f t="shared" ref="F5:F8" si="0">E5*D5</f>
        <v>4.8940540711616E-14</v>
      </c>
      <c r="G5" s="1">
        <v>4.6469900000000002E-14</v>
      </c>
    </row>
    <row r="6" spans="1:7" x14ac:dyDescent="0.3">
      <c r="A6" t="s">
        <v>5</v>
      </c>
      <c r="B6">
        <v>1.26</v>
      </c>
      <c r="C6" s="3" t="s">
        <v>7</v>
      </c>
      <c r="D6" s="2">
        <f>6.21772975837019E-07^2</f>
        <v>3.8660163348122228E-13</v>
      </c>
      <c r="E6">
        <v>0.86041500000000004</v>
      </c>
      <c r="F6" s="2">
        <f t="shared" si="0"/>
        <v>3.3263784447174588E-13</v>
      </c>
      <c r="G6" s="1">
        <v>3.41154E-13</v>
      </c>
    </row>
    <row r="7" spans="1:7" x14ac:dyDescent="0.3">
      <c r="A7" t="s">
        <v>6</v>
      </c>
      <c r="B7">
        <v>1.28</v>
      </c>
      <c r="C7" s="3" t="s">
        <v>7</v>
      </c>
      <c r="D7" s="2">
        <f t="shared" ref="D7:D8" si="1">6.21772975837019E-07^2</f>
        <v>3.8660163348122228E-13</v>
      </c>
      <c r="E7">
        <v>0.283717</v>
      </c>
      <c r="F7" s="2">
        <f t="shared" si="0"/>
        <v>1.0968545564639195E-13</v>
      </c>
      <c r="G7" s="1">
        <v>1.0485E-13</v>
      </c>
    </row>
    <row r="8" spans="1:7" x14ac:dyDescent="0.3">
      <c r="A8" t="s">
        <v>5</v>
      </c>
      <c r="B8">
        <v>1.64</v>
      </c>
      <c r="C8" s="3" t="s">
        <v>7</v>
      </c>
      <c r="D8" s="2">
        <f t="shared" si="1"/>
        <v>3.8660163348122228E-13</v>
      </c>
      <c r="E8">
        <v>0.88765400000000005</v>
      </c>
      <c r="F8" s="2">
        <f t="shared" si="0"/>
        <v>3.4316848636614089E-13</v>
      </c>
      <c r="G8" s="1">
        <v>3.6522699999999998E-13</v>
      </c>
    </row>
    <row r="11" spans="1:7" x14ac:dyDescent="0.3">
      <c r="D11">
        <v>387.49400000000003</v>
      </c>
      <c r="E11" s="4">
        <f>D11*C4/0.242</f>
        <v>2.6499816226135762E-13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Adam2</dc:creator>
  <cp:lastModifiedBy>Adam2</cp:lastModifiedBy>
  <dcterms:created xsi:type="dcterms:W3CDTF">2020-07-31T03:25:24Z</dcterms:created>
  <dcterms:modified xsi:type="dcterms:W3CDTF">2020-08-18T03:36:23Z</dcterms:modified>
</cp:coreProperties>
</file>