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  <sheet state="visible" name="BaseData" sheetId="2" r:id="rId5"/>
    <sheet state="visible" name="BITFINEX_SPOT_BTC_USDT" sheetId="3" r:id="rId6"/>
    <sheet state="visible" name="COINBASE_SPOT_BTC_USD" sheetId="4" r:id="rId7"/>
    <sheet state="visible" name="POLONIEX_SPOT_BTC_USDT" sheetId="5" r:id="rId8"/>
  </sheets>
  <definedNames/>
  <calcPr/>
</workbook>
</file>

<file path=xl/sharedStrings.xml><?xml version="1.0" encoding="utf-8"?>
<sst xmlns="http://schemas.openxmlformats.org/spreadsheetml/2006/main" count="70" uniqueCount="35">
  <si>
    <t>Exchange Premium</t>
  </si>
  <si>
    <t>Thresholds</t>
  </si>
  <si>
    <t>Test Name</t>
  </si>
  <si>
    <t>Logic Test Result</t>
  </si>
  <si>
    <t>BITFINEX_SPOT_BTC_USDT</t>
  </si>
  <si>
    <t>COINBASE_SPOT_BTC_USD</t>
  </si>
  <si>
    <t>POLONIEX_SPOT_BTC_USDT</t>
  </si>
  <si>
    <t>Exchange Array Premium</t>
  </si>
  <si>
    <t>Exchange Threshold</t>
  </si>
  <si>
    <t>Exchange Price Premium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</si>
  <si>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</si>
  <si>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</si>
  <si>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</si>
  <si>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</si>
  <si>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</si>
  <si>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</si>
  <si>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</si>
  <si>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</si>
  <si>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</si>
  <si>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</si>
  <si>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2021-03-18T23:08:00.0000000Z</t>
  </si>
  <si>
    <t>2021-03-18T23:10:00.0000000Z</t>
  </si>
  <si>
    <t>2021-03-18T23:08:02.0380000Z</t>
  </si>
  <si>
    <t>2021-03-18T23:08:53.4030000Z</t>
  </si>
  <si>
    <t>2021-03-20T14:52:00.0000000Z</t>
  </si>
  <si>
    <t>2021-03-20T14:54:00.0000000Z</t>
  </si>
  <si>
    <t>2021-03-20T14:52:00.8410000Z</t>
  </si>
  <si>
    <t>2021-03-20T14:53:23.0490000Z</t>
  </si>
  <si>
    <t>2021-03-18T23:08:00.1703800Z</t>
  </si>
  <si>
    <t>2021-03-18T23:09:00.8501440Z</t>
  </si>
  <si>
    <t>2021-03-20T14:56:00.0000000Z</t>
  </si>
  <si>
    <t>2021-03-20T14:54:00.2196570Z</t>
  </si>
  <si>
    <t>2021-03-20T14:54:52.3054230Z</t>
  </si>
  <si>
    <t>2021-03-18T23:08:49.0000000Z</t>
  </si>
  <si>
    <t>2021-03-20T14:54:53.0000000Z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</si>
</sst>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7.0"/>
    <col customWidth="1" min="3" max="3" width="27.14"/>
    <col customWidth="1" min="4" max="4" width="28.29"/>
    <col customWidth="1" min="6" max="6" width="22.86"/>
    <col customWidth="1" min="9" max="10" width="22.57"/>
    <col customWidth="1" min="11" max="11" width="17.43"/>
    <col customWidth="1" min="15" max="16" width="15.71"/>
  </cols>
  <sheetData>
    <row r="1">
      <c r="B1" s="1" t="s">
        <v>0</v>
      </c>
      <c r="F1" s="1" t="s">
        <v>1</v>
      </c>
      <c r="J1" s="1" t="s">
        <v>2</v>
      </c>
      <c r="K1" s="1" t="s">
        <v>3</v>
      </c>
    </row>
    <row r="2">
      <c r="B2" s="1" t="s">
        <v>4</v>
      </c>
      <c r="C2" s="1" t="s">
        <v>5</v>
      </c>
      <c r="D2" s="1" t="s">
        <v>6</v>
      </c>
      <c r="F2" s="1" t="s">
        <v>7</v>
      </c>
      <c r="G2" s="1">
        <f>round(Max(B3:D5),5)</f>
        <v>0.0355</v>
      </c>
    </row>
    <row r="3">
      <c r="A3" s="1" t="s">
        <v>4</v>
      </c>
      <c r="B3" s="2">
        <f>((BaseData!$B$1-BaseData!B1)/BaseData!$B$1)*100</f>
        <v>0</v>
      </c>
      <c r="C3" s="2">
        <f>((BaseData!$B$2-BaseData!B1)/BaseData!$B$2)*100</f>
        <v>0.005278145627</v>
      </c>
      <c r="D3" s="2">
        <f>((BaseData!$B$3-BaseData!B1)/BaseData!$B$3)*100</f>
        <v>-0.0302348417</v>
      </c>
      <c r="F3" s="1" t="s">
        <v>8</v>
      </c>
      <c r="G3" s="3">
        <v>0.5</v>
      </c>
      <c r="J3" s="1" t="s">
        <v>9</v>
      </c>
      <c r="K3" s="2" t="b">
        <f>IF(G2&gt;=G3,True, False)</f>
        <v>0</v>
      </c>
    </row>
    <row r="4">
      <c r="A4" s="1" t="s">
        <v>5</v>
      </c>
      <c r="B4" s="2">
        <f>((BaseData!$B$1-BaseData!B2)/BaseData!$B$1)*100</f>
        <v>-0.00527842423</v>
      </c>
      <c r="C4" s="2">
        <f>((BaseData!$B$2-BaseData!B2)/BaseData!$B$2)*100</f>
        <v>0</v>
      </c>
      <c r="D4" s="2">
        <f>((BaseData!$B$3-BaseData!B2)/BaseData!$B$3)*100</f>
        <v>-0.03551486186</v>
      </c>
    </row>
    <row r="5">
      <c r="A5" s="1" t="s">
        <v>6</v>
      </c>
      <c r="B5" s="2">
        <f>((BaseData!$B$1-BaseData!B3)/BaseData!$B$1)*100</f>
        <v>0.03022570301</v>
      </c>
      <c r="C5" s="2">
        <f>((BaseData!$B$2-BaseData!B3)/BaseData!$B$2)*100</f>
        <v>0.03550225328</v>
      </c>
      <c r="D5" s="2">
        <f>((BaseData!$B$3-BaseData!B3)/BaseData!$B$3)*100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4">
        <v>59298.0</v>
      </c>
    </row>
    <row r="2">
      <c r="A2" s="1" t="s">
        <v>5</v>
      </c>
      <c r="B2" s="4">
        <v>59301.13</v>
      </c>
    </row>
    <row r="3">
      <c r="A3" s="1" t="s">
        <v>6</v>
      </c>
      <c r="B3" s="4">
        <v>59280.07676263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4">
        <v>57882.0</v>
      </c>
      <c r="F2" s="4">
        <v>57882.0</v>
      </c>
      <c r="G2" s="4">
        <v>57804.0</v>
      </c>
      <c r="H2" s="4">
        <v>57817.0</v>
      </c>
      <c r="I2" s="4">
        <v>0.02141034</v>
      </c>
      <c r="J2" s="4">
        <v>40.0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4">
        <v>59298.0</v>
      </c>
      <c r="F3" s="4">
        <v>59298.0</v>
      </c>
      <c r="G3" s="4">
        <v>59298.0</v>
      </c>
      <c r="H3" s="4">
        <v>59298.0</v>
      </c>
      <c r="I3" s="4">
        <v>0.01094627</v>
      </c>
      <c r="J3" s="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20</v>
      </c>
      <c r="B2" s="1" t="s">
        <v>21</v>
      </c>
      <c r="C2" s="1" t="s">
        <v>28</v>
      </c>
      <c r="D2" s="1" t="s">
        <v>29</v>
      </c>
      <c r="E2" s="4">
        <v>57877.19</v>
      </c>
      <c r="F2" s="4">
        <v>57894.18</v>
      </c>
      <c r="G2" s="4">
        <v>57799.11</v>
      </c>
      <c r="H2" s="4">
        <v>57803.99</v>
      </c>
      <c r="I2" s="4">
        <v>9.32297824</v>
      </c>
      <c r="J2" s="4">
        <v>294.0</v>
      </c>
    </row>
    <row r="3">
      <c r="A3" s="1" t="s">
        <v>25</v>
      </c>
      <c r="B3" s="1" t="s">
        <v>30</v>
      </c>
      <c r="C3" s="1" t="s">
        <v>31</v>
      </c>
      <c r="D3" s="1" t="s">
        <v>32</v>
      </c>
      <c r="E3" s="4">
        <v>59300.0</v>
      </c>
      <c r="F3" s="4">
        <v>59323.79</v>
      </c>
      <c r="G3" s="4">
        <v>59291.74</v>
      </c>
      <c r="H3" s="4">
        <v>59301.13</v>
      </c>
      <c r="I3" s="4">
        <v>3.80985243</v>
      </c>
      <c r="J3" s="4">
        <v>168.0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20</v>
      </c>
      <c r="B2" s="1" t="s">
        <v>21</v>
      </c>
      <c r="C2" s="1" t="s">
        <v>20</v>
      </c>
      <c r="D2" s="1" t="s">
        <v>33</v>
      </c>
      <c r="E2" s="4">
        <v>57882.76091162</v>
      </c>
      <c r="F2" s="4">
        <v>57882.76091162</v>
      </c>
      <c r="G2" s="4">
        <v>57812.47769151</v>
      </c>
      <c r="H2" s="4">
        <v>57812.47769151</v>
      </c>
      <c r="I2" s="4">
        <v>0.0133436</v>
      </c>
      <c r="J2" s="4">
        <v>10.0</v>
      </c>
    </row>
    <row r="3">
      <c r="A3" s="1" t="s">
        <v>25</v>
      </c>
      <c r="B3" s="1" t="s">
        <v>30</v>
      </c>
      <c r="C3" s="1" t="s">
        <v>25</v>
      </c>
      <c r="D3" s="1" t="s">
        <v>34</v>
      </c>
      <c r="E3" s="4">
        <v>59275.00000001</v>
      </c>
      <c r="F3" s="4">
        <v>59288.74467306</v>
      </c>
      <c r="G3" s="4">
        <v>59275.0</v>
      </c>
      <c r="H3" s="4">
        <v>59280.07676263</v>
      </c>
      <c r="I3" s="4">
        <v>0.90708676</v>
      </c>
      <c r="J3" s="4">
        <v>21.0</v>
      </c>
    </row>
  </sheetData>
  <drawing r:id="rId1"/>
</worksheet>
</file>