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ocz\Desktop\szakdolgozat\"/>
    </mc:Choice>
  </mc:AlternateContent>
  <xr:revisionPtr revIDLastSave="0" documentId="13_ncr:1_{E8D66882-D99E-490D-815F-6EA7934DD111}" xr6:coauthVersionLast="36" xr6:coauthVersionMax="36" xr10:uidLastSave="{00000000-0000-0000-0000-000000000000}"/>
  <bookViews>
    <workbookView xWindow="0" yWindow="0" windowWidth="38400" windowHeight="11625" xr2:uid="{C90C8036-709B-4DCC-93FA-2BC54AC30F6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2" i="1"/>
  <c r="Q2" i="1"/>
  <c r="Q3" i="1"/>
  <c r="Q4" i="1"/>
  <c r="Q5" i="1"/>
  <c r="O3" i="1"/>
  <c r="O4" i="1"/>
  <c r="O5" i="1"/>
  <c r="O2" i="1"/>
  <c r="C30" i="1"/>
  <c r="D30" i="1" s="1"/>
  <c r="C29" i="1"/>
  <c r="D29" i="1"/>
  <c r="H23" i="1" l="1"/>
  <c r="C23" i="1"/>
  <c r="D23" i="1"/>
  <c r="E23" i="1"/>
  <c r="F23" i="1"/>
  <c r="B23" i="1"/>
  <c r="B22" i="1"/>
  <c r="G1" i="1"/>
  <c r="G12" i="1" s="1"/>
  <c r="H12" i="1" s="1"/>
  <c r="C22" i="1"/>
  <c r="D22" i="1"/>
  <c r="E22" i="1"/>
  <c r="F22" i="1"/>
  <c r="A22" i="1"/>
  <c r="G11" i="1" l="1"/>
  <c r="H11" i="1" s="1"/>
  <c r="G10" i="1"/>
  <c r="H10" i="1" s="1"/>
  <c r="G2" i="1"/>
  <c r="H2" i="1" s="1"/>
  <c r="G21" i="1"/>
  <c r="H21" i="1" s="1"/>
  <c r="G20" i="1"/>
  <c r="H20" i="1" s="1"/>
  <c r="G8" i="1"/>
  <c r="H8" i="1" s="1"/>
  <c r="G19" i="1"/>
  <c r="H19" i="1" s="1"/>
  <c r="G7" i="1"/>
  <c r="H7" i="1" s="1"/>
  <c r="G9" i="1"/>
  <c r="H9" i="1" s="1"/>
  <c r="G18" i="1"/>
  <c r="H18" i="1" s="1"/>
  <c r="G6" i="1"/>
  <c r="H6" i="1" s="1"/>
  <c r="G16" i="1"/>
  <c r="H16" i="1" s="1"/>
  <c r="G4" i="1"/>
  <c r="H4" i="1" s="1"/>
  <c r="G17" i="1"/>
  <c r="H17" i="1" s="1"/>
  <c r="G15" i="1"/>
  <c r="H15" i="1" s="1"/>
  <c r="G14" i="1"/>
  <c r="H14" i="1" s="1"/>
  <c r="G13" i="1"/>
  <c r="H13" i="1" s="1"/>
  <c r="G5" i="1"/>
  <c r="H5" i="1" s="1"/>
  <c r="G3" i="1"/>
  <c r="H3" i="1" s="1"/>
</calcChain>
</file>

<file path=xl/sharedStrings.xml><?xml version="1.0" encoding="utf-8"?>
<sst xmlns="http://schemas.openxmlformats.org/spreadsheetml/2006/main" count="30" uniqueCount="24">
  <si>
    <t>&lt;100%</t>
  </si>
  <si>
    <t>&lt;80%</t>
  </si>
  <si>
    <t>&lt;60%</t>
  </si>
  <si>
    <t>&lt;40%</t>
  </si>
  <si>
    <t>&lt;20%</t>
  </si>
  <si>
    <t>F18</t>
  </si>
  <si>
    <t>F24</t>
  </si>
  <si>
    <t>N49</t>
  </si>
  <si>
    <t>F30</t>
  </si>
  <si>
    <t>N70</t>
  </si>
  <si>
    <t>Min</t>
  </si>
  <si>
    <t>db</t>
  </si>
  <si>
    <t>Max</t>
  </si>
  <si>
    <t>érték</t>
  </si>
  <si>
    <t>&gt;60%</t>
  </si>
  <si>
    <t>&gt;70%</t>
  </si>
  <si>
    <t>&gt;80%</t>
  </si>
  <si>
    <t>&gt;90%</t>
  </si>
  <si>
    <t>&lt;=70%</t>
  </si>
  <si>
    <t>&lt;=80%</t>
  </si>
  <si>
    <t>&lt;=90%</t>
  </si>
  <si>
    <t>&lt;=100%</t>
  </si>
  <si>
    <t>Tartomány</t>
  </si>
  <si>
    <t>Eredmény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</si>
</sst>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9" fontId="0" fillId="0" borderId="1" xfId="1" applyFont="1" applyBorder="1"/>
    <xf numFmtId="0" fontId="2" fillId="0" borderId="1" xfId="0" applyFont="1" applyBorder="1"/>
    <xf numFmtId="9" fontId="2" fillId="0" borderId="0" xfId="0" applyNumberFormat="1" applyFont="1"/>
    <xf numFmtId="0" fontId="0" fillId="0" borderId="14" xfId="0" applyBorder="1"/>
    <xf numFmtId="9" fontId="0" fillId="0" borderId="1" xfId="0" applyNumberFormat="1" applyBorder="1"/>
    <xf numFmtId="9" fontId="0" fillId="0" borderId="0" xfId="0" applyNumberFormat="1" applyFill="1" applyBorder="1"/>
    <xf numFmtId="9" fontId="0" fillId="0" borderId="0" xfId="1" applyFont="1"/>
    <xf numFmtId="0" fontId="0" fillId="0" borderId="15" xfId="0" applyFill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Találat arány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Munka1!$B$25:$F$25</c:f>
              <c:strCache>
                <c:ptCount val="5"/>
                <c:pt idx="0">
                  <c:v>F18</c:v>
                </c:pt>
                <c:pt idx="1">
                  <c:v>F24</c:v>
                </c:pt>
                <c:pt idx="2">
                  <c:v>N49</c:v>
                </c:pt>
                <c:pt idx="3">
                  <c:v>F30</c:v>
                </c:pt>
                <c:pt idx="4">
                  <c:v>N70</c:v>
                </c:pt>
              </c:strCache>
            </c:strRef>
          </c:cat>
          <c:val>
            <c:numRef>
              <c:f>Munka1!$B$26:$F$26</c:f>
              <c:numCache>
                <c:formatCode>0%</c:formatCode>
                <c:ptCount val="5"/>
                <c:pt idx="0">
                  <c:v>0.91999999999999993</c:v>
                </c:pt>
                <c:pt idx="1">
                  <c:v>0.7</c:v>
                </c:pt>
                <c:pt idx="2">
                  <c:v>0.97</c:v>
                </c:pt>
                <c:pt idx="3">
                  <c:v>0.93</c:v>
                </c:pt>
                <c:pt idx="4">
                  <c:v>0.80999999999999994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A-4F85-A5F3-65DF7ABB1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167280"/>
        <c:axId val="1173761664"/>
      </c:barChart>
      <c:catAx>
        <c:axId val="11651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761664"/>
        <c:crosses val="autoZero"/>
        <c:auto val="1"/>
        <c:lblAlgn val="ctr"/>
        <c:lblOffset val="100"/>
        <c:noMultiLvlLbl val="0"/>
      </c:catAx>
      <c:valAx>
        <c:axId val="1173761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6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Találatok pontosságának megoszlása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Munka1!$R$1</c:f>
              <c:strCache>
                <c:ptCount val="1"/>
                <c:pt idx="0">
                  <c:v>db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Munka1!$Q$2:$Q$5</c:f>
              <c:strCache>
                <c:ptCount val="4"/>
                <c:pt idx="0">
                  <c:v>&lt;=70%x&gt;60%</c:v>
                </c:pt>
                <c:pt idx="1">
                  <c:v>&lt;=80%x&gt;70%</c:v>
                </c:pt>
                <c:pt idx="2">
                  <c:v>&lt;=90%x&gt;80%</c:v>
                </c:pt>
                <c:pt idx="3">
                  <c:v>&lt;=100%x&gt;90%</c:v>
                </c:pt>
              </c:strCache>
            </c:strRef>
          </c:cat>
          <c:val>
            <c:numRef>
              <c:f>Munka1!$R$2:$R$5</c:f>
              <c:numCache>
                <c:formatCode>0%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0.2</c:v>
                </c:pt>
                <c:pt idx="3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9-4DA5-BA26-B257B5DB8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 válaszok összesített</a:t>
            </a:r>
            <a:r>
              <a:rPr lang="hu-HU" baseline="0"/>
              <a:t> eredményei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50998908641571E-2"/>
          <c:y val="0.19354706124126597"/>
          <c:w val="0.91224861926623435"/>
          <c:h val="0.711104530552669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Munka1!$H$1</c:f>
              <c:strCache>
                <c:ptCount val="1"/>
                <c:pt idx="0">
                  <c:v>Eredmény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Munka1!$H$2:$H$21</c:f>
              <c:numCache>
                <c:formatCode>0%</c:formatCode>
                <c:ptCount val="20"/>
                <c:pt idx="0">
                  <c:v>0.84000000000000008</c:v>
                </c:pt>
                <c:pt idx="1">
                  <c:v>0.67999999999999994</c:v>
                </c:pt>
                <c:pt idx="2">
                  <c:v>0.72</c:v>
                </c:pt>
                <c:pt idx="3">
                  <c:v>0.72</c:v>
                </c:pt>
                <c:pt idx="4">
                  <c:v>1</c:v>
                </c:pt>
                <c:pt idx="5">
                  <c:v>0.91999999999999993</c:v>
                </c:pt>
                <c:pt idx="6">
                  <c:v>0.67999999999999994</c:v>
                </c:pt>
                <c:pt idx="7">
                  <c:v>1</c:v>
                </c:pt>
                <c:pt idx="8">
                  <c:v>1</c:v>
                </c:pt>
                <c:pt idx="9">
                  <c:v>0.96</c:v>
                </c:pt>
                <c:pt idx="10">
                  <c:v>0.91999999999999993</c:v>
                </c:pt>
                <c:pt idx="11">
                  <c:v>0.76</c:v>
                </c:pt>
                <c:pt idx="12">
                  <c:v>0.84000000000000008</c:v>
                </c:pt>
                <c:pt idx="13">
                  <c:v>0.88000000000000012</c:v>
                </c:pt>
                <c:pt idx="14">
                  <c:v>0.76</c:v>
                </c:pt>
                <c:pt idx="15">
                  <c:v>1</c:v>
                </c:pt>
                <c:pt idx="16">
                  <c:v>1</c:v>
                </c:pt>
                <c:pt idx="17">
                  <c:v>0.84000000000000008</c:v>
                </c:pt>
                <c:pt idx="18">
                  <c:v>0.8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5-4E84-AF1D-03A0A4072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143440"/>
        <c:axId val="1040422208"/>
      </c:barChart>
      <c:catAx>
        <c:axId val="132114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422208"/>
        <c:crosses val="autoZero"/>
        <c:auto val="1"/>
        <c:lblAlgn val="ctr"/>
        <c:lblOffset val="100"/>
        <c:noMultiLvlLbl val="0"/>
      </c:catAx>
      <c:valAx>
        <c:axId val="1040422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4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3811</xdr:colOff>
      <xdr:row>6</xdr:row>
      <xdr:rowOff>160021</xdr:rowOff>
    </xdr:from>
    <xdr:to>
      <xdr:col>18</xdr:col>
      <xdr:colOff>352425</xdr:colOff>
      <xdr:row>20</xdr:row>
      <xdr:rowOff>194311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5945C64-3682-4BFA-B255-7A4C800DC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22861</xdr:colOff>
      <xdr:row>31</xdr:row>
      <xdr:rowOff>5715</xdr:rowOff>
    </xdr:from>
    <xdr:to>
      <xdr:col>19</xdr:col>
      <xdr:colOff>348616</xdr:colOff>
      <xdr:row>45</xdr:row>
      <xdr:rowOff>87630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09EC2D2-5695-4D74-9D4E-A8F7CB0BE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34290</xdr:colOff>
      <xdr:row>30</xdr:row>
      <xdr:rowOff>186690</xdr:rowOff>
    </xdr:from>
    <xdr:to>
      <xdr:col>12</xdr:col>
      <xdr:colOff>260985</xdr:colOff>
      <xdr:row>47</xdr:row>
      <xdr:rowOff>38100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CC30985-AC05-431B-87B0-C49E5CACB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0.74789</cdr:x>
      <cdr:y>0.04096</cdr:y>
    </cdr:from>
    <cdr:to>
      <cdr:x>0.98451</cdr:x>
      <cdr:y>0.11723</cdr:y>
    </cdr:to>
    <cdr:sp macro="" textlink="">
      <cdr:nvSpPr>
        <cdr:cNvPr id="2" name="Szövegdoboz 1">
          <a:extLst xmlns:a="http://schemas.openxmlformats.org/drawingml/2006/main">
            <a:ext uri="{FF2B5EF4-FFF2-40B4-BE49-F238E27FC236}">
              <a16:creationId xmlns:a16="http://schemas.microsoft.com/office/drawing/2014/main" id="{87E47F52-3725-4458-911C-AE55C56CBDFA}"/>
            </a:ext>
          </a:extLst>
        </cdr:cNvPr>
        <cdr:cNvSpPr txBox="1"/>
      </cdr:nvSpPr>
      <cdr:spPr>
        <a:xfrm xmlns:a="http://schemas.openxmlformats.org/drawingml/2006/main">
          <a:off x="4046219" y="110489"/>
          <a:ext cx="128016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F3F7-54C9-4503-ABD6-A4CB01C0037E}">
  <dimension ref="A1:R30"/>
  <sheetViews>
    <sheetView tabSelected="1" topLeftCell="A28" workbookViewId="0">
      <selection activeCell="O30" sqref="O30"/>
    </sheetView>
  </sheetViews>
  <sheetFormatPr defaultRowHeight="15" x14ac:dyDescent="0.25"/>
  <cols>
    <col min="3" max="3" width="10.28515625" bestFit="1" customWidth="1"/>
    <col min="5" max="5" width="10.28515625" customWidth="1"/>
    <col min="10" max="10" width="3.7109375" customWidth="1"/>
    <col min="11" max="11" width="8" customWidth="1"/>
    <col min="17" max="17" width="13.28515625" bestFit="1" customWidth="1"/>
  </cols>
  <sheetData>
    <row r="1" spans="1:18" ht="15.75" thickBot="1" x14ac:dyDescent="0.3">
      <c r="A1" s="2"/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16">
        <f>COUNTA(B1:F1)</f>
        <v>5</v>
      </c>
      <c r="H1" s="22" t="s">
        <v>23</v>
      </c>
      <c r="Q1" t="s">
        <v>22</v>
      </c>
      <c r="R1" t="s">
        <v>11</v>
      </c>
    </row>
    <row r="2" spans="1:18" x14ac:dyDescent="0.25">
      <c r="A2" s="3">
        <v>1</v>
      </c>
      <c r="B2" s="5">
        <v>5</v>
      </c>
      <c r="C2" s="6">
        <v>1</v>
      </c>
      <c r="D2" s="6">
        <v>5</v>
      </c>
      <c r="E2" s="6">
        <v>5</v>
      </c>
      <c r="F2" s="8">
        <v>5</v>
      </c>
      <c r="G2" s="13">
        <f>SUM(B2:F2)/$G$1</f>
        <v>4.2</v>
      </c>
      <c r="H2" s="15">
        <f>G2/$G$1</f>
        <v>0.84000000000000008</v>
      </c>
      <c r="J2" s="2">
        <v>5</v>
      </c>
      <c r="K2" s="19" t="s">
        <v>0</v>
      </c>
      <c r="M2" s="20" t="s">
        <v>18</v>
      </c>
      <c r="N2" t="s">
        <v>14</v>
      </c>
      <c r="O2">
        <f>COUNTIFS($H$2:$H$21,M2,$H$2:$H$21,N2)</f>
        <v>2</v>
      </c>
      <c r="Q2" t="str">
        <f>CONCATENATE(M2,"x",N2)</f>
        <v>&lt;=70%x&gt;60%</v>
      </c>
      <c r="R2" s="21">
        <f>O2/20</f>
        <v>0.1</v>
      </c>
    </row>
    <row r="3" spans="1:18" x14ac:dyDescent="0.25">
      <c r="A3" s="3">
        <v>2</v>
      </c>
      <c r="B3" s="7">
        <v>4</v>
      </c>
      <c r="C3" s="2">
        <v>3</v>
      </c>
      <c r="D3" s="2">
        <v>4</v>
      </c>
      <c r="E3" s="2">
        <v>4</v>
      </c>
      <c r="F3" s="9">
        <v>2</v>
      </c>
      <c r="G3" s="13">
        <f t="shared" ref="G3:G21" si="0">SUM(B3:F3)/$G$1</f>
        <v>3.4</v>
      </c>
      <c r="H3" s="15">
        <f t="shared" ref="H3:H21" si="1">G3/$G$1</f>
        <v>0.67999999999999994</v>
      </c>
      <c r="J3" s="2">
        <v>4</v>
      </c>
      <c r="K3" s="19" t="s">
        <v>1</v>
      </c>
      <c r="M3" t="s">
        <v>19</v>
      </c>
      <c r="N3" t="s">
        <v>15</v>
      </c>
      <c r="O3">
        <f t="shared" ref="O3:O5" si="2">COUNTIFS($H$2:$H$21,M3,$H$2:$H$21,N3)</f>
        <v>5</v>
      </c>
      <c r="Q3" t="str">
        <f t="shared" ref="Q3:Q5" si="3">CONCATENATE(M3,"x",N3)</f>
        <v>&lt;=80%x&gt;70%</v>
      </c>
      <c r="R3" s="21">
        <f t="shared" ref="R3:R5" si="4">O3/20</f>
        <v>0.25</v>
      </c>
    </row>
    <row r="4" spans="1:18" x14ac:dyDescent="0.25">
      <c r="A4" s="3">
        <v>3</v>
      </c>
      <c r="B4" s="7">
        <v>5</v>
      </c>
      <c r="C4" s="2">
        <v>1</v>
      </c>
      <c r="D4" s="2">
        <v>4</v>
      </c>
      <c r="E4" s="2">
        <v>5</v>
      </c>
      <c r="F4" s="9">
        <v>3</v>
      </c>
      <c r="G4" s="13">
        <f t="shared" si="0"/>
        <v>3.6</v>
      </c>
      <c r="H4" s="15">
        <f t="shared" si="1"/>
        <v>0.72</v>
      </c>
      <c r="J4" s="2">
        <v>3</v>
      </c>
      <c r="K4" s="19" t="s">
        <v>2</v>
      </c>
      <c r="M4" t="s">
        <v>20</v>
      </c>
      <c r="N4" t="s">
        <v>16</v>
      </c>
      <c r="O4">
        <f t="shared" si="2"/>
        <v>4</v>
      </c>
      <c r="Q4" t="str">
        <f t="shared" si="3"/>
        <v>&lt;=90%x&gt;80%</v>
      </c>
      <c r="R4" s="21">
        <f t="shared" si="4"/>
        <v>0.2</v>
      </c>
    </row>
    <row r="5" spans="1:18" x14ac:dyDescent="0.25">
      <c r="A5" s="3">
        <v>4</v>
      </c>
      <c r="B5" s="7">
        <v>4</v>
      </c>
      <c r="C5" s="2">
        <v>2</v>
      </c>
      <c r="D5" s="2">
        <v>5</v>
      </c>
      <c r="E5" s="2">
        <v>4</v>
      </c>
      <c r="F5" s="9">
        <v>3</v>
      </c>
      <c r="G5" s="13">
        <f t="shared" si="0"/>
        <v>3.6</v>
      </c>
      <c r="H5" s="15">
        <f t="shared" si="1"/>
        <v>0.72</v>
      </c>
      <c r="J5" s="2">
        <v>2</v>
      </c>
      <c r="K5" s="19" t="s">
        <v>3</v>
      </c>
      <c r="M5" t="s">
        <v>21</v>
      </c>
      <c r="N5" t="s">
        <v>17</v>
      </c>
      <c r="O5">
        <f t="shared" si="2"/>
        <v>9</v>
      </c>
      <c r="Q5" t="str">
        <f t="shared" si="3"/>
        <v>&lt;=100%x&gt;90%</v>
      </c>
      <c r="R5" s="21">
        <f t="shared" si="4"/>
        <v>0.45</v>
      </c>
    </row>
    <row r="6" spans="1:18" x14ac:dyDescent="0.25">
      <c r="A6" s="3">
        <v>5</v>
      </c>
      <c r="B6" s="7">
        <v>5</v>
      </c>
      <c r="C6" s="2">
        <v>5</v>
      </c>
      <c r="D6" s="2">
        <v>5</v>
      </c>
      <c r="E6" s="2">
        <v>5</v>
      </c>
      <c r="F6" s="9">
        <v>5</v>
      </c>
      <c r="G6" s="13">
        <f t="shared" si="0"/>
        <v>5</v>
      </c>
      <c r="H6" s="15">
        <f t="shared" si="1"/>
        <v>1</v>
      </c>
      <c r="J6" s="2">
        <v>1</v>
      </c>
      <c r="K6" s="19" t="s">
        <v>4</v>
      </c>
    </row>
    <row r="7" spans="1:18" x14ac:dyDescent="0.25">
      <c r="A7" s="3">
        <v>6</v>
      </c>
      <c r="B7" s="7">
        <v>5</v>
      </c>
      <c r="C7" s="2">
        <v>4</v>
      </c>
      <c r="D7" s="2">
        <v>5</v>
      </c>
      <c r="E7" s="2">
        <v>5</v>
      </c>
      <c r="F7" s="9">
        <v>4</v>
      </c>
      <c r="G7" s="13">
        <f t="shared" si="0"/>
        <v>4.5999999999999996</v>
      </c>
      <c r="H7" s="15">
        <f t="shared" si="1"/>
        <v>0.91999999999999993</v>
      </c>
    </row>
    <row r="8" spans="1:18" x14ac:dyDescent="0.25">
      <c r="A8" s="3">
        <v>7</v>
      </c>
      <c r="B8" s="7">
        <v>3</v>
      </c>
      <c r="C8" s="2">
        <v>1</v>
      </c>
      <c r="D8" s="2">
        <v>5</v>
      </c>
      <c r="E8" s="2">
        <v>4</v>
      </c>
      <c r="F8" s="9">
        <v>4</v>
      </c>
      <c r="G8" s="13">
        <f t="shared" si="0"/>
        <v>3.4</v>
      </c>
      <c r="H8" s="15">
        <f t="shared" si="1"/>
        <v>0.67999999999999994</v>
      </c>
    </row>
    <row r="9" spans="1:18" x14ac:dyDescent="0.25">
      <c r="A9" s="3">
        <v>8</v>
      </c>
      <c r="B9" s="7">
        <v>5</v>
      </c>
      <c r="C9" s="2">
        <v>5</v>
      </c>
      <c r="D9" s="2">
        <v>5</v>
      </c>
      <c r="E9" s="2">
        <v>5</v>
      </c>
      <c r="F9" s="9">
        <v>5</v>
      </c>
      <c r="G9" s="13">
        <f t="shared" si="0"/>
        <v>5</v>
      </c>
      <c r="H9" s="15">
        <f t="shared" si="1"/>
        <v>1</v>
      </c>
      <c r="K9" s="20"/>
    </row>
    <row r="10" spans="1:18" x14ac:dyDescent="0.25">
      <c r="A10" s="3">
        <v>9</v>
      </c>
      <c r="B10" s="7">
        <v>5</v>
      </c>
      <c r="C10" s="2">
        <v>5</v>
      </c>
      <c r="D10" s="2">
        <v>5</v>
      </c>
      <c r="E10" s="2">
        <v>5</v>
      </c>
      <c r="F10" s="9">
        <v>5</v>
      </c>
      <c r="G10" s="13">
        <f t="shared" si="0"/>
        <v>5</v>
      </c>
      <c r="H10" s="15">
        <f t="shared" si="1"/>
        <v>1</v>
      </c>
      <c r="K10" s="20"/>
    </row>
    <row r="11" spans="1:18" x14ac:dyDescent="0.25">
      <c r="A11" s="3">
        <v>10</v>
      </c>
      <c r="B11" s="7">
        <v>5</v>
      </c>
      <c r="C11" s="2">
        <v>5</v>
      </c>
      <c r="D11" s="2">
        <v>5</v>
      </c>
      <c r="E11" s="2">
        <v>5</v>
      </c>
      <c r="F11" s="9">
        <v>4</v>
      </c>
      <c r="G11" s="13">
        <f t="shared" si="0"/>
        <v>4.8</v>
      </c>
      <c r="H11" s="15">
        <f t="shared" si="1"/>
        <v>0.96</v>
      </c>
    </row>
    <row r="12" spans="1:18" x14ac:dyDescent="0.25">
      <c r="A12" s="3">
        <v>11</v>
      </c>
      <c r="B12" s="7">
        <v>5</v>
      </c>
      <c r="C12" s="2">
        <v>3</v>
      </c>
      <c r="D12" s="2">
        <v>5</v>
      </c>
      <c r="E12" s="2">
        <v>5</v>
      </c>
      <c r="F12" s="9">
        <v>5</v>
      </c>
      <c r="G12" s="13">
        <f t="shared" si="0"/>
        <v>4.5999999999999996</v>
      </c>
      <c r="H12" s="15">
        <f t="shared" si="1"/>
        <v>0.91999999999999993</v>
      </c>
    </row>
    <row r="13" spans="1:18" x14ac:dyDescent="0.25">
      <c r="A13" s="3">
        <v>12</v>
      </c>
      <c r="B13" s="7">
        <v>4</v>
      </c>
      <c r="C13" s="2">
        <v>4</v>
      </c>
      <c r="D13" s="2">
        <v>4</v>
      </c>
      <c r="E13" s="2">
        <v>4</v>
      </c>
      <c r="F13" s="9">
        <v>3</v>
      </c>
      <c r="G13" s="13">
        <f t="shared" si="0"/>
        <v>3.8</v>
      </c>
      <c r="H13" s="15">
        <f t="shared" si="1"/>
        <v>0.76</v>
      </c>
    </row>
    <row r="14" spans="1:18" x14ac:dyDescent="0.25">
      <c r="A14" s="3">
        <v>13</v>
      </c>
      <c r="B14" s="7">
        <v>5</v>
      </c>
      <c r="C14" s="2">
        <v>4</v>
      </c>
      <c r="D14" s="2">
        <v>5</v>
      </c>
      <c r="E14" s="2">
        <v>5</v>
      </c>
      <c r="F14" s="9">
        <v>2</v>
      </c>
      <c r="G14" s="13">
        <f t="shared" si="0"/>
        <v>4.2</v>
      </c>
      <c r="H14" s="15">
        <f t="shared" si="1"/>
        <v>0.84000000000000008</v>
      </c>
    </row>
    <row r="15" spans="1:18" x14ac:dyDescent="0.25">
      <c r="A15" s="3">
        <v>14</v>
      </c>
      <c r="B15" s="7">
        <v>5</v>
      </c>
      <c r="C15" s="2">
        <v>2</v>
      </c>
      <c r="D15" s="2">
        <v>5</v>
      </c>
      <c r="E15" s="2">
        <v>5</v>
      </c>
      <c r="F15" s="9">
        <v>5</v>
      </c>
      <c r="G15" s="13">
        <f t="shared" si="0"/>
        <v>4.4000000000000004</v>
      </c>
      <c r="H15" s="15">
        <f t="shared" si="1"/>
        <v>0.88000000000000012</v>
      </c>
    </row>
    <row r="16" spans="1:18" x14ac:dyDescent="0.25">
      <c r="A16" s="3">
        <v>15</v>
      </c>
      <c r="B16" s="7">
        <v>4</v>
      </c>
      <c r="C16" s="2">
        <v>3</v>
      </c>
      <c r="D16" s="2">
        <v>5</v>
      </c>
      <c r="E16" s="2">
        <v>4</v>
      </c>
      <c r="F16" s="9">
        <v>3</v>
      </c>
      <c r="G16" s="13">
        <f t="shared" si="0"/>
        <v>3.8</v>
      </c>
      <c r="H16" s="15">
        <f t="shared" si="1"/>
        <v>0.76</v>
      </c>
    </row>
    <row r="17" spans="1:8" x14ac:dyDescent="0.25">
      <c r="A17" s="3">
        <v>16</v>
      </c>
      <c r="B17" s="7">
        <v>5</v>
      </c>
      <c r="C17" s="2">
        <v>5</v>
      </c>
      <c r="D17" s="2">
        <v>5</v>
      </c>
      <c r="E17" s="2">
        <v>5</v>
      </c>
      <c r="F17" s="9">
        <v>5</v>
      </c>
      <c r="G17" s="13">
        <f t="shared" si="0"/>
        <v>5</v>
      </c>
      <c r="H17" s="15">
        <f t="shared" si="1"/>
        <v>1</v>
      </c>
    </row>
    <row r="18" spans="1:8" x14ac:dyDescent="0.25">
      <c r="A18" s="3">
        <v>17</v>
      </c>
      <c r="B18" s="7">
        <v>5</v>
      </c>
      <c r="C18" s="2">
        <v>5</v>
      </c>
      <c r="D18" s="2">
        <v>5</v>
      </c>
      <c r="E18" s="2">
        <v>5</v>
      </c>
      <c r="F18" s="9">
        <v>5</v>
      </c>
      <c r="G18" s="13">
        <f t="shared" si="0"/>
        <v>5</v>
      </c>
      <c r="H18" s="15">
        <f t="shared" si="1"/>
        <v>1</v>
      </c>
    </row>
    <row r="19" spans="1:8" x14ac:dyDescent="0.25">
      <c r="A19" s="3">
        <v>18</v>
      </c>
      <c r="B19" s="7">
        <v>3</v>
      </c>
      <c r="C19" s="2">
        <v>5</v>
      </c>
      <c r="D19" s="2">
        <v>5</v>
      </c>
      <c r="E19" s="2">
        <v>3</v>
      </c>
      <c r="F19" s="9">
        <v>5</v>
      </c>
      <c r="G19" s="13">
        <f t="shared" si="0"/>
        <v>4.2</v>
      </c>
      <c r="H19" s="15">
        <f t="shared" si="1"/>
        <v>0.84000000000000008</v>
      </c>
    </row>
    <row r="20" spans="1:8" x14ac:dyDescent="0.25">
      <c r="A20" s="3">
        <v>19</v>
      </c>
      <c r="B20" s="7">
        <v>5</v>
      </c>
      <c r="C20" s="2">
        <v>2</v>
      </c>
      <c r="D20" s="2">
        <v>5</v>
      </c>
      <c r="E20" s="2">
        <v>5</v>
      </c>
      <c r="F20" s="9">
        <v>3</v>
      </c>
      <c r="G20" s="13">
        <f t="shared" si="0"/>
        <v>4</v>
      </c>
      <c r="H20" s="15">
        <f t="shared" si="1"/>
        <v>0.8</v>
      </c>
    </row>
    <row r="21" spans="1:8" ht="15.75" thickBot="1" x14ac:dyDescent="0.3">
      <c r="A21" s="3">
        <v>20</v>
      </c>
      <c r="B21" s="10">
        <v>5</v>
      </c>
      <c r="C21" s="11">
        <v>5</v>
      </c>
      <c r="D21" s="11">
        <v>5</v>
      </c>
      <c r="E21" s="11">
        <v>5</v>
      </c>
      <c r="F21" s="12">
        <v>5</v>
      </c>
      <c r="G21" s="13">
        <f t="shared" si="0"/>
        <v>5</v>
      </c>
      <c r="H21" s="15">
        <f t="shared" si="1"/>
        <v>1</v>
      </c>
    </row>
    <row r="22" spans="1:8" x14ac:dyDescent="0.25">
      <c r="A22" s="16">
        <f>MAX(A2:A21)</f>
        <v>20</v>
      </c>
      <c r="B22" s="14">
        <f>SUM(B2:B21)/$A$22</f>
        <v>4.5999999999999996</v>
      </c>
      <c r="C22" s="14">
        <f t="shared" ref="C22:F22" si="5">SUM(C2:C21)/$A$22</f>
        <v>3.5</v>
      </c>
      <c r="D22" s="14">
        <f t="shared" si="5"/>
        <v>4.8499999999999996</v>
      </c>
      <c r="E22" s="14">
        <f t="shared" si="5"/>
        <v>4.6500000000000004</v>
      </c>
      <c r="F22" s="14">
        <f t="shared" si="5"/>
        <v>4.05</v>
      </c>
      <c r="G22" s="18"/>
      <c r="H22" s="1"/>
    </row>
    <row r="23" spans="1:8" x14ac:dyDescent="0.25">
      <c r="B23" s="15">
        <f>B22/5</f>
        <v>0.91999999999999993</v>
      </c>
      <c r="C23" s="15">
        <f t="shared" ref="C23:F23" si="6">C22/5</f>
        <v>0.7</v>
      </c>
      <c r="D23" s="15">
        <f t="shared" si="6"/>
        <v>0.97</v>
      </c>
      <c r="E23" s="15">
        <f t="shared" si="6"/>
        <v>0.93</v>
      </c>
      <c r="F23" s="15">
        <f t="shared" si="6"/>
        <v>0.80999999999999994</v>
      </c>
      <c r="G23" s="1"/>
      <c r="H23" s="17">
        <f>AVERAGE(B23:F23)</f>
        <v>0.86599999999999999</v>
      </c>
    </row>
    <row r="25" spans="1:8" x14ac:dyDescent="0.25">
      <c r="B25" s="4" t="s">
        <v>5</v>
      </c>
      <c r="C25" s="4" t="s">
        <v>6</v>
      </c>
      <c r="D25" s="4" t="s">
        <v>7</v>
      </c>
      <c r="E25" s="4" t="s">
        <v>8</v>
      </c>
      <c r="F25" s="4" t="s">
        <v>9</v>
      </c>
    </row>
    <row r="26" spans="1:8" x14ac:dyDescent="0.25">
      <c r="B26" s="15">
        <v>0.91999999999999993</v>
      </c>
      <c r="C26" s="15">
        <v>0.7</v>
      </c>
      <c r="D26" s="15">
        <v>0.97</v>
      </c>
      <c r="E26" s="15">
        <v>0.93</v>
      </c>
      <c r="F26" s="15">
        <v>0.80999999999999994</v>
      </c>
    </row>
    <row r="28" spans="1:8" x14ac:dyDescent="0.25">
      <c r="C28" t="s">
        <v>13</v>
      </c>
      <c r="D28" t="s">
        <v>11</v>
      </c>
    </row>
    <row r="29" spans="1:8" x14ac:dyDescent="0.25">
      <c r="B29" t="s">
        <v>10</v>
      </c>
      <c r="C29">
        <f>MIN(G2:G21)</f>
        <v>3.4</v>
      </c>
      <c r="D29">
        <f>COUNTIF(G2:G21,C29)</f>
        <v>2</v>
      </c>
    </row>
    <row r="30" spans="1:8" x14ac:dyDescent="0.25">
      <c r="B30" t="s">
        <v>12</v>
      </c>
      <c r="C30">
        <f>MAX(G2:G21)</f>
        <v>5</v>
      </c>
      <c r="D30">
        <f>COUNTIF(G2:G21,C30)</f>
        <v>6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Klöczl Ádám</dc:creator>
  <cp:lastModifiedBy>Klöczl Ádám</cp:lastModifiedBy>
  <dcterms:created xsi:type="dcterms:W3CDTF">2022-04-18T17:40:35Z</dcterms:created>
  <dcterms:modified xsi:type="dcterms:W3CDTF">2022-04-18T20:01:38Z</dcterms:modified>
</cp:coreProperties>
</file>