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" windowWidth="19416" windowHeight="9348"/>
  </bookViews>
  <sheets>
    <sheet name="战斗计划表" sheetId="1" r:id="rId1"/>
  </sheets>
  <calcPr calcId="145621"/>
</workbook>
</file>

<file path=xl/calcChain.xml><?xml version="1.0" encoding="utf-8"?>
<calcChain xmlns="http://schemas.openxmlformats.org/spreadsheetml/2006/main">
  <c r="I144" i="1" l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A144" i="1"/>
  <c r="A145" i="1" s="1"/>
  <c r="I127" i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A127" i="1"/>
  <c r="E127" i="1" s="1"/>
  <c r="I105" i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E105" i="1"/>
  <c r="A105" i="1"/>
  <c r="A106" i="1" s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3" i="1"/>
  <c r="B145" i="1" l="1"/>
  <c r="E145" i="1"/>
  <c r="F144" i="1"/>
  <c r="A146" i="1"/>
  <c r="E144" i="1"/>
  <c r="B144" i="1"/>
  <c r="B127" i="1"/>
  <c r="A128" i="1"/>
  <c r="F105" i="1"/>
  <c r="A107" i="1"/>
  <c r="B106" i="1"/>
  <c r="E106" i="1"/>
  <c r="B105" i="1"/>
  <c r="E2" i="1"/>
  <c r="B2" i="1"/>
  <c r="C145" i="1" l="1"/>
  <c r="D145" i="1"/>
  <c r="D144" i="1"/>
  <c r="C144" i="1"/>
  <c r="E146" i="1"/>
  <c r="F145" i="1"/>
  <c r="A147" i="1"/>
  <c r="B146" i="1"/>
  <c r="G144" i="1"/>
  <c r="H144" i="1"/>
  <c r="F127" i="1"/>
  <c r="E128" i="1"/>
  <c r="A129" i="1"/>
  <c r="B128" i="1"/>
  <c r="D127" i="1"/>
  <c r="C127" i="1"/>
  <c r="C106" i="1"/>
  <c r="D106" i="1"/>
  <c r="D105" i="1"/>
  <c r="C105" i="1"/>
  <c r="A108" i="1"/>
  <c r="B107" i="1"/>
  <c r="E107" i="1"/>
  <c r="F106" i="1"/>
  <c r="H105" i="1"/>
  <c r="G105" i="1"/>
  <c r="A3" i="1"/>
  <c r="F2" i="1" s="1"/>
  <c r="D2" i="1"/>
  <c r="C146" i="1" l="1"/>
  <c r="D146" i="1"/>
  <c r="A148" i="1"/>
  <c r="E147" i="1"/>
  <c r="B147" i="1"/>
  <c r="F146" i="1"/>
  <c r="G145" i="1"/>
  <c r="H145" i="1"/>
  <c r="G127" i="1"/>
  <c r="H127" i="1"/>
  <c r="D128" i="1"/>
  <c r="C128" i="1"/>
  <c r="E129" i="1"/>
  <c r="F128" i="1"/>
  <c r="A130" i="1"/>
  <c r="B129" i="1"/>
  <c r="H106" i="1"/>
  <c r="G106" i="1"/>
  <c r="D107" i="1"/>
  <c r="C107" i="1"/>
  <c r="A109" i="1"/>
  <c r="B108" i="1"/>
  <c r="E108" i="1"/>
  <c r="F107" i="1"/>
  <c r="H2" i="1"/>
  <c r="B3" i="1"/>
  <c r="E3" i="1"/>
  <c r="A4" i="1"/>
  <c r="C2" i="1"/>
  <c r="H146" i="1" l="1"/>
  <c r="G146" i="1"/>
  <c r="D147" i="1"/>
  <c r="C147" i="1"/>
  <c r="E148" i="1"/>
  <c r="F147" i="1"/>
  <c r="A149" i="1"/>
  <c r="B148" i="1"/>
  <c r="D129" i="1"/>
  <c r="C129" i="1"/>
  <c r="H128" i="1"/>
  <c r="G128" i="1"/>
  <c r="E130" i="1"/>
  <c r="F129" i="1"/>
  <c r="A131" i="1"/>
  <c r="B130" i="1"/>
  <c r="G107" i="1"/>
  <c r="H107" i="1"/>
  <c r="C108" i="1"/>
  <c r="D108" i="1"/>
  <c r="B109" i="1"/>
  <c r="E109" i="1"/>
  <c r="F108" i="1"/>
  <c r="A110" i="1"/>
  <c r="A5" i="1"/>
  <c r="E4" i="1"/>
  <c r="B4" i="1"/>
  <c r="D148" i="1" l="1"/>
  <c r="C148" i="1"/>
  <c r="E149" i="1"/>
  <c r="F148" i="1"/>
  <c r="A150" i="1"/>
  <c r="B149" i="1"/>
  <c r="G147" i="1"/>
  <c r="H147" i="1"/>
  <c r="E131" i="1"/>
  <c r="F130" i="1"/>
  <c r="A132" i="1"/>
  <c r="B131" i="1"/>
  <c r="D130" i="1"/>
  <c r="C130" i="1"/>
  <c r="G129" i="1"/>
  <c r="H129" i="1"/>
  <c r="E110" i="1"/>
  <c r="F109" i="1"/>
  <c r="A111" i="1"/>
  <c r="B110" i="1"/>
  <c r="H108" i="1"/>
  <c r="G108" i="1"/>
  <c r="D109" i="1"/>
  <c r="C109" i="1"/>
  <c r="A6" i="1"/>
  <c r="B5" i="1"/>
  <c r="E5" i="1"/>
  <c r="C4" i="1"/>
  <c r="D4" i="1"/>
  <c r="D3" i="1"/>
  <c r="C3" i="1"/>
  <c r="F3" i="1"/>
  <c r="D149" i="1" l="1"/>
  <c r="C149" i="1"/>
  <c r="A151" i="1"/>
  <c r="E150" i="1"/>
  <c r="B150" i="1"/>
  <c r="F149" i="1"/>
  <c r="H148" i="1"/>
  <c r="G148" i="1"/>
  <c r="H130" i="1"/>
  <c r="G130" i="1"/>
  <c r="C131" i="1"/>
  <c r="D131" i="1"/>
  <c r="A133" i="1"/>
  <c r="B132" i="1"/>
  <c r="E132" i="1"/>
  <c r="F131" i="1"/>
  <c r="E111" i="1"/>
  <c r="F110" i="1"/>
  <c r="A112" i="1"/>
  <c r="B111" i="1"/>
  <c r="H109" i="1"/>
  <c r="G109" i="1"/>
  <c r="D110" i="1"/>
  <c r="C110" i="1"/>
  <c r="H3" i="1"/>
  <c r="A7" i="1"/>
  <c r="B6" i="1"/>
  <c r="E6" i="1"/>
  <c r="D5" i="1"/>
  <c r="C5" i="1"/>
  <c r="F4" i="1"/>
  <c r="A152" i="1" l="1"/>
  <c r="B151" i="1"/>
  <c r="F150" i="1"/>
  <c r="E151" i="1"/>
  <c r="H149" i="1"/>
  <c r="G149" i="1"/>
  <c r="D150" i="1"/>
  <c r="C150" i="1"/>
  <c r="H131" i="1"/>
  <c r="G131" i="1"/>
  <c r="A134" i="1"/>
  <c r="E133" i="1"/>
  <c r="F132" i="1"/>
  <c r="B133" i="1"/>
  <c r="D132" i="1"/>
  <c r="C132" i="1"/>
  <c r="D111" i="1"/>
  <c r="C111" i="1"/>
  <c r="E112" i="1"/>
  <c r="F111" i="1"/>
  <c r="B112" i="1"/>
  <c r="A113" i="1"/>
  <c r="G110" i="1"/>
  <c r="H110" i="1"/>
  <c r="H4" i="1"/>
  <c r="A8" i="1"/>
  <c r="B7" i="1"/>
  <c r="E7" i="1"/>
  <c r="D6" i="1"/>
  <c r="C6" i="1"/>
  <c r="F6" i="1"/>
  <c r="H6" i="1" s="1"/>
  <c r="F5" i="1"/>
  <c r="A153" i="1" l="1"/>
  <c r="B152" i="1"/>
  <c r="F151" i="1"/>
  <c r="E152" i="1"/>
  <c r="C151" i="1"/>
  <c r="D151" i="1"/>
  <c r="H150" i="1"/>
  <c r="G150" i="1"/>
  <c r="C133" i="1"/>
  <c r="D133" i="1"/>
  <c r="H132" i="1"/>
  <c r="G132" i="1"/>
  <c r="A135" i="1"/>
  <c r="B134" i="1"/>
  <c r="E134" i="1"/>
  <c r="F133" i="1"/>
  <c r="D112" i="1"/>
  <c r="C112" i="1"/>
  <c r="G111" i="1"/>
  <c r="H111" i="1"/>
  <c r="E113" i="1"/>
  <c r="A114" i="1"/>
  <c r="B113" i="1"/>
  <c r="F112" i="1"/>
  <c r="H5" i="1"/>
  <c r="A9" i="1"/>
  <c r="B8" i="1"/>
  <c r="E8" i="1"/>
  <c r="D7" i="1"/>
  <c r="C7" i="1"/>
  <c r="F7" i="1"/>
  <c r="H7" i="1" s="1"/>
  <c r="H151" i="1" l="1"/>
  <c r="G151" i="1"/>
  <c r="D152" i="1"/>
  <c r="C152" i="1"/>
  <c r="B153" i="1"/>
  <c r="E153" i="1"/>
  <c r="F152" i="1"/>
  <c r="A154" i="1"/>
  <c r="D134" i="1"/>
  <c r="C134" i="1"/>
  <c r="E135" i="1"/>
  <c r="F134" i="1"/>
  <c r="A136" i="1"/>
  <c r="B135" i="1"/>
  <c r="H133" i="1"/>
  <c r="G133" i="1"/>
  <c r="G112" i="1"/>
  <c r="H112" i="1"/>
  <c r="D113" i="1"/>
  <c r="C113" i="1"/>
  <c r="E114" i="1"/>
  <c r="A115" i="1"/>
  <c r="B114" i="1"/>
  <c r="F113" i="1"/>
  <c r="A10" i="1"/>
  <c r="B9" i="1"/>
  <c r="E9" i="1"/>
  <c r="D8" i="1"/>
  <c r="C8" i="1"/>
  <c r="F8" i="1"/>
  <c r="H8" i="1" s="1"/>
  <c r="E154" i="1" l="1"/>
  <c r="F153" i="1"/>
  <c r="A155" i="1"/>
  <c r="B154" i="1"/>
  <c r="G152" i="1"/>
  <c r="H152" i="1"/>
  <c r="D153" i="1"/>
  <c r="C153" i="1"/>
  <c r="D135" i="1"/>
  <c r="C135" i="1"/>
  <c r="E136" i="1"/>
  <c r="F135" i="1"/>
  <c r="A137" i="1"/>
  <c r="B136" i="1"/>
  <c r="H134" i="1"/>
  <c r="G134" i="1"/>
  <c r="H113" i="1"/>
  <c r="G113" i="1"/>
  <c r="C114" i="1"/>
  <c r="D114" i="1"/>
  <c r="A116" i="1"/>
  <c r="B115" i="1"/>
  <c r="E115" i="1"/>
  <c r="F114" i="1"/>
  <c r="A11" i="1"/>
  <c r="B10" i="1"/>
  <c r="E10" i="1"/>
  <c r="D9" i="1"/>
  <c r="C9" i="1"/>
  <c r="F9" i="1"/>
  <c r="H9" i="1" s="1"/>
  <c r="C154" i="1" l="1"/>
  <c r="D154" i="1"/>
  <c r="F154" i="1"/>
  <c r="A156" i="1"/>
  <c r="B155" i="1"/>
  <c r="E155" i="1"/>
  <c r="G153" i="1"/>
  <c r="H153" i="1"/>
  <c r="D136" i="1"/>
  <c r="C136" i="1"/>
  <c r="E137" i="1"/>
  <c r="F136" i="1"/>
  <c r="A138" i="1"/>
  <c r="B137" i="1"/>
  <c r="G135" i="1"/>
  <c r="H135" i="1"/>
  <c r="H114" i="1"/>
  <c r="G114" i="1"/>
  <c r="D115" i="1"/>
  <c r="C115" i="1"/>
  <c r="B116" i="1"/>
  <c r="A117" i="1"/>
  <c r="E116" i="1"/>
  <c r="F115" i="1"/>
  <c r="A12" i="1"/>
  <c r="E11" i="1"/>
  <c r="B11" i="1"/>
  <c r="D10" i="1"/>
  <c r="C10" i="1"/>
  <c r="E156" i="1" l="1"/>
  <c r="F155" i="1"/>
  <c r="A157" i="1"/>
  <c r="B156" i="1"/>
  <c r="H154" i="1"/>
  <c r="G154" i="1"/>
  <c r="D155" i="1"/>
  <c r="C155" i="1"/>
  <c r="H136" i="1"/>
  <c r="G136" i="1"/>
  <c r="D137" i="1"/>
  <c r="C137" i="1"/>
  <c r="A139" i="1"/>
  <c r="B138" i="1"/>
  <c r="E138" i="1"/>
  <c r="F137" i="1"/>
  <c r="G115" i="1"/>
  <c r="H115" i="1"/>
  <c r="A118" i="1"/>
  <c r="E117" i="1"/>
  <c r="F116" i="1"/>
  <c r="B117" i="1"/>
  <c r="C116" i="1"/>
  <c r="D116" i="1"/>
  <c r="A13" i="1"/>
  <c r="E12" i="1"/>
  <c r="B12" i="1"/>
  <c r="C11" i="1"/>
  <c r="D11" i="1"/>
  <c r="F10" i="1"/>
  <c r="H10" i="1" s="1"/>
  <c r="F11" i="1"/>
  <c r="H11" i="1" s="1"/>
  <c r="D156" i="1" l="1"/>
  <c r="C156" i="1"/>
  <c r="E157" i="1"/>
  <c r="F156" i="1"/>
  <c r="A158" i="1"/>
  <c r="B157" i="1"/>
  <c r="G155" i="1"/>
  <c r="H155" i="1"/>
  <c r="G137" i="1"/>
  <c r="H137" i="1"/>
  <c r="D138" i="1"/>
  <c r="C138" i="1"/>
  <c r="E139" i="1"/>
  <c r="F138" i="1"/>
  <c r="A140" i="1"/>
  <c r="B139" i="1"/>
  <c r="E118" i="1"/>
  <c r="F117" i="1"/>
  <c r="A119" i="1"/>
  <c r="B118" i="1"/>
  <c r="D117" i="1"/>
  <c r="C117" i="1"/>
  <c r="H116" i="1"/>
  <c r="G116" i="1"/>
  <c r="A14" i="1"/>
  <c r="E13" i="1"/>
  <c r="B13" i="1"/>
  <c r="C12" i="1"/>
  <c r="D12" i="1"/>
  <c r="H156" i="1" l="1"/>
  <c r="G156" i="1"/>
  <c r="D157" i="1"/>
  <c r="C157" i="1"/>
  <c r="B158" i="1"/>
  <c r="E158" i="1"/>
  <c r="F157" i="1"/>
  <c r="C139" i="1"/>
  <c r="D139" i="1"/>
  <c r="A141" i="1"/>
  <c r="B140" i="1"/>
  <c r="E140" i="1"/>
  <c r="F139" i="1"/>
  <c r="H138" i="1"/>
  <c r="G138" i="1"/>
  <c r="D118" i="1"/>
  <c r="C118" i="1"/>
  <c r="E119" i="1"/>
  <c r="F118" i="1"/>
  <c r="A120" i="1"/>
  <c r="B119" i="1"/>
  <c r="H117" i="1"/>
  <c r="G117" i="1"/>
  <c r="A15" i="1"/>
  <c r="B14" i="1"/>
  <c r="E14" i="1"/>
  <c r="F12" i="1"/>
  <c r="H12" i="1" s="1"/>
  <c r="D13" i="1"/>
  <c r="C13" i="1"/>
  <c r="F13" i="1"/>
  <c r="H13" i="1" s="1"/>
  <c r="H157" i="1" l="1"/>
  <c r="G157" i="1"/>
  <c r="D158" i="1"/>
  <c r="C158" i="1"/>
  <c r="F158" i="1"/>
  <c r="D140" i="1"/>
  <c r="C140" i="1"/>
  <c r="H139" i="1"/>
  <c r="G139" i="1"/>
  <c r="B141" i="1"/>
  <c r="E141" i="1"/>
  <c r="F140" i="1"/>
  <c r="A142" i="1"/>
  <c r="E120" i="1"/>
  <c r="F119" i="1"/>
  <c r="A121" i="1"/>
  <c r="B120" i="1"/>
  <c r="D119" i="1"/>
  <c r="C119" i="1"/>
  <c r="G118" i="1"/>
  <c r="H118" i="1"/>
  <c r="A16" i="1"/>
  <c r="B15" i="1"/>
  <c r="E15" i="1"/>
  <c r="D14" i="1"/>
  <c r="C14" i="1"/>
  <c r="F14" i="1"/>
  <c r="G158" i="1" l="1"/>
  <c r="H158" i="1"/>
  <c r="A143" i="1"/>
  <c r="B142" i="1"/>
  <c r="E142" i="1"/>
  <c r="F141" i="1"/>
  <c r="H140" i="1"/>
  <c r="G140" i="1"/>
  <c r="C141" i="1"/>
  <c r="D141" i="1"/>
  <c r="H119" i="1"/>
  <c r="G119" i="1"/>
  <c r="D120" i="1"/>
  <c r="C120" i="1"/>
  <c r="F120" i="1"/>
  <c r="E121" i="1"/>
  <c r="A122" i="1"/>
  <c r="B121" i="1"/>
  <c r="H14" i="1"/>
  <c r="A17" i="1"/>
  <c r="E16" i="1"/>
  <c r="B16" i="1"/>
  <c r="D15" i="1"/>
  <c r="C15" i="1"/>
  <c r="F15" i="1"/>
  <c r="H141" i="1" l="1"/>
  <c r="G141" i="1"/>
  <c r="D142" i="1"/>
  <c r="C142" i="1"/>
  <c r="E143" i="1"/>
  <c r="F142" i="1"/>
  <c r="B143" i="1"/>
  <c r="F121" i="1"/>
  <c r="A123" i="1"/>
  <c r="B122" i="1"/>
  <c r="E122" i="1"/>
  <c r="G120" i="1"/>
  <c r="H120" i="1"/>
  <c r="D121" i="1"/>
  <c r="C121" i="1"/>
  <c r="H15" i="1"/>
  <c r="A18" i="1"/>
  <c r="E17" i="1"/>
  <c r="B17" i="1"/>
  <c r="D16" i="1"/>
  <c r="C16" i="1"/>
  <c r="D143" i="1" l="1"/>
  <c r="C143" i="1"/>
  <c r="H142" i="1"/>
  <c r="F143" i="1"/>
  <c r="G142" i="1"/>
  <c r="C122" i="1"/>
  <c r="D122" i="1"/>
  <c r="A124" i="1"/>
  <c r="B123" i="1"/>
  <c r="E123" i="1"/>
  <c r="F122" i="1"/>
  <c r="H121" i="1"/>
  <c r="G121" i="1"/>
  <c r="A19" i="1"/>
  <c r="B18" i="1"/>
  <c r="E18" i="1"/>
  <c r="F16" i="1"/>
  <c r="C17" i="1"/>
  <c r="D17" i="1"/>
  <c r="G143" i="1" l="1"/>
  <c r="H143" i="1"/>
  <c r="D123" i="1"/>
  <c r="C123" i="1"/>
  <c r="H122" i="1"/>
  <c r="G122" i="1"/>
  <c r="A125" i="1"/>
  <c r="B124" i="1"/>
  <c r="E124" i="1"/>
  <c r="F123" i="1"/>
  <c r="H16" i="1"/>
  <c r="A20" i="1"/>
  <c r="E19" i="1"/>
  <c r="B19" i="1"/>
  <c r="F17" i="1"/>
  <c r="D18" i="1"/>
  <c r="C18" i="1"/>
  <c r="H123" i="1" l="1"/>
  <c r="G123" i="1"/>
  <c r="C124" i="1"/>
  <c r="D124" i="1"/>
  <c r="B125" i="1"/>
  <c r="E125" i="1"/>
  <c r="F124" i="1"/>
  <c r="A126" i="1"/>
  <c r="H17" i="1"/>
  <c r="A21" i="1"/>
  <c r="E20" i="1"/>
  <c r="B20" i="1"/>
  <c r="C19" i="1"/>
  <c r="D19" i="1"/>
  <c r="F18" i="1"/>
  <c r="E126" i="1" l="1"/>
  <c r="F125" i="1"/>
  <c r="B126" i="1"/>
  <c r="H124" i="1"/>
  <c r="G124" i="1"/>
  <c r="D125" i="1"/>
  <c r="C125" i="1"/>
  <c r="H18" i="1"/>
  <c r="A22" i="1"/>
  <c r="B21" i="1"/>
  <c r="E21" i="1"/>
  <c r="C20" i="1"/>
  <c r="D20" i="1"/>
  <c r="F19" i="1"/>
  <c r="F20" i="1"/>
  <c r="D126" i="1" l="1"/>
  <c r="C126" i="1"/>
  <c r="H125" i="1"/>
  <c r="F126" i="1"/>
  <c r="G125" i="1"/>
  <c r="H19" i="1"/>
  <c r="H20" i="1"/>
  <c r="A23" i="1"/>
  <c r="B22" i="1"/>
  <c r="E22" i="1"/>
  <c r="D21" i="1"/>
  <c r="C21" i="1"/>
  <c r="G126" i="1" l="1"/>
  <c r="H126" i="1"/>
  <c r="A24" i="1"/>
  <c r="B23" i="1"/>
  <c r="E23" i="1"/>
  <c r="D22" i="1"/>
  <c r="C22" i="1"/>
  <c r="F21" i="1"/>
  <c r="F22" i="1"/>
  <c r="H22" i="1" l="1"/>
  <c r="H21" i="1"/>
  <c r="A25" i="1"/>
  <c r="B24" i="1"/>
  <c r="E24" i="1"/>
  <c r="D23" i="1"/>
  <c r="C23" i="1"/>
  <c r="F23" i="1"/>
  <c r="H23" i="1" l="1"/>
  <c r="A26" i="1"/>
  <c r="E25" i="1"/>
  <c r="B25" i="1"/>
  <c r="D24" i="1"/>
  <c r="C24" i="1"/>
  <c r="F24" i="1"/>
  <c r="H24" i="1" l="1"/>
  <c r="A27" i="1"/>
  <c r="B26" i="1"/>
  <c r="E26" i="1"/>
  <c r="D25" i="1"/>
  <c r="C25" i="1"/>
  <c r="F25" i="1"/>
  <c r="H25" i="1" l="1"/>
  <c r="A28" i="1"/>
  <c r="E27" i="1"/>
  <c r="B27" i="1"/>
  <c r="D26" i="1"/>
  <c r="C26" i="1"/>
  <c r="F26" i="1"/>
  <c r="H26" i="1" l="1"/>
  <c r="A29" i="1"/>
  <c r="E28" i="1"/>
  <c r="B28" i="1"/>
  <c r="C27" i="1"/>
  <c r="D27" i="1"/>
  <c r="F27" i="1"/>
  <c r="H27" i="1" l="1"/>
  <c r="A30" i="1"/>
  <c r="B29" i="1"/>
  <c r="E29" i="1"/>
  <c r="C28" i="1"/>
  <c r="D28" i="1"/>
  <c r="F28" i="1"/>
  <c r="H28" i="1" l="1"/>
  <c r="A31" i="1"/>
  <c r="B30" i="1"/>
  <c r="E30" i="1"/>
  <c r="D29" i="1"/>
  <c r="C29" i="1"/>
  <c r="F29" i="1"/>
  <c r="H29" i="1" l="1"/>
  <c r="A32" i="1"/>
  <c r="B31" i="1"/>
  <c r="E31" i="1"/>
  <c r="D30" i="1"/>
  <c r="C30" i="1"/>
  <c r="F30" i="1"/>
  <c r="H30" i="1" l="1"/>
  <c r="A33" i="1"/>
  <c r="E32" i="1"/>
  <c r="B32" i="1"/>
  <c r="D31" i="1"/>
  <c r="C31" i="1"/>
  <c r="F31" i="1"/>
  <c r="H31" i="1" l="1"/>
  <c r="A34" i="1"/>
  <c r="E33" i="1"/>
  <c r="B33" i="1"/>
  <c r="D32" i="1"/>
  <c r="C32" i="1"/>
  <c r="F32" i="1"/>
  <c r="H32" i="1" l="1"/>
  <c r="A35" i="1"/>
  <c r="B34" i="1"/>
  <c r="E34" i="1"/>
  <c r="D33" i="1"/>
  <c r="C33" i="1"/>
  <c r="F33" i="1"/>
  <c r="H33" i="1" l="1"/>
  <c r="A36" i="1"/>
  <c r="B35" i="1"/>
  <c r="E35" i="1"/>
  <c r="C34" i="1"/>
  <c r="D34" i="1"/>
  <c r="F34" i="1"/>
  <c r="H34" i="1" l="1"/>
  <c r="A37" i="1"/>
  <c r="E36" i="1"/>
  <c r="B36" i="1"/>
  <c r="C35" i="1"/>
  <c r="D35" i="1"/>
  <c r="A38" i="1" l="1"/>
  <c r="B37" i="1"/>
  <c r="E37" i="1"/>
  <c r="C36" i="1"/>
  <c r="D36" i="1"/>
  <c r="F35" i="1"/>
  <c r="F36" i="1"/>
  <c r="H35" i="1" l="1"/>
  <c r="H36" i="1"/>
  <c r="A39" i="1"/>
  <c r="B38" i="1"/>
  <c r="E38" i="1"/>
  <c r="D37" i="1"/>
  <c r="C37" i="1"/>
  <c r="A40" i="1" l="1"/>
  <c r="B39" i="1"/>
  <c r="E39" i="1"/>
  <c r="F37" i="1"/>
  <c r="D38" i="1"/>
  <c r="C38" i="1"/>
  <c r="F38" i="1"/>
  <c r="H38" i="1" l="1"/>
  <c r="H37" i="1"/>
  <c r="A41" i="1"/>
  <c r="B40" i="1"/>
  <c r="E40" i="1"/>
  <c r="D39" i="1"/>
  <c r="C39" i="1"/>
  <c r="F39" i="1"/>
  <c r="H39" i="1" l="1"/>
  <c r="A42" i="1"/>
  <c r="E41" i="1"/>
  <c r="B41" i="1"/>
  <c r="D40" i="1"/>
  <c r="C40" i="1"/>
  <c r="F40" i="1"/>
  <c r="H40" i="1" l="1"/>
  <c r="A43" i="1"/>
  <c r="B42" i="1"/>
  <c r="E42" i="1"/>
  <c r="D41" i="1"/>
  <c r="C41" i="1"/>
  <c r="F41" i="1"/>
  <c r="H41" i="1" l="1"/>
  <c r="A44" i="1"/>
  <c r="E43" i="1"/>
  <c r="B43" i="1"/>
  <c r="D42" i="1"/>
  <c r="C42" i="1"/>
  <c r="F42" i="1"/>
  <c r="H42" i="1" l="1"/>
  <c r="A45" i="1"/>
  <c r="E44" i="1"/>
  <c r="B44" i="1"/>
  <c r="C43" i="1"/>
  <c r="D43" i="1"/>
  <c r="F43" i="1"/>
  <c r="H43" i="1" l="1"/>
  <c r="A46" i="1"/>
  <c r="E45" i="1"/>
  <c r="B45" i="1"/>
  <c r="C44" i="1"/>
  <c r="D44" i="1"/>
  <c r="F44" i="1"/>
  <c r="H44" i="1" l="1"/>
  <c r="A47" i="1"/>
  <c r="B46" i="1"/>
  <c r="E46" i="1"/>
  <c r="D45" i="1"/>
  <c r="C45" i="1"/>
  <c r="F45" i="1"/>
  <c r="H45" i="1" l="1"/>
  <c r="A48" i="1"/>
  <c r="B47" i="1"/>
  <c r="E47" i="1"/>
  <c r="D46" i="1"/>
  <c r="C46" i="1"/>
  <c r="F46" i="1"/>
  <c r="H46" i="1" l="1"/>
  <c r="A49" i="1"/>
  <c r="E48" i="1"/>
  <c r="B48" i="1"/>
  <c r="D47" i="1"/>
  <c r="C47" i="1"/>
  <c r="A50" i="1" l="1"/>
  <c r="E49" i="1"/>
  <c r="B49" i="1"/>
  <c r="F47" i="1"/>
  <c r="D48" i="1"/>
  <c r="C48" i="1"/>
  <c r="F48" i="1"/>
  <c r="H48" i="1" l="1"/>
  <c r="H47" i="1"/>
  <c r="A51" i="1"/>
  <c r="B50" i="1"/>
  <c r="E50" i="1"/>
  <c r="C49" i="1"/>
  <c r="D49" i="1"/>
  <c r="F49" i="1"/>
  <c r="H49" i="1" l="1"/>
  <c r="A52" i="1"/>
  <c r="E51" i="1"/>
  <c r="B51" i="1"/>
  <c r="D50" i="1"/>
  <c r="C50" i="1"/>
  <c r="F50" i="1"/>
  <c r="H50" i="1" l="1"/>
  <c r="A53" i="1"/>
  <c r="E52" i="1"/>
  <c r="B52" i="1"/>
  <c r="C51" i="1"/>
  <c r="D51" i="1"/>
  <c r="F51" i="1"/>
  <c r="H51" i="1" l="1"/>
  <c r="A54" i="1"/>
  <c r="B53" i="1"/>
  <c r="E53" i="1"/>
  <c r="C52" i="1"/>
  <c r="D52" i="1"/>
  <c r="F52" i="1"/>
  <c r="H52" i="1" l="1"/>
  <c r="A55" i="1"/>
  <c r="E54" i="1"/>
  <c r="B54" i="1"/>
  <c r="D53" i="1"/>
  <c r="C53" i="1"/>
  <c r="F53" i="1"/>
  <c r="H53" i="1" l="1"/>
  <c r="A56" i="1"/>
  <c r="B55" i="1"/>
  <c r="E55" i="1"/>
  <c r="D54" i="1"/>
  <c r="C54" i="1"/>
  <c r="F54" i="1"/>
  <c r="H54" i="1" l="1"/>
  <c r="A57" i="1"/>
  <c r="B56" i="1"/>
  <c r="E56" i="1"/>
  <c r="D55" i="1"/>
  <c r="C55" i="1"/>
  <c r="F55" i="1"/>
  <c r="H55" i="1" l="1"/>
  <c r="A58" i="1"/>
  <c r="E57" i="1"/>
  <c r="B57" i="1"/>
  <c r="D56" i="1"/>
  <c r="C56" i="1"/>
  <c r="F56" i="1"/>
  <c r="H56" i="1" l="1"/>
  <c r="A59" i="1"/>
  <c r="B58" i="1"/>
  <c r="E58" i="1"/>
  <c r="D57" i="1"/>
  <c r="C57" i="1"/>
  <c r="F57" i="1"/>
  <c r="H57" i="1" l="1"/>
  <c r="A60" i="1"/>
  <c r="E59" i="1"/>
  <c r="B59" i="1"/>
  <c r="D58" i="1"/>
  <c r="C58" i="1"/>
  <c r="F58" i="1"/>
  <c r="H58" i="1" l="1"/>
  <c r="A61" i="1"/>
  <c r="E60" i="1"/>
  <c r="B60" i="1"/>
  <c r="C59" i="1"/>
  <c r="D59" i="1"/>
  <c r="F59" i="1"/>
  <c r="H59" i="1" l="1"/>
  <c r="A62" i="1"/>
  <c r="B61" i="1"/>
  <c r="E61" i="1"/>
  <c r="C60" i="1"/>
  <c r="D60" i="1"/>
  <c r="F60" i="1"/>
  <c r="H60" i="1" l="1"/>
  <c r="A63" i="1"/>
  <c r="B62" i="1"/>
  <c r="E62" i="1"/>
  <c r="D61" i="1"/>
  <c r="C61" i="1"/>
  <c r="A64" i="1" l="1"/>
  <c r="B63" i="1"/>
  <c r="E63" i="1"/>
  <c r="D62" i="1"/>
  <c r="C62" i="1"/>
  <c r="F61" i="1"/>
  <c r="F62" i="1"/>
  <c r="H62" i="1" l="1"/>
  <c r="H61" i="1"/>
  <c r="A65" i="1"/>
  <c r="E64" i="1"/>
  <c r="B64" i="1"/>
  <c r="D63" i="1"/>
  <c r="C63" i="1"/>
  <c r="F63" i="1"/>
  <c r="H63" i="1" l="1"/>
  <c r="A66" i="1"/>
  <c r="E65" i="1"/>
  <c r="B65" i="1"/>
  <c r="D64" i="1"/>
  <c r="C64" i="1"/>
  <c r="F64" i="1"/>
  <c r="H64" i="1" l="1"/>
  <c r="A67" i="1"/>
  <c r="B66" i="1"/>
  <c r="E66" i="1"/>
  <c r="D65" i="1"/>
  <c r="C65" i="1"/>
  <c r="F65" i="1"/>
  <c r="H65" i="1" l="1"/>
  <c r="A68" i="1"/>
  <c r="E67" i="1"/>
  <c r="B67" i="1"/>
  <c r="D66" i="1"/>
  <c r="C66" i="1"/>
  <c r="F66" i="1"/>
  <c r="H66" i="1" l="1"/>
  <c r="A69" i="1"/>
  <c r="E68" i="1"/>
  <c r="B68" i="1"/>
  <c r="C67" i="1"/>
  <c r="D67" i="1"/>
  <c r="F67" i="1"/>
  <c r="H67" i="1" l="1"/>
  <c r="A70" i="1"/>
  <c r="B69" i="1"/>
  <c r="E69" i="1"/>
  <c r="C68" i="1"/>
  <c r="D68" i="1"/>
  <c r="F68" i="1"/>
  <c r="H68" i="1" l="1"/>
  <c r="A71" i="1"/>
  <c r="B70" i="1"/>
  <c r="E70" i="1"/>
  <c r="D69" i="1"/>
  <c r="C69" i="1"/>
  <c r="F69" i="1"/>
  <c r="H69" i="1" l="1"/>
  <c r="A72" i="1"/>
  <c r="B71" i="1"/>
  <c r="E71" i="1"/>
  <c r="D70" i="1"/>
  <c r="C70" i="1"/>
  <c r="F70" i="1"/>
  <c r="H70" i="1" l="1"/>
  <c r="A73" i="1"/>
  <c r="B72" i="1"/>
  <c r="E72" i="1"/>
  <c r="D71" i="1"/>
  <c r="C71" i="1"/>
  <c r="F71" i="1"/>
  <c r="H71" i="1" l="1"/>
  <c r="A74" i="1"/>
  <c r="E73" i="1"/>
  <c r="B73" i="1"/>
  <c r="D72" i="1"/>
  <c r="C72" i="1"/>
  <c r="A75" i="1" l="1"/>
  <c r="B74" i="1"/>
  <c r="E74" i="1"/>
  <c r="F72" i="1"/>
  <c r="D73" i="1"/>
  <c r="C73" i="1"/>
  <c r="H72" i="1" l="1"/>
  <c r="E75" i="1"/>
  <c r="B75" i="1"/>
  <c r="A76" i="1"/>
  <c r="F73" i="1"/>
  <c r="D74" i="1"/>
  <c r="C74" i="1"/>
  <c r="F74" i="1"/>
  <c r="H73" i="1" l="1"/>
  <c r="H74" i="1"/>
  <c r="A77" i="1"/>
  <c r="E76" i="1"/>
  <c r="F75" i="1"/>
  <c r="H75" i="1" s="1"/>
  <c r="B76" i="1"/>
  <c r="C75" i="1"/>
  <c r="D75" i="1"/>
  <c r="D76" i="1" l="1"/>
  <c r="C76" i="1"/>
  <c r="E77" i="1"/>
  <c r="B77" i="1"/>
  <c r="F76" i="1"/>
  <c r="A78" i="1"/>
  <c r="H76" i="1" l="1"/>
  <c r="C77" i="1"/>
  <c r="D77" i="1"/>
  <c r="E78" i="1"/>
  <c r="F77" i="1"/>
  <c r="A79" i="1"/>
  <c r="B78" i="1"/>
  <c r="H77" i="1" l="1"/>
  <c r="D78" i="1"/>
  <c r="C78" i="1"/>
  <c r="F78" i="1"/>
  <c r="A80" i="1"/>
  <c r="B79" i="1"/>
  <c r="E79" i="1"/>
  <c r="H78" i="1" l="1"/>
  <c r="A81" i="1"/>
  <c r="E80" i="1"/>
  <c r="F79" i="1"/>
  <c r="B80" i="1"/>
  <c r="D79" i="1"/>
  <c r="C79" i="1"/>
  <c r="H79" i="1" l="1"/>
  <c r="C80" i="1"/>
  <c r="D80" i="1"/>
  <c r="A82" i="1"/>
  <c r="E81" i="1"/>
  <c r="B81" i="1"/>
  <c r="F80" i="1"/>
  <c r="H80" i="1" l="1"/>
  <c r="D81" i="1"/>
  <c r="C81" i="1"/>
  <c r="F81" i="1"/>
  <c r="E82" i="1"/>
  <c r="A83" i="1"/>
  <c r="B82" i="1"/>
  <c r="H81" i="1" l="1"/>
  <c r="C82" i="1"/>
  <c r="D82" i="1"/>
  <c r="E83" i="1"/>
  <c r="B83" i="1"/>
  <c r="A84" i="1"/>
  <c r="F82" i="1"/>
  <c r="H82" i="1" l="1"/>
  <c r="D83" i="1"/>
  <c r="C83" i="1"/>
  <c r="E84" i="1"/>
  <c r="F83" i="1"/>
  <c r="A85" i="1"/>
  <c r="B84" i="1"/>
  <c r="H83" i="1" l="1"/>
  <c r="C84" i="1"/>
  <c r="D84" i="1"/>
  <c r="E85" i="1"/>
  <c r="F84" i="1"/>
  <c r="B85" i="1"/>
  <c r="A86" i="1"/>
  <c r="H84" i="1" l="1"/>
  <c r="E86" i="1"/>
  <c r="B86" i="1"/>
  <c r="F85" i="1"/>
  <c r="A87" i="1"/>
  <c r="D85" i="1"/>
  <c r="C85" i="1"/>
  <c r="H85" i="1" l="1"/>
  <c r="B87" i="1"/>
  <c r="E87" i="1"/>
  <c r="A88" i="1"/>
  <c r="F86" i="1"/>
  <c r="D86" i="1"/>
  <c r="C86" i="1"/>
  <c r="H86" i="1" l="1"/>
  <c r="E88" i="1"/>
  <c r="F87" i="1"/>
  <c r="A89" i="1"/>
  <c r="B88" i="1"/>
  <c r="D87" i="1"/>
  <c r="C87" i="1"/>
  <c r="H87" i="1" l="1"/>
  <c r="C88" i="1"/>
  <c r="D88" i="1"/>
  <c r="E89" i="1"/>
  <c r="F88" i="1"/>
  <c r="A90" i="1"/>
  <c r="B89" i="1"/>
  <c r="H88" i="1" l="1"/>
  <c r="E90" i="1"/>
  <c r="B90" i="1"/>
  <c r="A91" i="1"/>
  <c r="F89" i="1"/>
  <c r="C89" i="1"/>
  <c r="D89" i="1"/>
  <c r="H89" i="1" l="1"/>
  <c r="D90" i="1"/>
  <c r="C90" i="1"/>
  <c r="F90" i="1"/>
  <c r="A92" i="1"/>
  <c r="B91" i="1"/>
  <c r="E91" i="1"/>
  <c r="H90" i="1" l="1"/>
  <c r="D91" i="1"/>
  <c r="C91" i="1"/>
  <c r="F91" i="1"/>
  <c r="B92" i="1"/>
  <c r="E92" i="1"/>
  <c r="A93" i="1"/>
  <c r="H91" i="1" l="1"/>
  <c r="F92" i="1"/>
  <c r="A94" i="1"/>
  <c r="B93" i="1"/>
  <c r="E93" i="1"/>
  <c r="D92" i="1"/>
  <c r="C92" i="1"/>
  <c r="H92" i="1" l="1"/>
  <c r="E94" i="1"/>
  <c r="F93" i="1"/>
  <c r="A95" i="1"/>
  <c r="B94" i="1"/>
  <c r="C93" i="1"/>
  <c r="D93" i="1"/>
  <c r="H93" i="1" l="1"/>
  <c r="D94" i="1"/>
  <c r="C94" i="1"/>
  <c r="B95" i="1"/>
  <c r="F94" i="1"/>
  <c r="A96" i="1"/>
  <c r="E95" i="1"/>
  <c r="H94" i="1" l="1"/>
  <c r="A97" i="1"/>
  <c r="F95" i="1"/>
  <c r="E96" i="1"/>
  <c r="B96" i="1"/>
  <c r="D95" i="1"/>
  <c r="C95" i="1"/>
  <c r="H95" i="1" l="1"/>
  <c r="D96" i="1"/>
  <c r="C96" i="1"/>
  <c r="B97" i="1"/>
  <c r="E97" i="1"/>
  <c r="F96" i="1"/>
  <c r="A98" i="1"/>
  <c r="H96" i="1" l="1"/>
  <c r="E98" i="1"/>
  <c r="F97" i="1"/>
  <c r="A99" i="1"/>
  <c r="B98" i="1"/>
  <c r="D97" i="1"/>
  <c r="C97" i="1"/>
  <c r="H97" i="1" l="1"/>
  <c r="C98" i="1"/>
  <c r="D98" i="1"/>
  <c r="B99" i="1"/>
  <c r="F98" i="1"/>
  <c r="A100" i="1"/>
  <c r="E99" i="1"/>
  <c r="H98" i="1" l="1"/>
  <c r="A101" i="1"/>
  <c r="B100" i="1"/>
  <c r="E100" i="1"/>
  <c r="F99" i="1"/>
  <c r="D99" i="1"/>
  <c r="C99" i="1"/>
  <c r="H99" i="1" l="1"/>
  <c r="D100" i="1"/>
  <c r="C100" i="1"/>
  <c r="E101" i="1"/>
  <c r="F100" i="1"/>
  <c r="A102" i="1"/>
  <c r="B101" i="1"/>
  <c r="H100" i="1" l="1"/>
  <c r="E102" i="1"/>
  <c r="F101" i="1"/>
  <c r="A103" i="1"/>
  <c r="B102" i="1"/>
  <c r="D101" i="1"/>
  <c r="C101" i="1"/>
  <c r="H101" i="1" l="1"/>
  <c r="D102" i="1"/>
  <c r="C102" i="1"/>
  <c r="A104" i="1"/>
  <c r="F102" i="1"/>
  <c r="E103" i="1"/>
  <c r="B103" i="1"/>
  <c r="H102" i="1" l="1"/>
  <c r="D103" i="1"/>
  <c r="C103" i="1"/>
  <c r="E104" i="1"/>
  <c r="B104" i="1"/>
  <c r="F103" i="1"/>
  <c r="H103" i="1" s="1"/>
  <c r="F104" i="1" l="1"/>
  <c r="G104" i="1" s="1"/>
  <c r="C104" i="1"/>
  <c r="D104" i="1"/>
  <c r="H104" i="1" l="1"/>
</calcChain>
</file>

<file path=xl/sharedStrings.xml><?xml version="1.0" encoding="utf-8"?>
<sst xmlns="http://schemas.openxmlformats.org/spreadsheetml/2006/main" count="9" uniqueCount="9">
  <si>
    <t>总兵力</t>
  </si>
  <si>
    <t>缴获战利品</t>
  </si>
  <si>
    <t>最大伤亡</t>
  </si>
  <si>
    <t>侦查班1/2</t>
  </si>
  <si>
    <t>战斗排1/2</t>
  </si>
  <si>
    <t>粮草弹药</t>
  </si>
  <si>
    <t>每周给养</t>
  </si>
  <si>
    <t>战略储备</t>
  </si>
  <si>
    <t>战争里程碑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</si>
</sst>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409]mmmm\ d\,\ yyyy;@"/>
    <numFmt numFmtId="166" formatCode="[$-1009]mmmm\ d\,\ yy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6" fontId="0" fillId="0" borderId="0" xfId="0" applyNumberFormat="1" applyFont="1"/>
    <xf numFmtId="164" fontId="0" fillId="0" borderId="0" xfId="0" applyNumberFormat="1" applyFont="1"/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/>
    <xf numFmtId="0" fontId="3" fillId="0" borderId="0" xfId="0" applyFont="1" applyFill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165" fontId="2" fillId="0" borderId="0" xfId="0" applyNumberFormat="1" applyFont="1" applyFill="1" applyAlignment="1"/>
    <xf numFmtId="166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/>
  </sheetViews>
  <sheetFormatPr defaultRowHeight="14.4" x14ac:dyDescent="0.3"/>
  <cols>
    <col min="1" max="1" width="13.5546875" bestFit="1" customWidth="1"/>
    <col min="2" max="2" width="9" style="9" bestFit="1" customWidth="1"/>
    <col min="3" max="4" width="11.5546875" style="16" bestFit="1" customWidth="1"/>
    <col min="5" max="5" width="10" bestFit="1" customWidth="1"/>
    <col min="6" max="6" width="11" style="12" bestFit="1" customWidth="1"/>
    <col min="7" max="7" width="10" style="12" bestFit="1" customWidth="1"/>
    <col min="8" max="8" width="10" bestFit="1" customWidth="1"/>
    <col min="9" max="9" width="17.33203125" bestFit="1" customWidth="1"/>
  </cols>
  <sheetData>
    <row r="1" spans="1:10" x14ac:dyDescent="0.3">
      <c r="A1" s="1" t="s">
        <v>0</v>
      </c>
      <c r="B1" s="7" t="s">
        <v>5</v>
      </c>
      <c r="C1" s="10" t="s">
        <v>3</v>
      </c>
      <c r="D1" s="10" t="s">
        <v>4</v>
      </c>
      <c r="E1" s="1" t="s">
        <v>2</v>
      </c>
      <c r="F1" s="1" t="s">
        <v>1</v>
      </c>
      <c r="G1" s="1" t="s">
        <v>6</v>
      </c>
      <c r="H1" s="1" t="s">
        <v>7</v>
      </c>
      <c r="I1" s="1" t="s">
        <v>8</v>
      </c>
    </row>
    <row r="2" spans="1:10" x14ac:dyDescent="0.3">
      <c r="A2" s="4">
        <v>100000</v>
      </c>
      <c r="B2" s="8">
        <f>ROUNDDOWN(A2*0.03/10/100,0)*100</f>
        <v>300</v>
      </c>
      <c r="C2" s="8">
        <f>ROUNDDOWN(B2/2/100,0)*100</f>
        <v>100</v>
      </c>
      <c r="D2" s="8">
        <f>B2-ROUNDDOWN(B2/2/100,0)*100</f>
        <v>200</v>
      </c>
      <c r="E2" s="4">
        <f>ROUNDUP(A2*0.03*0.05,0)</f>
        <v>150</v>
      </c>
      <c r="F2" s="4">
        <f>IF(A3&lt;&gt;"",A3-A2,F2)</f>
        <v>3000</v>
      </c>
      <c r="G2" s="4">
        <f>F2/4</f>
        <v>750</v>
      </c>
      <c r="H2" s="19">
        <f>ROUNDDOWN(F2/5,0)</f>
        <v>600</v>
      </c>
      <c r="I2" s="17">
        <v>41693</v>
      </c>
    </row>
    <row r="3" spans="1:10" x14ac:dyDescent="0.3">
      <c r="A3" s="6">
        <f>A2*1.03</f>
        <v>103000</v>
      </c>
      <c r="B3" s="8">
        <f t="shared" ref="B3:B66" si="0">ROUNDDOWN(A3*0.03/10/100,0)*100</f>
        <v>300</v>
      </c>
      <c r="C3" s="20">
        <f t="shared" ref="C3:C66" si="1">ROUNDDOWN(B3/2/100,0)*100</f>
        <v>100</v>
      </c>
      <c r="D3" s="20">
        <f t="shared" ref="D3:D66" si="2">B3-ROUNDDOWN(B3/2/100,0)*100</f>
        <v>200</v>
      </c>
      <c r="E3" s="4">
        <f>ROUNDUP(A3*0.03*0.05,0)</f>
        <v>155</v>
      </c>
      <c r="F3" s="4">
        <f>IF(A4&lt;&gt;"",A4-A3,F3)</f>
        <v>3090</v>
      </c>
      <c r="G3" s="4">
        <f t="shared" ref="G3:G66" si="3">F3/4</f>
        <v>772.5</v>
      </c>
      <c r="H3" s="19">
        <f t="shared" ref="H3:H66" si="4">ROUNDDOWN(F3/5,0)</f>
        <v>618</v>
      </c>
      <c r="I3" s="18">
        <f>DATE(YEAR(I2),MONTH(I2),DAY(I2)+8+20)</f>
        <v>41721</v>
      </c>
      <c r="J3" s="13"/>
    </row>
    <row r="4" spans="1:10" x14ac:dyDescent="0.3">
      <c r="A4" s="6">
        <f t="shared" ref="A4:A67" si="5">A3*1.03</f>
        <v>106090</v>
      </c>
      <c r="B4" s="8">
        <f t="shared" si="0"/>
        <v>300</v>
      </c>
      <c r="C4" s="14">
        <f t="shared" si="1"/>
        <v>100</v>
      </c>
      <c r="D4" s="14">
        <f t="shared" si="2"/>
        <v>200</v>
      </c>
      <c r="E4" s="4">
        <f>ROUNDUP(A4*0.03*0.05,0)</f>
        <v>160</v>
      </c>
      <c r="F4" s="4">
        <f>IF(A5&lt;&gt;"",A5-A4,F4)</f>
        <v>3182.6999999999971</v>
      </c>
      <c r="G4" s="4">
        <f t="shared" si="3"/>
        <v>795.67499999999927</v>
      </c>
      <c r="H4" s="19">
        <f t="shared" si="4"/>
        <v>636</v>
      </c>
      <c r="I4" s="18">
        <f t="shared" ref="I4:I67" si="6">DATE(YEAR(I3),MONTH(I3),DAY(I3)+8+20)</f>
        <v>41749</v>
      </c>
    </row>
    <row r="5" spans="1:10" x14ac:dyDescent="0.3">
      <c r="A5" s="6">
        <f t="shared" si="5"/>
        <v>109272.7</v>
      </c>
      <c r="B5" s="8">
        <f t="shared" si="0"/>
        <v>300</v>
      </c>
      <c r="C5" s="14">
        <f t="shared" si="1"/>
        <v>100</v>
      </c>
      <c r="D5" s="14">
        <f t="shared" si="2"/>
        <v>200</v>
      </c>
      <c r="E5" s="4">
        <f>ROUNDUP(A5*0.03*0.05,0)</f>
        <v>164</v>
      </c>
      <c r="F5" s="4">
        <f>IF(A6&lt;&gt;"",A6-A5,F5)</f>
        <v>3278.1809999999969</v>
      </c>
      <c r="G5" s="4">
        <f t="shared" si="3"/>
        <v>819.54524999999921</v>
      </c>
      <c r="H5" s="19">
        <f t="shared" si="4"/>
        <v>655</v>
      </c>
      <c r="I5" s="18">
        <f t="shared" si="6"/>
        <v>41777</v>
      </c>
    </row>
    <row r="6" spans="1:10" x14ac:dyDescent="0.3">
      <c r="A6" s="6">
        <f t="shared" si="5"/>
        <v>112550.88099999999</v>
      </c>
      <c r="B6" s="8">
        <f t="shared" si="0"/>
        <v>300</v>
      </c>
      <c r="C6" s="14">
        <f t="shared" si="1"/>
        <v>100</v>
      </c>
      <c r="D6" s="14">
        <f t="shared" si="2"/>
        <v>200</v>
      </c>
      <c r="E6" s="4">
        <f>ROUNDUP(A6*0.03*0.05,0)</f>
        <v>169</v>
      </c>
      <c r="F6" s="4">
        <f>IF(A7&lt;&gt;"",A7-A6,F6)</f>
        <v>3376.5264299999981</v>
      </c>
      <c r="G6" s="4">
        <f t="shared" si="3"/>
        <v>844.13160749999952</v>
      </c>
      <c r="H6" s="19">
        <f t="shared" si="4"/>
        <v>675</v>
      </c>
      <c r="I6" s="18">
        <f t="shared" si="6"/>
        <v>41805</v>
      </c>
    </row>
    <row r="7" spans="1:10" x14ac:dyDescent="0.3">
      <c r="A7" s="6">
        <f t="shared" si="5"/>
        <v>115927.40742999999</v>
      </c>
      <c r="B7" s="8">
        <f t="shared" si="0"/>
        <v>300</v>
      </c>
      <c r="C7" s="14">
        <f t="shared" si="1"/>
        <v>100</v>
      </c>
      <c r="D7" s="14">
        <f t="shared" si="2"/>
        <v>200</v>
      </c>
      <c r="E7" s="4">
        <f>ROUNDUP(A7*0.03*0.05,0)</f>
        <v>174</v>
      </c>
      <c r="F7" s="4">
        <f>IF(A8&lt;&gt;"",A8-A7,F7)</f>
        <v>3477.8222229000094</v>
      </c>
      <c r="G7" s="4">
        <f t="shared" si="3"/>
        <v>869.45555572500234</v>
      </c>
      <c r="H7" s="19">
        <f t="shared" si="4"/>
        <v>695</v>
      </c>
      <c r="I7" s="18">
        <f t="shared" si="6"/>
        <v>41833</v>
      </c>
    </row>
    <row r="8" spans="1:10" x14ac:dyDescent="0.3">
      <c r="A8" s="6">
        <f t="shared" si="5"/>
        <v>119405.2296529</v>
      </c>
      <c r="B8" s="8">
        <f t="shared" si="0"/>
        <v>300</v>
      </c>
      <c r="C8" s="14">
        <f t="shared" si="1"/>
        <v>100</v>
      </c>
      <c r="D8" s="14">
        <f t="shared" si="2"/>
        <v>200</v>
      </c>
      <c r="E8" s="4">
        <f>ROUNDUP(A8*0.03*0.05,0)</f>
        <v>180</v>
      </c>
      <c r="F8" s="4">
        <f>IF(A9&lt;&gt;"",A9-A8,F8)</f>
        <v>3582.1568895870005</v>
      </c>
      <c r="G8" s="4">
        <f t="shared" si="3"/>
        <v>895.53922239675012</v>
      </c>
      <c r="H8" s="19">
        <f t="shared" si="4"/>
        <v>716</v>
      </c>
      <c r="I8" s="18">
        <f t="shared" si="6"/>
        <v>41861</v>
      </c>
    </row>
    <row r="9" spans="1:10" x14ac:dyDescent="0.3">
      <c r="A9" s="6">
        <f t="shared" si="5"/>
        <v>122987.386542487</v>
      </c>
      <c r="B9" s="8">
        <f t="shared" si="0"/>
        <v>300</v>
      </c>
      <c r="C9" s="14">
        <f t="shared" si="1"/>
        <v>100</v>
      </c>
      <c r="D9" s="14">
        <f t="shared" si="2"/>
        <v>200</v>
      </c>
      <c r="E9" s="4">
        <f>ROUNDUP(A9*0.03*0.05,0)</f>
        <v>185</v>
      </c>
      <c r="F9" s="4">
        <f>IF(A10&lt;&gt;"",A10-A9,F9)</f>
        <v>3689.6215962746064</v>
      </c>
      <c r="G9" s="4">
        <f t="shared" si="3"/>
        <v>922.4053990686516</v>
      </c>
      <c r="H9" s="19">
        <f t="shared" si="4"/>
        <v>737</v>
      </c>
      <c r="I9" s="18">
        <f t="shared" si="6"/>
        <v>41889</v>
      </c>
    </row>
    <row r="10" spans="1:10" x14ac:dyDescent="0.3">
      <c r="A10" s="6">
        <f t="shared" si="5"/>
        <v>126677.00813876161</v>
      </c>
      <c r="B10" s="8">
        <f t="shared" si="0"/>
        <v>300</v>
      </c>
      <c r="C10" s="14">
        <f t="shared" si="1"/>
        <v>100</v>
      </c>
      <c r="D10" s="14">
        <f t="shared" si="2"/>
        <v>200</v>
      </c>
      <c r="E10" s="4">
        <f>ROUNDUP(A10*0.03*0.05,0)</f>
        <v>191</v>
      </c>
      <c r="F10" s="4">
        <f>IF(A11&lt;&gt;"",A11-A10,F10)</f>
        <v>3800.310244162858</v>
      </c>
      <c r="G10" s="4">
        <f t="shared" si="3"/>
        <v>950.0775610407145</v>
      </c>
      <c r="H10" s="19">
        <f t="shared" si="4"/>
        <v>760</v>
      </c>
      <c r="I10" s="18">
        <f t="shared" si="6"/>
        <v>41917</v>
      </c>
    </row>
    <row r="11" spans="1:10" x14ac:dyDescent="0.3">
      <c r="A11" s="6">
        <f t="shared" si="5"/>
        <v>130477.31838292447</v>
      </c>
      <c r="B11" s="8">
        <f t="shared" si="0"/>
        <v>300</v>
      </c>
      <c r="C11" s="14">
        <f t="shared" si="1"/>
        <v>100</v>
      </c>
      <c r="D11" s="14">
        <f t="shared" si="2"/>
        <v>200</v>
      </c>
      <c r="E11" s="4">
        <f>ROUNDUP(A11*0.03*0.05,0)</f>
        <v>196</v>
      </c>
      <c r="F11" s="4">
        <f>IF(A12&lt;&gt;"",A12-A11,F11)</f>
        <v>3914.3195514877298</v>
      </c>
      <c r="G11" s="4">
        <f t="shared" si="3"/>
        <v>978.57988787193244</v>
      </c>
      <c r="H11" s="19">
        <f t="shared" si="4"/>
        <v>782</v>
      </c>
      <c r="I11" s="18">
        <f t="shared" si="6"/>
        <v>41945</v>
      </c>
    </row>
    <row r="12" spans="1:10" x14ac:dyDescent="0.3">
      <c r="A12" s="6">
        <f t="shared" si="5"/>
        <v>134391.6379344122</v>
      </c>
      <c r="B12" s="8">
        <f t="shared" si="0"/>
        <v>400</v>
      </c>
      <c r="C12" s="14">
        <f t="shared" si="1"/>
        <v>200</v>
      </c>
      <c r="D12" s="14">
        <f t="shared" si="2"/>
        <v>200</v>
      </c>
      <c r="E12" s="4">
        <f>ROUNDUP(A12*0.03*0.05,0)</f>
        <v>202</v>
      </c>
      <c r="F12" s="4">
        <f>IF(A13&lt;&gt;"",A13-A12,F12)</f>
        <v>4031.7491380323772</v>
      </c>
      <c r="G12" s="4">
        <f t="shared" si="3"/>
        <v>1007.9372845080943</v>
      </c>
      <c r="H12" s="19">
        <f t="shared" si="4"/>
        <v>806</v>
      </c>
      <c r="I12" s="18">
        <f t="shared" si="6"/>
        <v>41973</v>
      </c>
    </row>
    <row r="13" spans="1:10" x14ac:dyDescent="0.3">
      <c r="A13" s="6">
        <f t="shared" si="5"/>
        <v>138423.38707244457</v>
      </c>
      <c r="B13" s="8">
        <f t="shared" si="0"/>
        <v>400</v>
      </c>
      <c r="C13" s="14">
        <f t="shared" si="1"/>
        <v>200</v>
      </c>
      <c r="D13" s="14">
        <f t="shared" si="2"/>
        <v>200</v>
      </c>
      <c r="E13" s="4">
        <f>ROUNDUP(A13*0.03*0.05,0)</f>
        <v>208</v>
      </c>
      <c r="F13" s="4">
        <f>IF(A14&lt;&gt;"",A14-A13,F13)</f>
        <v>4152.7016121733468</v>
      </c>
      <c r="G13" s="4">
        <f t="shared" si="3"/>
        <v>1038.1754030433367</v>
      </c>
      <c r="H13" s="19">
        <f t="shared" si="4"/>
        <v>830</v>
      </c>
      <c r="I13" s="18">
        <f t="shared" si="6"/>
        <v>42001</v>
      </c>
    </row>
    <row r="14" spans="1:10" x14ac:dyDescent="0.3">
      <c r="A14" s="6">
        <f t="shared" si="5"/>
        <v>142576.08868461792</v>
      </c>
      <c r="B14" s="8">
        <f t="shared" si="0"/>
        <v>400</v>
      </c>
      <c r="C14" s="14">
        <f t="shared" si="1"/>
        <v>200</v>
      </c>
      <c r="D14" s="14">
        <f t="shared" si="2"/>
        <v>200</v>
      </c>
      <c r="E14" s="4">
        <f>ROUNDUP(A14*0.03*0.05,0)</f>
        <v>214</v>
      </c>
      <c r="F14" s="4">
        <f>IF(A15&lt;&gt;"",A15-A14,F14)</f>
        <v>4277.2826605385344</v>
      </c>
      <c r="G14" s="4">
        <f t="shared" si="3"/>
        <v>1069.3206651346336</v>
      </c>
      <c r="H14" s="19">
        <f t="shared" si="4"/>
        <v>855</v>
      </c>
      <c r="I14" s="18">
        <f t="shared" si="6"/>
        <v>42029</v>
      </c>
    </row>
    <row r="15" spans="1:10" x14ac:dyDescent="0.3">
      <c r="A15" s="6">
        <f t="shared" si="5"/>
        <v>146853.37134515645</v>
      </c>
      <c r="B15" s="8">
        <f t="shared" si="0"/>
        <v>400</v>
      </c>
      <c r="C15" s="14">
        <f t="shared" si="1"/>
        <v>200</v>
      </c>
      <c r="D15" s="14">
        <f t="shared" si="2"/>
        <v>200</v>
      </c>
      <c r="E15" s="4">
        <f>ROUNDUP(A15*0.03*0.05,0)</f>
        <v>221</v>
      </c>
      <c r="F15" s="4">
        <f>IF(A16&lt;&gt;"",A16-A15,F15)</f>
        <v>4405.6011403547018</v>
      </c>
      <c r="G15" s="4">
        <f t="shared" si="3"/>
        <v>1101.4002850886754</v>
      </c>
      <c r="H15" s="19">
        <f t="shared" si="4"/>
        <v>881</v>
      </c>
      <c r="I15" s="18">
        <f t="shared" si="6"/>
        <v>42057</v>
      </c>
    </row>
    <row r="16" spans="1:10" x14ac:dyDescent="0.3">
      <c r="A16" s="6">
        <f t="shared" si="5"/>
        <v>151258.97248551116</v>
      </c>
      <c r="B16" s="8">
        <f t="shared" si="0"/>
        <v>400</v>
      </c>
      <c r="C16" s="14">
        <f t="shared" si="1"/>
        <v>200</v>
      </c>
      <c r="D16" s="14">
        <f t="shared" si="2"/>
        <v>200</v>
      </c>
      <c r="E16" s="4">
        <f>ROUNDUP(A16*0.03*0.05,0)</f>
        <v>227</v>
      </c>
      <c r="F16" s="4">
        <f>IF(A17&lt;&gt;"",A17-A16,F16)</f>
        <v>4537.7691745653283</v>
      </c>
      <c r="G16" s="4">
        <f t="shared" si="3"/>
        <v>1134.4422936413321</v>
      </c>
      <c r="H16" s="19">
        <f t="shared" si="4"/>
        <v>907</v>
      </c>
      <c r="I16" s="18">
        <f t="shared" si="6"/>
        <v>42085</v>
      </c>
    </row>
    <row r="17" spans="1:9" x14ac:dyDescent="0.3">
      <c r="A17" s="6">
        <f t="shared" si="5"/>
        <v>155796.74166007648</v>
      </c>
      <c r="B17" s="8">
        <f t="shared" si="0"/>
        <v>400</v>
      </c>
      <c r="C17" s="14">
        <f t="shared" si="1"/>
        <v>200</v>
      </c>
      <c r="D17" s="14">
        <f t="shared" si="2"/>
        <v>200</v>
      </c>
      <c r="E17" s="4">
        <f>ROUNDUP(A17*0.03*0.05,0)</f>
        <v>234</v>
      </c>
      <c r="F17" s="4">
        <f>IF(A18&lt;&gt;"",A18-A17,F17)</f>
        <v>4673.9022498023114</v>
      </c>
      <c r="G17" s="4">
        <f t="shared" si="3"/>
        <v>1168.4755624505779</v>
      </c>
      <c r="H17" s="19">
        <f t="shared" si="4"/>
        <v>934</v>
      </c>
      <c r="I17" s="18">
        <f t="shared" si="6"/>
        <v>42113</v>
      </c>
    </row>
    <row r="18" spans="1:9" x14ac:dyDescent="0.3">
      <c r="A18" s="6">
        <f t="shared" si="5"/>
        <v>160470.6439098788</v>
      </c>
      <c r="B18" s="8">
        <f t="shared" si="0"/>
        <v>400</v>
      </c>
      <c r="C18" s="14">
        <f t="shared" si="1"/>
        <v>200</v>
      </c>
      <c r="D18" s="14">
        <f t="shared" si="2"/>
        <v>200</v>
      </c>
      <c r="E18" s="4">
        <f>ROUNDUP(A18*0.03*0.05,0)</f>
        <v>241</v>
      </c>
      <c r="F18" s="4">
        <f>IF(A19&lt;&gt;"",A19-A18,F18)</f>
        <v>4814.1193172963685</v>
      </c>
      <c r="G18" s="4">
        <f t="shared" si="3"/>
        <v>1203.5298293240921</v>
      </c>
      <c r="H18" s="19">
        <f t="shared" si="4"/>
        <v>962</v>
      </c>
      <c r="I18" s="18">
        <f t="shared" si="6"/>
        <v>42141</v>
      </c>
    </row>
    <row r="19" spans="1:9" x14ac:dyDescent="0.3">
      <c r="A19" s="6">
        <f t="shared" si="5"/>
        <v>165284.76322717516</v>
      </c>
      <c r="B19" s="8">
        <f t="shared" si="0"/>
        <v>400</v>
      </c>
      <c r="C19" s="14">
        <f t="shared" si="1"/>
        <v>200</v>
      </c>
      <c r="D19" s="14">
        <f t="shared" si="2"/>
        <v>200</v>
      </c>
      <c r="E19" s="4">
        <f>ROUNDUP(A19*0.03*0.05,0)</f>
        <v>248</v>
      </c>
      <c r="F19" s="4">
        <f>IF(A20&lt;&gt;"",A20-A19,F19)</f>
        <v>4958.5428968152555</v>
      </c>
      <c r="G19" s="4">
        <f t="shared" si="3"/>
        <v>1239.6357242038139</v>
      </c>
      <c r="H19" s="19">
        <f t="shared" si="4"/>
        <v>991</v>
      </c>
      <c r="I19" s="18">
        <f t="shared" si="6"/>
        <v>42169</v>
      </c>
    </row>
    <row r="20" spans="1:9" x14ac:dyDescent="0.3">
      <c r="A20" s="6">
        <f t="shared" si="5"/>
        <v>170243.30612399042</v>
      </c>
      <c r="B20" s="8">
        <f t="shared" si="0"/>
        <v>500</v>
      </c>
      <c r="C20" s="14">
        <f t="shared" si="1"/>
        <v>200</v>
      </c>
      <c r="D20" s="14">
        <f t="shared" si="2"/>
        <v>300</v>
      </c>
      <c r="E20" s="4">
        <f>ROUNDUP(A20*0.03*0.05,0)</f>
        <v>256</v>
      </c>
      <c r="F20" s="4">
        <f>IF(A21&lt;&gt;"",A21-A20,F20)</f>
        <v>5107.2991837197042</v>
      </c>
      <c r="G20" s="4">
        <f t="shared" si="3"/>
        <v>1276.824795929926</v>
      </c>
      <c r="H20" s="19">
        <f t="shared" si="4"/>
        <v>1021</v>
      </c>
      <c r="I20" s="18">
        <f t="shared" si="6"/>
        <v>42197</v>
      </c>
    </row>
    <row r="21" spans="1:9" x14ac:dyDescent="0.3">
      <c r="A21" s="6">
        <f t="shared" si="5"/>
        <v>175350.60530771012</v>
      </c>
      <c r="B21" s="8">
        <f t="shared" si="0"/>
        <v>500</v>
      </c>
      <c r="C21" s="14">
        <f t="shared" si="1"/>
        <v>200</v>
      </c>
      <c r="D21" s="14">
        <f t="shared" si="2"/>
        <v>300</v>
      </c>
      <c r="E21" s="4">
        <f>ROUNDUP(A21*0.03*0.05,0)</f>
        <v>264</v>
      </c>
      <c r="F21" s="4">
        <f>IF(A22&lt;&gt;"",A22-A21,F21)</f>
        <v>5260.5181592313165</v>
      </c>
      <c r="G21" s="4">
        <f t="shared" si="3"/>
        <v>1315.1295398078291</v>
      </c>
      <c r="H21" s="19">
        <f t="shared" si="4"/>
        <v>1052</v>
      </c>
      <c r="I21" s="18">
        <f t="shared" si="6"/>
        <v>42225</v>
      </c>
    </row>
    <row r="22" spans="1:9" x14ac:dyDescent="0.3">
      <c r="A22" s="6">
        <f t="shared" si="5"/>
        <v>180611.12346694144</v>
      </c>
      <c r="B22" s="8">
        <f t="shared" si="0"/>
        <v>500</v>
      </c>
      <c r="C22" s="14">
        <f t="shared" si="1"/>
        <v>200</v>
      </c>
      <c r="D22" s="14">
        <f t="shared" si="2"/>
        <v>300</v>
      </c>
      <c r="E22" s="4">
        <f>ROUNDUP(A22*0.03*0.05,0)</f>
        <v>271</v>
      </c>
      <c r="F22" s="4">
        <f>IF(A23&lt;&gt;"",A23-A22,F22)</f>
        <v>5418.3337040082552</v>
      </c>
      <c r="G22" s="4">
        <f t="shared" si="3"/>
        <v>1354.5834260020638</v>
      </c>
      <c r="H22" s="19">
        <f t="shared" si="4"/>
        <v>1083</v>
      </c>
      <c r="I22" s="18">
        <f t="shared" si="6"/>
        <v>42253</v>
      </c>
    </row>
    <row r="23" spans="1:9" x14ac:dyDescent="0.3">
      <c r="A23" s="6">
        <f t="shared" si="5"/>
        <v>186029.4571709497</v>
      </c>
      <c r="B23" s="8">
        <f t="shared" si="0"/>
        <v>500</v>
      </c>
      <c r="C23" s="14">
        <f t="shared" si="1"/>
        <v>200</v>
      </c>
      <c r="D23" s="14">
        <f t="shared" si="2"/>
        <v>300</v>
      </c>
      <c r="E23" s="4">
        <f>ROUNDUP(A23*0.03*0.05,0)</f>
        <v>280</v>
      </c>
      <c r="F23" s="4">
        <f>IF(A24&lt;&gt;"",A24-A23,F23)</f>
        <v>5580.883715128497</v>
      </c>
      <c r="G23" s="4">
        <f t="shared" si="3"/>
        <v>1395.2209287821242</v>
      </c>
      <c r="H23" s="19">
        <f t="shared" si="4"/>
        <v>1116</v>
      </c>
      <c r="I23" s="18">
        <f t="shared" si="6"/>
        <v>42281</v>
      </c>
    </row>
    <row r="24" spans="1:9" x14ac:dyDescent="0.3">
      <c r="A24" s="4">
        <f t="shared" si="5"/>
        <v>191610.34088607819</v>
      </c>
      <c r="B24" s="8">
        <f t="shared" si="0"/>
        <v>500</v>
      </c>
      <c r="C24" s="15">
        <f t="shared" si="1"/>
        <v>200</v>
      </c>
      <c r="D24" s="15">
        <f t="shared" si="2"/>
        <v>300</v>
      </c>
      <c r="E24" s="4">
        <f>ROUNDUP(A24*0.03*0.05,0)</f>
        <v>288</v>
      </c>
      <c r="F24" s="4">
        <f>IF(A25&lt;&gt;"",A25-A24,F24)</f>
        <v>5748.31022658234</v>
      </c>
      <c r="G24" s="4">
        <f t="shared" si="3"/>
        <v>1437.077556645585</v>
      </c>
      <c r="H24" s="19">
        <f t="shared" si="4"/>
        <v>1149</v>
      </c>
      <c r="I24" s="18">
        <f t="shared" si="6"/>
        <v>42309</v>
      </c>
    </row>
    <row r="25" spans="1:9" x14ac:dyDescent="0.3">
      <c r="A25" s="6">
        <f t="shared" si="5"/>
        <v>197358.65111266053</v>
      </c>
      <c r="B25" s="8">
        <f t="shared" si="0"/>
        <v>500</v>
      </c>
      <c r="C25" s="14">
        <f t="shared" si="1"/>
        <v>200</v>
      </c>
      <c r="D25" s="14">
        <f t="shared" si="2"/>
        <v>300</v>
      </c>
      <c r="E25" s="4">
        <f>ROUNDUP(A25*0.03*0.05,0)</f>
        <v>297</v>
      </c>
      <c r="F25" s="4">
        <f>IF(A26&lt;&gt;"",A26-A25,F25)</f>
        <v>5920.759533379809</v>
      </c>
      <c r="G25" s="4">
        <f t="shared" si="3"/>
        <v>1480.1898833449522</v>
      </c>
      <c r="H25" s="19">
        <f t="shared" si="4"/>
        <v>1184</v>
      </c>
      <c r="I25" s="18">
        <f t="shared" si="6"/>
        <v>42337</v>
      </c>
    </row>
    <row r="26" spans="1:9" x14ac:dyDescent="0.3">
      <c r="A26" s="6">
        <f t="shared" si="5"/>
        <v>203279.41064604034</v>
      </c>
      <c r="B26" s="8">
        <f t="shared" si="0"/>
        <v>600</v>
      </c>
      <c r="C26" s="14">
        <f t="shared" si="1"/>
        <v>300</v>
      </c>
      <c r="D26" s="14">
        <f t="shared" si="2"/>
        <v>300</v>
      </c>
      <c r="E26" s="4">
        <f>ROUNDUP(A26*0.03*0.05,0)</f>
        <v>305</v>
      </c>
      <c r="F26" s="4">
        <f>IF(A27&lt;&gt;"",A27-A26,F26)</f>
        <v>6098.3823193812277</v>
      </c>
      <c r="G26" s="4">
        <f t="shared" si="3"/>
        <v>1524.5955798453069</v>
      </c>
      <c r="H26" s="19">
        <f t="shared" si="4"/>
        <v>1219</v>
      </c>
      <c r="I26" s="18">
        <f t="shared" si="6"/>
        <v>42365</v>
      </c>
    </row>
    <row r="27" spans="1:9" x14ac:dyDescent="0.3">
      <c r="A27" s="4">
        <f t="shared" si="5"/>
        <v>209377.79296542157</v>
      </c>
      <c r="B27" s="8">
        <f t="shared" si="0"/>
        <v>600</v>
      </c>
      <c r="C27" s="15">
        <f t="shared" si="1"/>
        <v>300</v>
      </c>
      <c r="D27" s="15">
        <f t="shared" si="2"/>
        <v>300</v>
      </c>
      <c r="E27" s="4">
        <f>ROUNDUP(A27*0.03*0.05,0)</f>
        <v>315</v>
      </c>
      <c r="F27" s="4">
        <f>IF(A28&lt;&gt;"",A28-A27,F27)</f>
        <v>6281.3337889626564</v>
      </c>
      <c r="G27" s="4">
        <f t="shared" si="3"/>
        <v>1570.3334472406641</v>
      </c>
      <c r="H27" s="19">
        <f t="shared" si="4"/>
        <v>1256</v>
      </c>
      <c r="I27" s="18">
        <f t="shared" si="6"/>
        <v>42393</v>
      </c>
    </row>
    <row r="28" spans="1:9" x14ac:dyDescent="0.3">
      <c r="A28" s="6">
        <f t="shared" si="5"/>
        <v>215659.12675438423</v>
      </c>
      <c r="B28" s="8">
        <f t="shared" si="0"/>
        <v>600</v>
      </c>
      <c r="C28" s="14">
        <f t="shared" si="1"/>
        <v>300</v>
      </c>
      <c r="D28" s="14">
        <f t="shared" si="2"/>
        <v>300</v>
      </c>
      <c r="E28" s="4">
        <f>ROUNDUP(A28*0.03*0.05,0)</f>
        <v>324</v>
      </c>
      <c r="F28" s="4">
        <f>IF(A29&lt;&gt;"",A29-A28,F28)</f>
        <v>6469.7738026315346</v>
      </c>
      <c r="G28" s="4">
        <f t="shared" si="3"/>
        <v>1617.4434506578837</v>
      </c>
      <c r="H28" s="19">
        <f t="shared" si="4"/>
        <v>1293</v>
      </c>
      <c r="I28" s="18">
        <f t="shared" si="6"/>
        <v>42421</v>
      </c>
    </row>
    <row r="29" spans="1:9" x14ac:dyDescent="0.3">
      <c r="A29" s="6">
        <f t="shared" si="5"/>
        <v>222128.90055701576</v>
      </c>
      <c r="B29" s="8">
        <f t="shared" si="0"/>
        <v>600</v>
      </c>
      <c r="C29" s="14">
        <f t="shared" si="1"/>
        <v>300</v>
      </c>
      <c r="D29" s="14">
        <f t="shared" si="2"/>
        <v>300</v>
      </c>
      <c r="E29" s="4">
        <f>ROUNDUP(A29*0.03*0.05,0)</f>
        <v>334</v>
      </c>
      <c r="F29" s="4">
        <f>IF(A30&lt;&gt;"",A30-A29,F29)</f>
        <v>6663.8670167104865</v>
      </c>
      <c r="G29" s="4">
        <f t="shared" si="3"/>
        <v>1665.9667541776216</v>
      </c>
      <c r="H29" s="19">
        <f t="shared" si="4"/>
        <v>1332</v>
      </c>
      <c r="I29" s="18">
        <f t="shared" si="6"/>
        <v>42449</v>
      </c>
    </row>
    <row r="30" spans="1:9" x14ac:dyDescent="0.3">
      <c r="A30" s="6">
        <f t="shared" si="5"/>
        <v>228792.76757372625</v>
      </c>
      <c r="B30" s="8">
        <f t="shared" si="0"/>
        <v>600</v>
      </c>
      <c r="C30" s="14">
        <f t="shared" si="1"/>
        <v>300</v>
      </c>
      <c r="D30" s="14">
        <f t="shared" si="2"/>
        <v>300</v>
      </c>
      <c r="E30" s="4">
        <f>ROUNDUP(A30*0.03*0.05,0)</f>
        <v>344</v>
      </c>
      <c r="F30" s="4">
        <f>IF(A31&lt;&gt;"",A31-A30,F30)</f>
        <v>6863.7830272117862</v>
      </c>
      <c r="G30" s="4">
        <f t="shared" si="3"/>
        <v>1715.9457568029466</v>
      </c>
      <c r="H30" s="19">
        <f t="shared" si="4"/>
        <v>1372</v>
      </c>
      <c r="I30" s="18">
        <f t="shared" si="6"/>
        <v>42477</v>
      </c>
    </row>
    <row r="31" spans="1:9" x14ac:dyDescent="0.3">
      <c r="A31" s="6">
        <f t="shared" si="5"/>
        <v>235656.55060093803</v>
      </c>
      <c r="B31" s="8">
        <f t="shared" si="0"/>
        <v>700</v>
      </c>
      <c r="C31" s="14">
        <f t="shared" si="1"/>
        <v>300</v>
      </c>
      <c r="D31" s="14">
        <f t="shared" si="2"/>
        <v>400</v>
      </c>
      <c r="E31" s="4">
        <f>ROUNDUP(A31*0.03*0.05,0)</f>
        <v>354</v>
      </c>
      <c r="F31" s="4">
        <f>IF(A32&lt;&gt;"",A32-A31,F31)</f>
        <v>7069.696518028155</v>
      </c>
      <c r="G31" s="4">
        <f t="shared" si="3"/>
        <v>1767.4241295070387</v>
      </c>
      <c r="H31" s="19">
        <f t="shared" si="4"/>
        <v>1413</v>
      </c>
      <c r="I31" s="18">
        <f t="shared" si="6"/>
        <v>42505</v>
      </c>
    </row>
    <row r="32" spans="1:9" x14ac:dyDescent="0.3">
      <c r="A32" s="6">
        <f t="shared" si="5"/>
        <v>242726.24711896619</v>
      </c>
      <c r="B32" s="8">
        <f t="shared" si="0"/>
        <v>700</v>
      </c>
      <c r="C32" s="14">
        <f t="shared" si="1"/>
        <v>300</v>
      </c>
      <c r="D32" s="14">
        <f t="shared" si="2"/>
        <v>400</v>
      </c>
      <c r="E32" s="4">
        <f>ROUNDUP(A32*0.03*0.05,0)</f>
        <v>365</v>
      </c>
      <c r="F32" s="4">
        <f>IF(A33&lt;&gt;"",A33-A32,F32)</f>
        <v>7281.7874135689926</v>
      </c>
      <c r="G32" s="4">
        <f t="shared" si="3"/>
        <v>1820.4468533922482</v>
      </c>
      <c r="H32" s="19">
        <f t="shared" si="4"/>
        <v>1456</v>
      </c>
      <c r="I32" s="18">
        <f t="shared" si="6"/>
        <v>42533</v>
      </c>
    </row>
    <row r="33" spans="1:9" x14ac:dyDescent="0.3">
      <c r="A33" s="6">
        <f t="shared" si="5"/>
        <v>250008.03453253518</v>
      </c>
      <c r="B33" s="8">
        <f t="shared" si="0"/>
        <v>700</v>
      </c>
      <c r="C33" s="14">
        <f t="shared" si="1"/>
        <v>300</v>
      </c>
      <c r="D33" s="14">
        <f t="shared" si="2"/>
        <v>400</v>
      </c>
      <c r="E33" s="4">
        <f>ROUNDUP(A33*0.03*0.05,0)</f>
        <v>376</v>
      </c>
      <c r="F33" s="4">
        <f>IF(A34&lt;&gt;"",A34-A33,F33)</f>
        <v>7500.2410359760688</v>
      </c>
      <c r="G33" s="4">
        <f t="shared" si="3"/>
        <v>1875.0602589940172</v>
      </c>
      <c r="H33" s="19">
        <f t="shared" si="4"/>
        <v>1500</v>
      </c>
      <c r="I33" s="18">
        <f t="shared" si="6"/>
        <v>42561</v>
      </c>
    </row>
    <row r="34" spans="1:9" x14ac:dyDescent="0.3">
      <c r="A34" s="6">
        <f t="shared" si="5"/>
        <v>257508.27556851125</v>
      </c>
      <c r="B34" s="8">
        <f t="shared" si="0"/>
        <v>700</v>
      </c>
      <c r="C34" s="14">
        <f t="shared" si="1"/>
        <v>300</v>
      </c>
      <c r="D34" s="14">
        <f t="shared" si="2"/>
        <v>400</v>
      </c>
      <c r="E34" s="4">
        <f>ROUNDUP(A34*0.03*0.05,0)</f>
        <v>387</v>
      </c>
      <c r="F34" s="4">
        <f>IF(A35&lt;&gt;"",A35-A34,F34)</f>
        <v>7725.2482670553436</v>
      </c>
      <c r="G34" s="4">
        <f t="shared" si="3"/>
        <v>1931.3120667638359</v>
      </c>
      <c r="H34" s="19">
        <f t="shared" si="4"/>
        <v>1545</v>
      </c>
      <c r="I34" s="18">
        <f t="shared" si="6"/>
        <v>42589</v>
      </c>
    </row>
    <row r="35" spans="1:9" x14ac:dyDescent="0.3">
      <c r="A35" s="6">
        <f t="shared" si="5"/>
        <v>265233.52383556659</v>
      </c>
      <c r="B35" s="8">
        <f t="shared" si="0"/>
        <v>700</v>
      </c>
      <c r="C35" s="14">
        <f t="shared" si="1"/>
        <v>300</v>
      </c>
      <c r="D35" s="14">
        <f t="shared" si="2"/>
        <v>400</v>
      </c>
      <c r="E35" s="4">
        <f>ROUNDUP(A35*0.03*0.05,0)</f>
        <v>398</v>
      </c>
      <c r="F35" s="4">
        <f>IF(A36&lt;&gt;"",A36-A35,F35)</f>
        <v>7957.0057150670327</v>
      </c>
      <c r="G35" s="4">
        <f t="shared" si="3"/>
        <v>1989.2514287667582</v>
      </c>
      <c r="H35" s="19">
        <f t="shared" si="4"/>
        <v>1591</v>
      </c>
      <c r="I35" s="18">
        <f t="shared" si="6"/>
        <v>42617</v>
      </c>
    </row>
    <row r="36" spans="1:9" x14ac:dyDescent="0.3">
      <c r="A36" s="6">
        <f t="shared" si="5"/>
        <v>273190.52955063363</v>
      </c>
      <c r="B36" s="8">
        <f t="shared" si="0"/>
        <v>800</v>
      </c>
      <c r="C36" s="14">
        <f t="shared" si="1"/>
        <v>400</v>
      </c>
      <c r="D36" s="14">
        <f t="shared" si="2"/>
        <v>400</v>
      </c>
      <c r="E36" s="4">
        <f>ROUNDUP(A36*0.03*0.05,0)</f>
        <v>410</v>
      </c>
      <c r="F36" s="4">
        <f>IF(A37&lt;&gt;"",A37-A36,F36)</f>
        <v>8195.7158865189995</v>
      </c>
      <c r="G36" s="4">
        <f t="shared" si="3"/>
        <v>2048.9289716297499</v>
      </c>
      <c r="H36" s="19">
        <f t="shared" si="4"/>
        <v>1639</v>
      </c>
      <c r="I36" s="18">
        <f t="shared" si="6"/>
        <v>42645</v>
      </c>
    </row>
    <row r="37" spans="1:9" x14ac:dyDescent="0.3">
      <c r="A37" s="6">
        <f t="shared" si="5"/>
        <v>281386.24543715263</v>
      </c>
      <c r="B37" s="8">
        <f t="shared" si="0"/>
        <v>800</v>
      </c>
      <c r="C37" s="14">
        <f t="shared" si="1"/>
        <v>400</v>
      </c>
      <c r="D37" s="14">
        <f t="shared" si="2"/>
        <v>400</v>
      </c>
      <c r="E37" s="4">
        <f>ROUNDUP(A37*0.03*0.05,0)</f>
        <v>423</v>
      </c>
      <c r="F37" s="4">
        <f>IF(A38&lt;&gt;"",A38-A37,F37)</f>
        <v>8441.5873631145805</v>
      </c>
      <c r="G37" s="4">
        <f t="shared" si="3"/>
        <v>2110.3968407786451</v>
      </c>
      <c r="H37" s="19">
        <f t="shared" si="4"/>
        <v>1688</v>
      </c>
      <c r="I37" s="18">
        <f t="shared" si="6"/>
        <v>42673</v>
      </c>
    </row>
    <row r="38" spans="1:9" x14ac:dyDescent="0.3">
      <c r="A38" s="6">
        <f t="shared" si="5"/>
        <v>289827.83280026721</v>
      </c>
      <c r="B38" s="8">
        <f t="shared" si="0"/>
        <v>800</v>
      </c>
      <c r="C38" s="14">
        <f t="shared" si="1"/>
        <v>400</v>
      </c>
      <c r="D38" s="14">
        <f t="shared" si="2"/>
        <v>400</v>
      </c>
      <c r="E38" s="4">
        <f>ROUNDUP(A38*0.03*0.05,0)</f>
        <v>435</v>
      </c>
      <c r="F38" s="4">
        <f>IF(A39&lt;&gt;"",A39-A38,F38)</f>
        <v>8694.8349840080482</v>
      </c>
      <c r="G38" s="4">
        <f t="shared" si="3"/>
        <v>2173.708746002012</v>
      </c>
      <c r="H38" s="19">
        <f t="shared" si="4"/>
        <v>1738</v>
      </c>
      <c r="I38" s="18">
        <f t="shared" si="6"/>
        <v>42701</v>
      </c>
    </row>
    <row r="39" spans="1:9" x14ac:dyDescent="0.3">
      <c r="A39" s="6">
        <f t="shared" si="5"/>
        <v>298522.66778427525</v>
      </c>
      <c r="B39" s="8">
        <f t="shared" si="0"/>
        <v>800</v>
      </c>
      <c r="C39" s="14">
        <f t="shared" si="1"/>
        <v>400</v>
      </c>
      <c r="D39" s="14">
        <f t="shared" si="2"/>
        <v>400</v>
      </c>
      <c r="E39" s="4">
        <f>ROUNDUP(A39*0.03*0.05,0)</f>
        <v>448</v>
      </c>
      <c r="F39" s="4">
        <f>IF(A40&lt;&gt;"",A40-A39,F39)</f>
        <v>8955.680033528246</v>
      </c>
      <c r="G39" s="4">
        <f t="shared" si="3"/>
        <v>2238.9200083820615</v>
      </c>
      <c r="H39" s="19">
        <f t="shared" si="4"/>
        <v>1791</v>
      </c>
      <c r="I39" s="18">
        <f t="shared" si="6"/>
        <v>42729</v>
      </c>
    </row>
    <row r="40" spans="1:9" x14ac:dyDescent="0.3">
      <c r="A40" s="6">
        <f t="shared" si="5"/>
        <v>307478.3478178035</v>
      </c>
      <c r="B40" s="8">
        <f t="shared" si="0"/>
        <v>900</v>
      </c>
      <c r="C40" s="14">
        <f t="shared" si="1"/>
        <v>400</v>
      </c>
      <c r="D40" s="14">
        <f t="shared" si="2"/>
        <v>500</v>
      </c>
      <c r="E40" s="4">
        <f>ROUNDUP(A40*0.03*0.05,0)</f>
        <v>462</v>
      </c>
      <c r="F40" s="4">
        <f>IF(A41&lt;&gt;"",A41-A40,F40)</f>
        <v>9224.3504345341353</v>
      </c>
      <c r="G40" s="4">
        <f t="shared" si="3"/>
        <v>2306.0876086335338</v>
      </c>
      <c r="H40" s="19">
        <f t="shared" si="4"/>
        <v>1844</v>
      </c>
      <c r="I40" s="18">
        <f t="shared" si="6"/>
        <v>42757</v>
      </c>
    </row>
    <row r="41" spans="1:9" x14ac:dyDescent="0.3">
      <c r="A41" s="6">
        <f t="shared" si="5"/>
        <v>316702.69825233764</v>
      </c>
      <c r="B41" s="8">
        <f t="shared" si="0"/>
        <v>900</v>
      </c>
      <c r="C41" s="14">
        <f t="shared" si="1"/>
        <v>400</v>
      </c>
      <c r="D41" s="14">
        <f t="shared" si="2"/>
        <v>500</v>
      </c>
      <c r="E41" s="4">
        <f>ROUNDUP(A41*0.03*0.05,0)</f>
        <v>476</v>
      </c>
      <c r="F41" s="4">
        <f>IF(A42&lt;&gt;"",A42-A41,F41)</f>
        <v>9501.0809475701535</v>
      </c>
      <c r="G41" s="4">
        <f t="shared" si="3"/>
        <v>2375.2702368925384</v>
      </c>
      <c r="H41" s="19">
        <f t="shared" si="4"/>
        <v>1900</v>
      </c>
      <c r="I41" s="18">
        <f t="shared" si="6"/>
        <v>42785</v>
      </c>
    </row>
    <row r="42" spans="1:9" x14ac:dyDescent="0.3">
      <c r="A42" s="6">
        <f t="shared" si="5"/>
        <v>326203.77919990779</v>
      </c>
      <c r="B42" s="8">
        <f t="shared" si="0"/>
        <v>900</v>
      </c>
      <c r="C42" s="14">
        <f t="shared" si="1"/>
        <v>400</v>
      </c>
      <c r="D42" s="14">
        <f t="shared" si="2"/>
        <v>500</v>
      </c>
      <c r="E42" s="4">
        <f>ROUNDUP(A42*0.03*0.05,0)</f>
        <v>490</v>
      </c>
      <c r="F42" s="4">
        <f>IF(A43&lt;&gt;"",A43-A42,F42)</f>
        <v>9786.113375997229</v>
      </c>
      <c r="G42" s="4">
        <f t="shared" si="3"/>
        <v>2446.5283439993073</v>
      </c>
      <c r="H42" s="19">
        <f t="shared" si="4"/>
        <v>1957</v>
      </c>
      <c r="I42" s="18">
        <f t="shared" si="6"/>
        <v>42813</v>
      </c>
    </row>
    <row r="43" spans="1:9" x14ac:dyDescent="0.3">
      <c r="A43" s="6">
        <f t="shared" si="5"/>
        <v>335989.89257590502</v>
      </c>
      <c r="B43" s="8">
        <f t="shared" si="0"/>
        <v>1000</v>
      </c>
      <c r="C43" s="14">
        <f t="shared" si="1"/>
        <v>500</v>
      </c>
      <c r="D43" s="14">
        <f t="shared" si="2"/>
        <v>500</v>
      </c>
      <c r="E43" s="4">
        <f>ROUNDUP(A43*0.03*0.05,0)</f>
        <v>504</v>
      </c>
      <c r="F43" s="4">
        <f>IF(A44&lt;&gt;"",A44-A43,F43)</f>
        <v>10079.69677727716</v>
      </c>
      <c r="G43" s="4">
        <f t="shared" si="3"/>
        <v>2519.9241943192901</v>
      </c>
      <c r="H43" s="19">
        <f t="shared" si="4"/>
        <v>2015</v>
      </c>
      <c r="I43" s="18">
        <f t="shared" si="6"/>
        <v>42841</v>
      </c>
    </row>
    <row r="44" spans="1:9" x14ac:dyDescent="0.3">
      <c r="A44" s="6">
        <f t="shared" si="5"/>
        <v>346069.58935318218</v>
      </c>
      <c r="B44" s="8">
        <f t="shared" si="0"/>
        <v>1000</v>
      </c>
      <c r="C44" s="14">
        <f t="shared" si="1"/>
        <v>500</v>
      </c>
      <c r="D44" s="14">
        <f t="shared" si="2"/>
        <v>500</v>
      </c>
      <c r="E44" s="4">
        <f>ROUNDUP(A44*0.03*0.05,0)</f>
        <v>520</v>
      </c>
      <c r="F44" s="4">
        <f>IF(A45&lt;&gt;"",A45-A44,F44)</f>
        <v>10382.087680595461</v>
      </c>
      <c r="G44" s="4">
        <f t="shared" si="3"/>
        <v>2595.5219201488653</v>
      </c>
      <c r="H44" s="19">
        <f t="shared" si="4"/>
        <v>2076</v>
      </c>
      <c r="I44" s="18">
        <f t="shared" si="6"/>
        <v>42869</v>
      </c>
    </row>
    <row r="45" spans="1:9" x14ac:dyDescent="0.3">
      <c r="A45" s="6">
        <f t="shared" si="5"/>
        <v>356451.67703377764</v>
      </c>
      <c r="B45" s="8">
        <f t="shared" si="0"/>
        <v>1000</v>
      </c>
      <c r="C45" s="14">
        <f t="shared" si="1"/>
        <v>500</v>
      </c>
      <c r="D45" s="14">
        <f t="shared" si="2"/>
        <v>500</v>
      </c>
      <c r="E45" s="4">
        <f>ROUNDUP(A45*0.03*0.05,0)</f>
        <v>535</v>
      </c>
      <c r="F45" s="4">
        <f>IF(A46&lt;&gt;"",A46-A45,F45)</f>
        <v>10693.550311013358</v>
      </c>
      <c r="G45" s="4">
        <f t="shared" si="3"/>
        <v>2673.3875777533394</v>
      </c>
      <c r="H45" s="19">
        <f t="shared" si="4"/>
        <v>2138</v>
      </c>
      <c r="I45" s="18">
        <f t="shared" si="6"/>
        <v>42897</v>
      </c>
    </row>
    <row r="46" spans="1:9" x14ac:dyDescent="0.3">
      <c r="A46" s="6">
        <f t="shared" si="5"/>
        <v>367145.227344791</v>
      </c>
      <c r="B46" s="8">
        <f t="shared" si="0"/>
        <v>1100</v>
      </c>
      <c r="C46" s="14">
        <f t="shared" si="1"/>
        <v>500</v>
      </c>
      <c r="D46" s="14">
        <f t="shared" si="2"/>
        <v>600</v>
      </c>
      <c r="E46" s="4">
        <f>ROUNDUP(A46*0.03*0.05,0)</f>
        <v>551</v>
      </c>
      <c r="F46" s="4">
        <f>IF(A47&lt;&gt;"",A47-A46,F46)</f>
        <v>11014.356820343761</v>
      </c>
      <c r="G46" s="4">
        <f t="shared" si="3"/>
        <v>2753.5892050859402</v>
      </c>
      <c r="H46" s="19">
        <f t="shared" si="4"/>
        <v>2202</v>
      </c>
      <c r="I46" s="18">
        <f t="shared" si="6"/>
        <v>42925</v>
      </c>
    </row>
    <row r="47" spans="1:9" x14ac:dyDescent="0.3">
      <c r="A47" s="6">
        <f t="shared" si="5"/>
        <v>378159.58416513476</v>
      </c>
      <c r="B47" s="8">
        <f t="shared" si="0"/>
        <v>1100</v>
      </c>
      <c r="C47" s="14">
        <f t="shared" si="1"/>
        <v>500</v>
      </c>
      <c r="D47" s="14">
        <f t="shared" si="2"/>
        <v>600</v>
      </c>
      <c r="E47" s="4">
        <f>ROUNDUP(A47*0.03*0.05,0)</f>
        <v>568</v>
      </c>
      <c r="F47" s="4">
        <f>IF(A48&lt;&gt;"",A48-A47,F47)</f>
        <v>11344.787524954067</v>
      </c>
      <c r="G47" s="4">
        <f t="shared" si="3"/>
        <v>2836.1968812385167</v>
      </c>
      <c r="H47" s="19">
        <f t="shared" si="4"/>
        <v>2268</v>
      </c>
      <c r="I47" s="18">
        <f t="shared" si="6"/>
        <v>42953</v>
      </c>
    </row>
    <row r="48" spans="1:9" x14ac:dyDescent="0.3">
      <c r="A48" s="6">
        <f t="shared" si="5"/>
        <v>389504.37169008882</v>
      </c>
      <c r="B48" s="8">
        <f t="shared" si="0"/>
        <v>1100</v>
      </c>
      <c r="C48" s="14">
        <f t="shared" si="1"/>
        <v>500</v>
      </c>
      <c r="D48" s="14">
        <f t="shared" si="2"/>
        <v>600</v>
      </c>
      <c r="E48" s="4">
        <f>ROUNDUP(A48*0.03*0.05,0)</f>
        <v>585</v>
      </c>
      <c r="F48" s="4">
        <f>IF(A49&lt;&gt;"",A49-A48,F48)</f>
        <v>11685.131150702655</v>
      </c>
      <c r="G48" s="4">
        <f t="shared" si="3"/>
        <v>2921.2827876756637</v>
      </c>
      <c r="H48" s="19">
        <f t="shared" si="4"/>
        <v>2337</v>
      </c>
      <c r="I48" s="18">
        <f t="shared" si="6"/>
        <v>42981</v>
      </c>
    </row>
    <row r="49" spans="1:9" x14ac:dyDescent="0.3">
      <c r="A49" s="6">
        <f t="shared" si="5"/>
        <v>401189.50284079148</v>
      </c>
      <c r="B49" s="8">
        <f t="shared" si="0"/>
        <v>1200</v>
      </c>
      <c r="C49" s="14">
        <f t="shared" si="1"/>
        <v>600</v>
      </c>
      <c r="D49" s="14">
        <f t="shared" si="2"/>
        <v>600</v>
      </c>
      <c r="E49" s="4">
        <f>ROUNDUP(A49*0.03*0.05,0)</f>
        <v>602</v>
      </c>
      <c r="F49" s="4">
        <f>IF(A50&lt;&gt;"",A50-A49,F49)</f>
        <v>12035.685085223755</v>
      </c>
      <c r="G49" s="4">
        <f t="shared" si="3"/>
        <v>3008.9212713059387</v>
      </c>
      <c r="H49" s="19">
        <f t="shared" si="4"/>
        <v>2407</v>
      </c>
      <c r="I49" s="18">
        <f t="shared" si="6"/>
        <v>43009</v>
      </c>
    </row>
    <row r="50" spans="1:9" x14ac:dyDescent="0.3">
      <c r="A50" s="4">
        <f t="shared" si="5"/>
        <v>413225.18792601523</v>
      </c>
      <c r="B50" s="8">
        <f t="shared" si="0"/>
        <v>1200</v>
      </c>
      <c r="C50" s="15">
        <f t="shared" si="1"/>
        <v>600</v>
      </c>
      <c r="D50" s="15">
        <f t="shared" si="2"/>
        <v>600</v>
      </c>
      <c r="E50" s="4">
        <f>ROUNDUP(A50*0.03*0.05,0)</f>
        <v>620</v>
      </c>
      <c r="F50" s="4">
        <f>IF(A51&lt;&gt;"",A51-A50,F50)</f>
        <v>12396.755637780472</v>
      </c>
      <c r="G50" s="4">
        <f t="shared" si="3"/>
        <v>3099.188909445118</v>
      </c>
      <c r="H50" s="19">
        <f t="shared" si="4"/>
        <v>2479</v>
      </c>
      <c r="I50" s="18">
        <f t="shared" si="6"/>
        <v>43037</v>
      </c>
    </row>
    <row r="51" spans="1:9" x14ac:dyDescent="0.3">
      <c r="A51" s="4">
        <f t="shared" si="5"/>
        <v>425621.94356379571</v>
      </c>
      <c r="B51" s="8">
        <f t="shared" si="0"/>
        <v>1200</v>
      </c>
      <c r="C51" s="15">
        <f t="shared" si="1"/>
        <v>600</v>
      </c>
      <c r="D51" s="15">
        <f t="shared" si="2"/>
        <v>600</v>
      </c>
      <c r="E51" s="4">
        <f>ROUNDUP(A51*0.03*0.05,0)</f>
        <v>639</v>
      </c>
      <c r="F51" s="4">
        <f>IF(A52&lt;&gt;"",A52-A51,F51)</f>
        <v>12768.658306913858</v>
      </c>
      <c r="G51" s="4">
        <f t="shared" si="3"/>
        <v>3192.1645767284645</v>
      </c>
      <c r="H51" s="19">
        <f t="shared" si="4"/>
        <v>2553</v>
      </c>
      <c r="I51" s="18">
        <f t="shared" si="6"/>
        <v>43065</v>
      </c>
    </row>
    <row r="52" spans="1:9" x14ac:dyDescent="0.3">
      <c r="A52" s="6">
        <f t="shared" si="5"/>
        <v>438390.60187070956</v>
      </c>
      <c r="B52" s="8">
        <f t="shared" si="0"/>
        <v>1300</v>
      </c>
      <c r="C52" s="14">
        <f t="shared" si="1"/>
        <v>600</v>
      </c>
      <c r="D52" s="14">
        <f t="shared" si="2"/>
        <v>700</v>
      </c>
      <c r="E52" s="4">
        <f>ROUNDUP(A52*0.03*0.05,0)</f>
        <v>658</v>
      </c>
      <c r="F52" s="4">
        <f>IF(A53&lt;&gt;"",A53-A52,F52)</f>
        <v>13151.718056121317</v>
      </c>
      <c r="G52" s="4">
        <f t="shared" si="3"/>
        <v>3287.9295140303293</v>
      </c>
      <c r="H52" s="19">
        <f t="shared" si="4"/>
        <v>2630</v>
      </c>
      <c r="I52" s="18">
        <f t="shared" si="6"/>
        <v>43093</v>
      </c>
    </row>
    <row r="53" spans="1:9" x14ac:dyDescent="0.3">
      <c r="A53" s="6">
        <f t="shared" si="5"/>
        <v>451542.31992683088</v>
      </c>
      <c r="B53" s="8">
        <f t="shared" si="0"/>
        <v>1300</v>
      </c>
      <c r="C53" s="14">
        <f t="shared" si="1"/>
        <v>600</v>
      </c>
      <c r="D53" s="14">
        <f t="shared" si="2"/>
        <v>700</v>
      </c>
      <c r="E53" s="4">
        <f>ROUNDUP(A53*0.03*0.05,0)</f>
        <v>678</v>
      </c>
      <c r="F53" s="4">
        <f>IF(A54&lt;&gt;"",A54-A53,F53)</f>
        <v>13546.269597804931</v>
      </c>
      <c r="G53" s="4">
        <f t="shared" si="3"/>
        <v>3386.5673994512326</v>
      </c>
      <c r="H53" s="19">
        <f t="shared" si="4"/>
        <v>2709</v>
      </c>
      <c r="I53" s="18">
        <f t="shared" si="6"/>
        <v>43121</v>
      </c>
    </row>
    <row r="54" spans="1:9" x14ac:dyDescent="0.3">
      <c r="A54" s="6">
        <f t="shared" si="5"/>
        <v>465088.58952463581</v>
      </c>
      <c r="B54" s="8">
        <f t="shared" si="0"/>
        <v>1300</v>
      </c>
      <c r="C54" s="14">
        <f t="shared" si="1"/>
        <v>600</v>
      </c>
      <c r="D54" s="14">
        <f t="shared" si="2"/>
        <v>700</v>
      </c>
      <c r="E54" s="4">
        <f>ROUNDUP(A54*0.03*0.05,0)</f>
        <v>698</v>
      </c>
      <c r="F54" s="4">
        <f>IF(A55&lt;&gt;"",A55-A54,F54)</f>
        <v>13952.657685739105</v>
      </c>
      <c r="G54" s="4">
        <f t="shared" si="3"/>
        <v>3488.1644214347762</v>
      </c>
      <c r="H54" s="19">
        <f t="shared" si="4"/>
        <v>2790</v>
      </c>
      <c r="I54" s="18">
        <f t="shared" si="6"/>
        <v>43149</v>
      </c>
    </row>
    <row r="55" spans="1:9" x14ac:dyDescent="0.3">
      <c r="A55" s="6">
        <f t="shared" si="5"/>
        <v>479041.24721037492</v>
      </c>
      <c r="B55" s="8">
        <f t="shared" si="0"/>
        <v>1400</v>
      </c>
      <c r="C55" s="14">
        <f t="shared" si="1"/>
        <v>700</v>
      </c>
      <c r="D55" s="14">
        <f t="shared" si="2"/>
        <v>700</v>
      </c>
      <c r="E55" s="4">
        <f>ROUNDUP(A55*0.03*0.05,0)</f>
        <v>719</v>
      </c>
      <c r="F55" s="4">
        <f>IF(A56&lt;&gt;"",A56-A55,F55)</f>
        <v>14371.237416311284</v>
      </c>
      <c r="G55" s="4">
        <f t="shared" si="3"/>
        <v>3592.8093540778209</v>
      </c>
      <c r="H55" s="19">
        <f t="shared" si="4"/>
        <v>2874</v>
      </c>
      <c r="I55" s="18">
        <f t="shared" si="6"/>
        <v>43177</v>
      </c>
    </row>
    <row r="56" spans="1:9" x14ac:dyDescent="0.3">
      <c r="A56" s="6">
        <f t="shared" si="5"/>
        <v>493412.4846266862</v>
      </c>
      <c r="B56" s="8">
        <f t="shared" si="0"/>
        <v>1400</v>
      </c>
      <c r="C56" s="14">
        <f t="shared" si="1"/>
        <v>700</v>
      </c>
      <c r="D56" s="14">
        <f t="shared" si="2"/>
        <v>700</v>
      </c>
      <c r="E56" s="4">
        <f>ROUNDUP(A56*0.03*0.05,0)</f>
        <v>741</v>
      </c>
      <c r="F56" s="4">
        <f>IF(A57&lt;&gt;"",A57-A56,F56)</f>
        <v>14802.374538800621</v>
      </c>
      <c r="G56" s="4">
        <f t="shared" si="3"/>
        <v>3700.5936347001552</v>
      </c>
      <c r="H56" s="19">
        <f t="shared" si="4"/>
        <v>2960</v>
      </c>
      <c r="I56" s="18">
        <f t="shared" si="6"/>
        <v>43205</v>
      </c>
    </row>
    <row r="57" spans="1:9" x14ac:dyDescent="0.3">
      <c r="A57" s="6">
        <f t="shared" si="5"/>
        <v>508214.85916548682</v>
      </c>
      <c r="B57" s="8">
        <f t="shared" si="0"/>
        <v>1500</v>
      </c>
      <c r="C57" s="14">
        <f t="shared" si="1"/>
        <v>700</v>
      </c>
      <c r="D57" s="14">
        <f t="shared" si="2"/>
        <v>800</v>
      </c>
      <c r="E57" s="4">
        <f>ROUNDUP(A57*0.03*0.05,0)</f>
        <v>763</v>
      </c>
      <c r="F57" s="4">
        <f>IF(A58&lt;&gt;"",A58-A57,F57)</f>
        <v>15246.445774964639</v>
      </c>
      <c r="G57" s="4">
        <f t="shared" si="3"/>
        <v>3811.6114437411597</v>
      </c>
      <c r="H57" s="19">
        <f t="shared" si="4"/>
        <v>3049</v>
      </c>
      <c r="I57" s="18">
        <f t="shared" si="6"/>
        <v>43233</v>
      </c>
    </row>
    <row r="58" spans="1:9" x14ac:dyDescent="0.3">
      <c r="A58" s="6">
        <f t="shared" si="5"/>
        <v>523461.30494045146</v>
      </c>
      <c r="B58" s="8">
        <f t="shared" si="0"/>
        <v>1500</v>
      </c>
      <c r="C58" s="14">
        <f t="shared" si="1"/>
        <v>700</v>
      </c>
      <c r="D58" s="14">
        <f t="shared" si="2"/>
        <v>800</v>
      </c>
      <c r="E58" s="4">
        <f>ROUNDUP(A58*0.03*0.05,0)</f>
        <v>786</v>
      </c>
      <c r="F58" s="4">
        <f>IF(A59&lt;&gt;"",A59-A58,F58)</f>
        <v>15703.839148213563</v>
      </c>
      <c r="G58" s="4">
        <f t="shared" si="3"/>
        <v>3925.9597870533908</v>
      </c>
      <c r="H58" s="19">
        <f t="shared" si="4"/>
        <v>3140</v>
      </c>
      <c r="I58" s="18">
        <f t="shared" si="6"/>
        <v>43261</v>
      </c>
    </row>
    <row r="59" spans="1:9" x14ac:dyDescent="0.3">
      <c r="A59" s="6">
        <f t="shared" si="5"/>
        <v>539165.14408866502</v>
      </c>
      <c r="B59" s="8">
        <f t="shared" si="0"/>
        <v>1600</v>
      </c>
      <c r="C59" s="14">
        <f t="shared" si="1"/>
        <v>800</v>
      </c>
      <c r="D59" s="14">
        <f t="shared" si="2"/>
        <v>800</v>
      </c>
      <c r="E59" s="4">
        <f>ROUNDUP(A59*0.03*0.05,0)</f>
        <v>809</v>
      </c>
      <c r="F59" s="4">
        <f>IF(A60&lt;&gt;"",A60-A59,F59)</f>
        <v>16174.954322659993</v>
      </c>
      <c r="G59" s="4">
        <f t="shared" si="3"/>
        <v>4043.7385806649982</v>
      </c>
      <c r="H59" s="19">
        <f t="shared" si="4"/>
        <v>3234</v>
      </c>
      <c r="I59" s="18">
        <f t="shared" si="6"/>
        <v>43289</v>
      </c>
    </row>
    <row r="60" spans="1:9" x14ac:dyDescent="0.3">
      <c r="A60" s="6">
        <f t="shared" si="5"/>
        <v>555340.09841132502</v>
      </c>
      <c r="B60" s="8">
        <f t="shared" si="0"/>
        <v>1600</v>
      </c>
      <c r="C60" s="14">
        <f t="shared" si="1"/>
        <v>800</v>
      </c>
      <c r="D60" s="14">
        <f t="shared" si="2"/>
        <v>800</v>
      </c>
      <c r="E60" s="4">
        <f>ROUNDUP(A60*0.03*0.05,0)</f>
        <v>834</v>
      </c>
      <c r="F60" s="4">
        <f>IF(A61&lt;&gt;"",A61-A60,F60)</f>
        <v>16660.20295233978</v>
      </c>
      <c r="G60" s="4">
        <f t="shared" si="3"/>
        <v>4165.0507380849449</v>
      </c>
      <c r="H60" s="19">
        <f t="shared" si="4"/>
        <v>3332</v>
      </c>
      <c r="I60" s="18">
        <f t="shared" si="6"/>
        <v>43317</v>
      </c>
    </row>
    <row r="61" spans="1:9" x14ac:dyDescent="0.3">
      <c r="A61" s="6">
        <f t="shared" si="5"/>
        <v>572000.3013636648</v>
      </c>
      <c r="B61" s="8">
        <f t="shared" si="0"/>
        <v>1700</v>
      </c>
      <c r="C61" s="14">
        <f t="shared" si="1"/>
        <v>800</v>
      </c>
      <c r="D61" s="14">
        <f t="shared" si="2"/>
        <v>900</v>
      </c>
      <c r="E61" s="4">
        <f>ROUNDUP(A61*0.03*0.05,0)</f>
        <v>859</v>
      </c>
      <c r="F61" s="4">
        <f>IF(A62&lt;&gt;"",A62-A61,F61)</f>
        <v>17160.009040909936</v>
      </c>
      <c r="G61" s="4">
        <f t="shared" si="3"/>
        <v>4290.0022602274839</v>
      </c>
      <c r="H61" s="19">
        <f t="shared" si="4"/>
        <v>3432</v>
      </c>
      <c r="I61" s="18">
        <f t="shared" si="6"/>
        <v>43345</v>
      </c>
    </row>
    <row r="62" spans="1:9" x14ac:dyDescent="0.3">
      <c r="A62" s="6">
        <f t="shared" si="5"/>
        <v>589160.31040457473</v>
      </c>
      <c r="B62" s="8">
        <f t="shared" si="0"/>
        <v>1700</v>
      </c>
      <c r="C62" s="14">
        <f t="shared" si="1"/>
        <v>800</v>
      </c>
      <c r="D62" s="14">
        <f t="shared" si="2"/>
        <v>900</v>
      </c>
      <c r="E62" s="4">
        <f>ROUNDUP(A62*0.03*0.05,0)</f>
        <v>884</v>
      </c>
      <c r="F62" s="4">
        <f>IF(A63&lt;&gt;"",A63-A62,F62)</f>
        <v>17674.809312137309</v>
      </c>
      <c r="G62" s="4">
        <f t="shared" si="3"/>
        <v>4418.7023280343274</v>
      </c>
      <c r="H62" s="19">
        <f t="shared" si="4"/>
        <v>3534</v>
      </c>
      <c r="I62" s="18">
        <f t="shared" si="6"/>
        <v>43373</v>
      </c>
    </row>
    <row r="63" spans="1:9" x14ac:dyDescent="0.3">
      <c r="A63" s="6">
        <f t="shared" si="5"/>
        <v>606835.11971671204</v>
      </c>
      <c r="B63" s="8">
        <f t="shared" si="0"/>
        <v>1800</v>
      </c>
      <c r="C63" s="14">
        <f t="shared" si="1"/>
        <v>900</v>
      </c>
      <c r="D63" s="14">
        <f t="shared" si="2"/>
        <v>900</v>
      </c>
      <c r="E63" s="4">
        <f>ROUNDUP(A63*0.03*0.05,0)</f>
        <v>911</v>
      </c>
      <c r="F63" s="4">
        <f>IF(A64&lt;&gt;"",A64-A63,F63)</f>
        <v>18205.053591501433</v>
      </c>
      <c r="G63" s="4">
        <f t="shared" si="3"/>
        <v>4551.2633978753584</v>
      </c>
      <c r="H63" s="19">
        <f t="shared" si="4"/>
        <v>3641</v>
      </c>
      <c r="I63" s="18">
        <f t="shared" si="6"/>
        <v>43401</v>
      </c>
    </row>
    <row r="64" spans="1:9" x14ac:dyDescent="0.3">
      <c r="A64" s="6">
        <f t="shared" si="5"/>
        <v>625040.17330821347</v>
      </c>
      <c r="B64" s="8">
        <f t="shared" si="0"/>
        <v>1800</v>
      </c>
      <c r="C64" s="14">
        <f t="shared" si="1"/>
        <v>900</v>
      </c>
      <c r="D64" s="14">
        <f t="shared" si="2"/>
        <v>900</v>
      </c>
      <c r="E64" s="4">
        <f>ROUNDUP(A64*0.03*0.05,0)</f>
        <v>938</v>
      </c>
      <c r="F64" s="4">
        <f>IF(A65&lt;&gt;"",A65-A64,F64)</f>
        <v>18751.205199246411</v>
      </c>
      <c r="G64" s="4">
        <f t="shared" si="3"/>
        <v>4687.8012998116028</v>
      </c>
      <c r="H64" s="19">
        <f t="shared" si="4"/>
        <v>3750</v>
      </c>
      <c r="I64" s="18">
        <f t="shared" si="6"/>
        <v>43429</v>
      </c>
    </row>
    <row r="65" spans="1:9" x14ac:dyDescent="0.3">
      <c r="A65" s="6">
        <f t="shared" si="5"/>
        <v>643791.37850745989</v>
      </c>
      <c r="B65" s="8">
        <f t="shared" si="0"/>
        <v>1900</v>
      </c>
      <c r="C65" s="14">
        <f t="shared" si="1"/>
        <v>900</v>
      </c>
      <c r="D65" s="14">
        <f t="shared" si="2"/>
        <v>1000</v>
      </c>
      <c r="E65" s="4">
        <f>ROUNDUP(A65*0.03*0.05,0)</f>
        <v>966</v>
      </c>
      <c r="F65" s="4">
        <f>IF(A66&lt;&gt;"",A66-A65,F65)</f>
        <v>19313.741355223814</v>
      </c>
      <c r="G65" s="4">
        <f t="shared" si="3"/>
        <v>4828.4353388059535</v>
      </c>
      <c r="H65" s="19">
        <f t="shared" si="4"/>
        <v>3862</v>
      </c>
      <c r="I65" s="18">
        <f t="shared" si="6"/>
        <v>43457</v>
      </c>
    </row>
    <row r="66" spans="1:9" x14ac:dyDescent="0.3">
      <c r="A66" s="6">
        <f t="shared" si="5"/>
        <v>663105.1198626837</v>
      </c>
      <c r="B66" s="8">
        <f t="shared" si="0"/>
        <v>1900</v>
      </c>
      <c r="C66" s="14">
        <f t="shared" si="1"/>
        <v>900</v>
      </c>
      <c r="D66" s="14">
        <f t="shared" si="2"/>
        <v>1000</v>
      </c>
      <c r="E66" s="4">
        <f>ROUNDUP(A66*0.03*0.05,0)</f>
        <v>995</v>
      </c>
      <c r="F66" s="4">
        <f>IF(A67&lt;&gt;"",A67-A66,F66)</f>
        <v>19893.153595880489</v>
      </c>
      <c r="G66" s="4">
        <f t="shared" si="3"/>
        <v>4973.2883989701222</v>
      </c>
      <c r="H66" s="19">
        <f t="shared" si="4"/>
        <v>3978</v>
      </c>
      <c r="I66" s="18">
        <f t="shared" si="6"/>
        <v>43485</v>
      </c>
    </row>
    <row r="67" spans="1:9" x14ac:dyDescent="0.3">
      <c r="A67" s="6">
        <f t="shared" si="5"/>
        <v>682998.27345856419</v>
      </c>
      <c r="B67" s="8">
        <f t="shared" ref="B67:B104" si="7">ROUNDDOWN(A67*0.03/10/100,0)*100</f>
        <v>2000</v>
      </c>
      <c r="C67" s="14">
        <f t="shared" ref="C67:C75" si="8">ROUNDDOWN(B67/2/100,0)*100</f>
        <v>1000</v>
      </c>
      <c r="D67" s="14">
        <f t="shared" ref="D67:D75" si="9">B67-ROUNDDOWN(B67/2/100,0)*100</f>
        <v>1000</v>
      </c>
      <c r="E67" s="4">
        <f>ROUNDUP(A67*0.03*0.05,0)</f>
        <v>1025</v>
      </c>
      <c r="F67" s="4">
        <f>IF(A68&lt;&gt;"",A68-A67,F67)</f>
        <v>20489.94820375694</v>
      </c>
      <c r="G67" s="4">
        <f t="shared" ref="G67:G130" si="10">F67/4</f>
        <v>5122.4870509392349</v>
      </c>
      <c r="H67" s="19">
        <f t="shared" ref="H67:H104" si="11">ROUNDDOWN(F67/5,0)</f>
        <v>4097</v>
      </c>
      <c r="I67" s="18">
        <f t="shared" si="6"/>
        <v>43513</v>
      </c>
    </row>
    <row r="68" spans="1:9" x14ac:dyDescent="0.3">
      <c r="A68" s="6">
        <f t="shared" ref="A68:A131" si="12">A67*1.03</f>
        <v>703488.22166232113</v>
      </c>
      <c r="B68" s="8">
        <f t="shared" si="7"/>
        <v>2100</v>
      </c>
      <c r="C68" s="14">
        <f t="shared" si="8"/>
        <v>1000</v>
      </c>
      <c r="D68" s="14">
        <f t="shared" si="9"/>
        <v>1100</v>
      </c>
      <c r="E68" s="4">
        <f>ROUNDUP(A68*0.03*0.05,0)</f>
        <v>1056</v>
      </c>
      <c r="F68" s="4">
        <f>IF(A69&lt;&gt;"",A69-A68,F68)</f>
        <v>21104.646649869625</v>
      </c>
      <c r="G68" s="4">
        <f t="shared" si="10"/>
        <v>5276.1616624674061</v>
      </c>
      <c r="H68" s="19">
        <f t="shared" si="11"/>
        <v>4220</v>
      </c>
      <c r="I68" s="18">
        <f t="shared" ref="I68:I104" si="13">DATE(YEAR(I67),MONTH(I67),DAY(I67)+8+20)</f>
        <v>43541</v>
      </c>
    </row>
    <row r="69" spans="1:9" x14ac:dyDescent="0.3">
      <c r="A69" s="6">
        <f t="shared" si="12"/>
        <v>724592.86831219075</v>
      </c>
      <c r="B69" s="8">
        <f t="shared" si="7"/>
        <v>2100</v>
      </c>
      <c r="C69" s="14">
        <f t="shared" si="8"/>
        <v>1000</v>
      </c>
      <c r="D69" s="14">
        <f t="shared" si="9"/>
        <v>1100</v>
      </c>
      <c r="E69" s="4">
        <f>ROUNDUP(A69*0.03*0.05,0)</f>
        <v>1087</v>
      </c>
      <c r="F69" s="4">
        <f>IF(A70&lt;&gt;"",A70-A69,F69)</f>
        <v>21737.786049365764</v>
      </c>
      <c r="G69" s="4">
        <f t="shared" si="10"/>
        <v>5434.4465123414411</v>
      </c>
      <c r="H69" s="19">
        <f t="shared" si="11"/>
        <v>4347</v>
      </c>
      <c r="I69" s="18">
        <f t="shared" si="13"/>
        <v>43569</v>
      </c>
    </row>
    <row r="70" spans="1:9" x14ac:dyDescent="0.3">
      <c r="A70" s="6">
        <f t="shared" si="12"/>
        <v>746330.65436155652</v>
      </c>
      <c r="B70" s="8">
        <f t="shared" si="7"/>
        <v>2200</v>
      </c>
      <c r="C70" s="14">
        <f t="shared" si="8"/>
        <v>1100</v>
      </c>
      <c r="D70" s="14">
        <f t="shared" si="9"/>
        <v>1100</v>
      </c>
      <c r="E70" s="4">
        <f>ROUNDUP(A70*0.03*0.05,0)</f>
        <v>1120</v>
      </c>
      <c r="F70" s="4">
        <f>IF(A71&lt;&gt;"",A71-A70,F70)</f>
        <v>22389.919630846707</v>
      </c>
      <c r="G70" s="4">
        <f t="shared" si="10"/>
        <v>5597.4799077116768</v>
      </c>
      <c r="H70" s="19">
        <f t="shared" si="11"/>
        <v>4477</v>
      </c>
      <c r="I70" s="18">
        <f t="shared" si="13"/>
        <v>43597</v>
      </c>
    </row>
    <row r="71" spans="1:9" x14ac:dyDescent="0.3">
      <c r="A71" s="6">
        <f t="shared" si="12"/>
        <v>768720.57399240322</v>
      </c>
      <c r="B71" s="8">
        <f t="shared" si="7"/>
        <v>2300</v>
      </c>
      <c r="C71" s="14">
        <f t="shared" si="8"/>
        <v>1100</v>
      </c>
      <c r="D71" s="14">
        <f t="shared" si="9"/>
        <v>1200</v>
      </c>
      <c r="E71" s="4">
        <f>ROUNDUP(A71*0.03*0.05,0)</f>
        <v>1154</v>
      </c>
      <c r="F71" s="4">
        <f>IF(A72&lt;&gt;"",A72-A71,F71)</f>
        <v>23061.617219772073</v>
      </c>
      <c r="G71" s="4">
        <f t="shared" si="10"/>
        <v>5765.4043049430184</v>
      </c>
      <c r="H71" s="19">
        <f t="shared" si="11"/>
        <v>4612</v>
      </c>
      <c r="I71" s="18">
        <f t="shared" si="13"/>
        <v>43625</v>
      </c>
    </row>
    <row r="72" spans="1:9" x14ac:dyDescent="0.3">
      <c r="A72" s="6">
        <f t="shared" si="12"/>
        <v>791782.1912121753</v>
      </c>
      <c r="B72" s="8">
        <f t="shared" si="7"/>
        <v>2300</v>
      </c>
      <c r="C72" s="14">
        <f t="shared" si="8"/>
        <v>1100</v>
      </c>
      <c r="D72" s="14">
        <f t="shared" si="9"/>
        <v>1200</v>
      </c>
      <c r="E72" s="4">
        <f>ROUNDUP(A72*0.03*0.05,0)</f>
        <v>1188</v>
      </c>
      <c r="F72" s="4">
        <f>IF(A73&lt;&gt;"",A73-A72,F72)</f>
        <v>23753.465736365295</v>
      </c>
      <c r="G72" s="4">
        <f t="shared" si="10"/>
        <v>5938.3664340913238</v>
      </c>
      <c r="H72" s="19">
        <f t="shared" si="11"/>
        <v>4750</v>
      </c>
      <c r="I72" s="18">
        <f t="shared" si="13"/>
        <v>43653</v>
      </c>
    </row>
    <row r="73" spans="1:9" x14ac:dyDescent="0.3">
      <c r="A73" s="6">
        <f t="shared" si="12"/>
        <v>815535.65694854059</v>
      </c>
      <c r="B73" s="8">
        <f t="shared" si="7"/>
        <v>2400</v>
      </c>
      <c r="C73" s="14">
        <f t="shared" si="8"/>
        <v>1200</v>
      </c>
      <c r="D73" s="14">
        <f t="shared" si="9"/>
        <v>1200</v>
      </c>
      <c r="E73" s="4">
        <f>ROUNDUP(A73*0.03*0.05,0)</f>
        <v>1224</v>
      </c>
      <c r="F73" s="4">
        <f>IF(A74&lt;&gt;"",A74-A73,F73)</f>
        <v>24466.069708456285</v>
      </c>
      <c r="G73" s="4">
        <f t="shared" si="10"/>
        <v>6116.5174271140713</v>
      </c>
      <c r="H73" s="19">
        <f t="shared" si="11"/>
        <v>4893</v>
      </c>
      <c r="I73" s="18">
        <f t="shared" si="13"/>
        <v>43681</v>
      </c>
    </row>
    <row r="74" spans="1:9" x14ac:dyDescent="0.3">
      <c r="A74" s="6">
        <f t="shared" si="12"/>
        <v>840001.72665699688</v>
      </c>
      <c r="B74" s="8">
        <f t="shared" si="7"/>
        <v>2500</v>
      </c>
      <c r="C74" s="14">
        <f t="shared" si="8"/>
        <v>1200</v>
      </c>
      <c r="D74" s="14">
        <f t="shared" si="9"/>
        <v>1300</v>
      </c>
      <c r="E74" s="4">
        <f>ROUNDUP(A74*0.03*0.05,0)</f>
        <v>1261</v>
      </c>
      <c r="F74" s="4">
        <f>IF(A75&lt;&gt;"",A75-A74,F74)</f>
        <v>25200.051799709909</v>
      </c>
      <c r="G74" s="4">
        <f t="shared" si="10"/>
        <v>6300.0129499274772</v>
      </c>
      <c r="H74" s="19">
        <f t="shared" si="11"/>
        <v>5040</v>
      </c>
      <c r="I74" s="18">
        <f t="shared" si="13"/>
        <v>43709</v>
      </c>
    </row>
    <row r="75" spans="1:9" x14ac:dyDescent="0.3">
      <c r="A75" s="4">
        <f t="shared" si="12"/>
        <v>865201.77845670679</v>
      </c>
      <c r="B75" s="8">
        <f t="shared" si="7"/>
        <v>2500</v>
      </c>
      <c r="C75" s="15">
        <f t="shared" si="8"/>
        <v>1200</v>
      </c>
      <c r="D75" s="15">
        <f t="shared" si="9"/>
        <v>1300</v>
      </c>
      <c r="E75" s="4">
        <f>ROUNDUP(A75*0.03*0.05,0)</f>
        <v>1298</v>
      </c>
      <c r="F75" s="4">
        <f>IF(A76&lt;&gt;"",A76-A75,F74)</f>
        <v>25956.053353701252</v>
      </c>
      <c r="G75" s="4">
        <f t="shared" si="10"/>
        <v>6489.0133384253131</v>
      </c>
      <c r="H75" s="19">
        <f t="shared" si="11"/>
        <v>5191</v>
      </c>
      <c r="I75" s="18">
        <f t="shared" si="13"/>
        <v>43737</v>
      </c>
    </row>
    <row r="76" spans="1:9" x14ac:dyDescent="0.3">
      <c r="A76" s="4">
        <f t="shared" si="12"/>
        <v>891157.83181040804</v>
      </c>
      <c r="B76" s="8">
        <f t="shared" si="7"/>
        <v>2600</v>
      </c>
      <c r="C76" s="15">
        <f t="shared" ref="C76:C80" si="14">ROUNDDOWN(B76/2/100,0)*100</f>
        <v>1300</v>
      </c>
      <c r="D76" s="15">
        <f t="shared" ref="D76:D80" si="15">B76-ROUNDDOWN(B76/2/100,0)*100</f>
        <v>1300</v>
      </c>
      <c r="E76" s="4">
        <f>ROUNDUP(A76*0.03*0.05,0)</f>
        <v>1337</v>
      </c>
      <c r="F76" s="4">
        <f>IF(A77&lt;&gt;"",A77-A76,F75)</f>
        <v>26734.734954312211</v>
      </c>
      <c r="G76" s="4">
        <f t="shared" si="10"/>
        <v>6683.6837385780527</v>
      </c>
      <c r="H76" s="19">
        <f t="shared" si="11"/>
        <v>5346</v>
      </c>
      <c r="I76" s="18">
        <f t="shared" si="13"/>
        <v>43765</v>
      </c>
    </row>
    <row r="77" spans="1:9" x14ac:dyDescent="0.3">
      <c r="A77" s="4">
        <f t="shared" si="12"/>
        <v>917892.56676472025</v>
      </c>
      <c r="B77" s="8">
        <f t="shared" si="7"/>
        <v>2700</v>
      </c>
      <c r="C77" s="15">
        <f t="shared" si="14"/>
        <v>1300</v>
      </c>
      <c r="D77" s="15">
        <f t="shared" si="15"/>
        <v>1400</v>
      </c>
      <c r="E77" s="4">
        <f>ROUNDUP(A77*0.03*0.05,0)</f>
        <v>1377</v>
      </c>
      <c r="F77" s="4">
        <f>IF(A78&lt;&gt;"",A78-A77,F76)</f>
        <v>27536.777002941584</v>
      </c>
      <c r="G77" s="4">
        <f t="shared" si="10"/>
        <v>6884.1942507353961</v>
      </c>
      <c r="H77" s="19">
        <f t="shared" si="11"/>
        <v>5507</v>
      </c>
      <c r="I77" s="18">
        <f t="shared" si="13"/>
        <v>43793</v>
      </c>
    </row>
    <row r="78" spans="1:9" x14ac:dyDescent="0.3">
      <c r="A78" s="4">
        <f t="shared" si="12"/>
        <v>945429.34376766183</v>
      </c>
      <c r="B78" s="8">
        <f t="shared" si="7"/>
        <v>2800</v>
      </c>
      <c r="C78" s="15">
        <f t="shared" si="14"/>
        <v>1400</v>
      </c>
      <c r="D78" s="15">
        <f t="shared" si="15"/>
        <v>1400</v>
      </c>
      <c r="E78" s="4">
        <f>ROUNDUP(A78*0.03*0.05,0)</f>
        <v>1419</v>
      </c>
      <c r="F78" s="4">
        <f>IF(A79&lt;&gt;"",A79-A78,F77)</f>
        <v>28362.880313029862</v>
      </c>
      <c r="G78" s="4">
        <f t="shared" si="10"/>
        <v>7090.7200782574655</v>
      </c>
      <c r="H78" s="19">
        <f t="shared" si="11"/>
        <v>5672</v>
      </c>
      <c r="I78" s="18">
        <f t="shared" si="13"/>
        <v>43821</v>
      </c>
    </row>
    <row r="79" spans="1:9" x14ac:dyDescent="0.3">
      <c r="A79" s="4">
        <f t="shared" si="12"/>
        <v>973792.2240806917</v>
      </c>
      <c r="B79" s="8">
        <f t="shared" si="7"/>
        <v>2900</v>
      </c>
      <c r="C79" s="15">
        <f t="shared" si="14"/>
        <v>1400</v>
      </c>
      <c r="D79" s="15">
        <f t="shared" si="15"/>
        <v>1500</v>
      </c>
      <c r="E79" s="4">
        <f>ROUNDUP(A79*0.03*0.05,0)</f>
        <v>1461</v>
      </c>
      <c r="F79" s="4">
        <f>IF(A80&lt;&gt;"",A80-A79,F78)</f>
        <v>29213.766722420813</v>
      </c>
      <c r="G79" s="4">
        <f t="shared" si="10"/>
        <v>7303.4416806052031</v>
      </c>
      <c r="H79" s="19">
        <f t="shared" si="11"/>
        <v>5842</v>
      </c>
      <c r="I79" s="18">
        <f t="shared" si="13"/>
        <v>43849</v>
      </c>
    </row>
    <row r="80" spans="1:9" x14ac:dyDescent="0.3">
      <c r="A80" s="4">
        <f t="shared" si="12"/>
        <v>1003005.9908031125</v>
      </c>
      <c r="B80" s="8">
        <f t="shared" si="7"/>
        <v>3000</v>
      </c>
      <c r="C80" s="15">
        <f t="shared" si="14"/>
        <v>1500</v>
      </c>
      <c r="D80" s="15">
        <f t="shared" si="15"/>
        <v>1500</v>
      </c>
      <c r="E80" s="4">
        <f>ROUNDUP(A80*0.03*0.05,0)</f>
        <v>1505</v>
      </c>
      <c r="F80" s="4">
        <f>IF(A81&lt;&gt;"",A81-A80,F79)</f>
        <v>30090.17972409341</v>
      </c>
      <c r="G80" s="4">
        <f t="shared" si="10"/>
        <v>7522.5449310233525</v>
      </c>
      <c r="H80" s="19">
        <f t="shared" si="11"/>
        <v>6018</v>
      </c>
      <c r="I80" s="18">
        <f t="shared" si="13"/>
        <v>43877</v>
      </c>
    </row>
    <row r="81" spans="1:9" x14ac:dyDescent="0.3">
      <c r="A81" s="4">
        <f t="shared" si="12"/>
        <v>1033096.1705272059</v>
      </c>
      <c r="B81" s="8">
        <f t="shared" si="7"/>
        <v>3000</v>
      </c>
      <c r="C81" s="15">
        <f t="shared" ref="C81:C103" si="16">ROUNDDOWN(B81/2/100,0)*100</f>
        <v>1500</v>
      </c>
      <c r="D81" s="15">
        <f t="shared" ref="D81:D103" si="17">B81-ROUNDDOWN(B81/2/100,0)*100</f>
        <v>1500</v>
      </c>
      <c r="E81" s="4">
        <f>ROUNDUP(A81*0.03*0.05,0)</f>
        <v>1550</v>
      </c>
      <c r="F81" s="4">
        <f>IF(A82&lt;&gt;"",A82-A81,F80)</f>
        <v>30992.885115816141</v>
      </c>
      <c r="G81" s="4">
        <f t="shared" si="10"/>
        <v>7748.2212789540354</v>
      </c>
      <c r="H81" s="19">
        <f t="shared" si="11"/>
        <v>6198</v>
      </c>
      <c r="I81" s="18">
        <f t="shared" si="13"/>
        <v>43905</v>
      </c>
    </row>
    <row r="82" spans="1:9" x14ac:dyDescent="0.3">
      <c r="A82" s="4">
        <f t="shared" si="12"/>
        <v>1064089.0556430221</v>
      </c>
      <c r="B82" s="8">
        <f t="shared" si="7"/>
        <v>3100</v>
      </c>
      <c r="C82" s="15">
        <f t="shared" si="16"/>
        <v>1500</v>
      </c>
      <c r="D82" s="15">
        <f t="shared" si="17"/>
        <v>1600</v>
      </c>
      <c r="E82" s="4">
        <f>ROUNDUP(A82*0.03*0.05,0)</f>
        <v>1597</v>
      </c>
      <c r="F82" s="4">
        <f>IF(A83&lt;&gt;"",A83-A82,F81)</f>
        <v>31922.671669290634</v>
      </c>
      <c r="G82" s="4">
        <f t="shared" si="10"/>
        <v>7980.6679173226585</v>
      </c>
      <c r="H82" s="19">
        <f t="shared" si="11"/>
        <v>6384</v>
      </c>
      <c r="I82" s="18">
        <f t="shared" si="13"/>
        <v>43933</v>
      </c>
    </row>
    <row r="83" spans="1:9" x14ac:dyDescent="0.3">
      <c r="A83" s="4">
        <f t="shared" si="12"/>
        <v>1096011.7273123127</v>
      </c>
      <c r="B83" s="8">
        <f t="shared" si="7"/>
        <v>3200</v>
      </c>
      <c r="C83" s="15">
        <f t="shared" si="16"/>
        <v>1600</v>
      </c>
      <c r="D83" s="15">
        <f t="shared" si="17"/>
        <v>1600</v>
      </c>
      <c r="E83" s="4">
        <f>ROUNDUP(A83*0.03*0.05,0)</f>
        <v>1645</v>
      </c>
      <c r="F83" s="4">
        <f>IF(A84&lt;&gt;"",A84-A83,F82)</f>
        <v>32880.351819369476</v>
      </c>
      <c r="G83" s="4">
        <f t="shared" si="10"/>
        <v>8220.0879548423691</v>
      </c>
      <c r="H83" s="19">
        <f t="shared" si="11"/>
        <v>6576</v>
      </c>
      <c r="I83" s="18">
        <f t="shared" si="13"/>
        <v>43961</v>
      </c>
    </row>
    <row r="84" spans="1:9" x14ac:dyDescent="0.3">
      <c r="A84" s="4">
        <f t="shared" si="12"/>
        <v>1128892.0791316822</v>
      </c>
      <c r="B84" s="8">
        <f t="shared" si="7"/>
        <v>3300</v>
      </c>
      <c r="C84" s="15">
        <f t="shared" si="16"/>
        <v>1600</v>
      </c>
      <c r="D84" s="15">
        <f t="shared" si="17"/>
        <v>1700</v>
      </c>
      <c r="E84" s="4">
        <f>ROUNDUP(A84*0.03*0.05,0)</f>
        <v>1694</v>
      </c>
      <c r="F84" s="4">
        <f>IF(A85&lt;&gt;"",A85-A84,F83)</f>
        <v>33866.762373950565</v>
      </c>
      <c r="G84" s="4">
        <f t="shared" si="10"/>
        <v>8466.6905934876413</v>
      </c>
      <c r="H84" s="19">
        <f t="shared" si="11"/>
        <v>6773</v>
      </c>
      <c r="I84" s="18">
        <f t="shared" si="13"/>
        <v>43989</v>
      </c>
    </row>
    <row r="85" spans="1:9" x14ac:dyDescent="0.3">
      <c r="A85" s="4">
        <f t="shared" si="12"/>
        <v>1162758.8415056327</v>
      </c>
      <c r="B85" s="8">
        <f t="shared" si="7"/>
        <v>3400</v>
      </c>
      <c r="C85" s="15">
        <f t="shared" si="16"/>
        <v>1700</v>
      </c>
      <c r="D85" s="15">
        <f t="shared" si="17"/>
        <v>1700</v>
      </c>
      <c r="E85" s="4">
        <f>ROUNDUP(A85*0.03*0.05,0)</f>
        <v>1745</v>
      </c>
      <c r="F85" s="4">
        <f>IF(A86&lt;&gt;"",A86-A85,F84)</f>
        <v>34882.765245168936</v>
      </c>
      <c r="G85" s="4">
        <f t="shared" si="10"/>
        <v>8720.6913112922339</v>
      </c>
      <c r="H85" s="19">
        <f t="shared" si="11"/>
        <v>6976</v>
      </c>
      <c r="I85" s="18">
        <f t="shared" si="13"/>
        <v>44017</v>
      </c>
    </row>
    <row r="86" spans="1:9" x14ac:dyDescent="0.3">
      <c r="A86" s="4">
        <f t="shared" si="12"/>
        <v>1197641.6067508017</v>
      </c>
      <c r="B86" s="8">
        <f t="shared" si="7"/>
        <v>3500</v>
      </c>
      <c r="C86" s="15">
        <f t="shared" si="16"/>
        <v>1700</v>
      </c>
      <c r="D86" s="15">
        <f t="shared" si="17"/>
        <v>1800</v>
      </c>
      <c r="E86" s="4">
        <f>ROUNDUP(A86*0.03*0.05,0)</f>
        <v>1797</v>
      </c>
      <c r="F86" s="4">
        <f>IF(A87&lt;&gt;"",A87-A86,F85)</f>
        <v>35929.248202524148</v>
      </c>
      <c r="G86" s="4">
        <f t="shared" si="10"/>
        <v>8982.312050631037</v>
      </c>
      <c r="H86" s="19">
        <f t="shared" si="11"/>
        <v>7185</v>
      </c>
      <c r="I86" s="18">
        <f t="shared" si="13"/>
        <v>44045</v>
      </c>
    </row>
    <row r="87" spans="1:9" x14ac:dyDescent="0.3">
      <c r="A87" s="4">
        <f t="shared" si="12"/>
        <v>1233570.8549533258</v>
      </c>
      <c r="B87" s="8">
        <f t="shared" si="7"/>
        <v>3700</v>
      </c>
      <c r="C87" s="15">
        <f t="shared" si="16"/>
        <v>1800</v>
      </c>
      <c r="D87" s="15">
        <f t="shared" si="17"/>
        <v>1900</v>
      </c>
      <c r="E87" s="4">
        <f>ROUNDUP(A87*0.03*0.05,0)</f>
        <v>1851</v>
      </c>
      <c r="F87" s="4">
        <f>IF(A88&lt;&gt;"",A88-A87,F86)</f>
        <v>37007.125648599816</v>
      </c>
      <c r="G87" s="4">
        <f t="shared" si="10"/>
        <v>9251.7814121499541</v>
      </c>
      <c r="H87" s="19">
        <f t="shared" si="11"/>
        <v>7401</v>
      </c>
      <c r="I87" s="18">
        <f t="shared" si="13"/>
        <v>44073</v>
      </c>
    </row>
    <row r="88" spans="1:9" x14ac:dyDescent="0.3">
      <c r="A88" s="4">
        <f t="shared" si="12"/>
        <v>1270577.9806019256</v>
      </c>
      <c r="B88" s="8">
        <f t="shared" si="7"/>
        <v>3800</v>
      </c>
      <c r="C88" s="15">
        <f t="shared" si="16"/>
        <v>1900</v>
      </c>
      <c r="D88" s="15">
        <f t="shared" si="17"/>
        <v>1900</v>
      </c>
      <c r="E88" s="4">
        <f>ROUNDUP(A88*0.03*0.05,0)</f>
        <v>1906</v>
      </c>
      <c r="F88" s="4">
        <f>IF(A89&lt;&gt;"",A89-A88,F87)</f>
        <v>38117.339418057818</v>
      </c>
      <c r="G88" s="4">
        <f t="shared" si="10"/>
        <v>9529.3348545144545</v>
      </c>
      <c r="H88" s="19">
        <f t="shared" si="11"/>
        <v>7623</v>
      </c>
      <c r="I88" s="18">
        <f t="shared" si="13"/>
        <v>44101</v>
      </c>
    </row>
    <row r="89" spans="1:9" x14ac:dyDescent="0.3">
      <c r="A89" s="4">
        <f t="shared" si="12"/>
        <v>1308695.3200199835</v>
      </c>
      <c r="B89" s="8">
        <f t="shared" si="7"/>
        <v>3900</v>
      </c>
      <c r="C89" s="15">
        <f t="shared" si="16"/>
        <v>1900</v>
      </c>
      <c r="D89" s="15">
        <f t="shared" si="17"/>
        <v>2000</v>
      </c>
      <c r="E89" s="4">
        <f>ROUNDUP(A89*0.03*0.05,0)</f>
        <v>1964</v>
      </c>
      <c r="F89" s="4">
        <f>IF(A90&lt;&gt;"",A90-A89,F88)</f>
        <v>39260.859600599622</v>
      </c>
      <c r="G89" s="4">
        <f t="shared" si="10"/>
        <v>9815.2149001499056</v>
      </c>
      <c r="H89" s="19">
        <f t="shared" si="11"/>
        <v>7852</v>
      </c>
      <c r="I89" s="18">
        <f t="shared" si="13"/>
        <v>44129</v>
      </c>
    </row>
    <row r="90" spans="1:9" x14ac:dyDescent="0.3">
      <c r="A90" s="4">
        <f t="shared" si="12"/>
        <v>1347956.1796205831</v>
      </c>
      <c r="B90" s="8">
        <f t="shared" si="7"/>
        <v>4000</v>
      </c>
      <c r="C90" s="15">
        <f t="shared" si="16"/>
        <v>2000</v>
      </c>
      <c r="D90" s="15">
        <f t="shared" si="17"/>
        <v>2000</v>
      </c>
      <c r="E90" s="4">
        <f>ROUNDUP(A90*0.03*0.05,0)</f>
        <v>2022</v>
      </c>
      <c r="F90" s="4">
        <f>IF(A91&lt;&gt;"",A91-A90,F89)</f>
        <v>40438.68538861745</v>
      </c>
      <c r="G90" s="4">
        <f t="shared" si="10"/>
        <v>10109.671347154363</v>
      </c>
      <c r="H90" s="19">
        <f t="shared" si="11"/>
        <v>8087</v>
      </c>
      <c r="I90" s="18">
        <f t="shared" si="13"/>
        <v>44157</v>
      </c>
    </row>
    <row r="91" spans="1:9" x14ac:dyDescent="0.3">
      <c r="A91" s="4">
        <f t="shared" si="12"/>
        <v>1388394.8650092005</v>
      </c>
      <c r="B91" s="8">
        <f t="shared" si="7"/>
        <v>4100</v>
      </c>
      <c r="C91" s="15">
        <f t="shared" si="16"/>
        <v>2000</v>
      </c>
      <c r="D91" s="15">
        <f t="shared" si="17"/>
        <v>2100</v>
      </c>
      <c r="E91" s="4">
        <f>ROUNDUP(A91*0.03*0.05,0)</f>
        <v>2083</v>
      </c>
      <c r="F91" s="4">
        <f>IF(A92&lt;&gt;"",A92-A91,F90)</f>
        <v>41651.845950276125</v>
      </c>
      <c r="G91" s="4">
        <f t="shared" si="10"/>
        <v>10412.961487569031</v>
      </c>
      <c r="H91" s="19">
        <f t="shared" si="11"/>
        <v>8330</v>
      </c>
      <c r="I91" s="18">
        <f t="shared" si="13"/>
        <v>44185</v>
      </c>
    </row>
    <row r="92" spans="1:9" x14ac:dyDescent="0.3">
      <c r="A92" s="4">
        <f t="shared" si="12"/>
        <v>1430046.7109594767</v>
      </c>
      <c r="B92" s="8">
        <f t="shared" si="7"/>
        <v>4200</v>
      </c>
      <c r="C92" s="15">
        <f t="shared" si="16"/>
        <v>2100</v>
      </c>
      <c r="D92" s="15">
        <f t="shared" si="17"/>
        <v>2100</v>
      </c>
      <c r="E92" s="4">
        <f>ROUNDUP(A92*0.03*0.05,0)</f>
        <v>2146</v>
      </c>
      <c r="F92" s="4">
        <f>IF(A93&lt;&gt;"",A93-A92,F91)</f>
        <v>42901.401328784414</v>
      </c>
      <c r="G92" s="4">
        <f t="shared" si="10"/>
        <v>10725.350332196103</v>
      </c>
      <c r="H92" s="19">
        <f t="shared" si="11"/>
        <v>8580</v>
      </c>
      <c r="I92" s="18">
        <f t="shared" si="13"/>
        <v>44213</v>
      </c>
    </row>
    <row r="93" spans="1:9" x14ac:dyDescent="0.3">
      <c r="A93" s="4">
        <f t="shared" si="12"/>
        <v>1472948.1122882611</v>
      </c>
      <c r="B93" s="8">
        <f t="shared" si="7"/>
        <v>4400</v>
      </c>
      <c r="C93" s="15">
        <f t="shared" si="16"/>
        <v>2200</v>
      </c>
      <c r="D93" s="15">
        <f t="shared" si="17"/>
        <v>2200</v>
      </c>
      <c r="E93" s="4">
        <f>ROUNDUP(A93*0.03*0.05,0)</f>
        <v>2210</v>
      </c>
      <c r="F93" s="4">
        <f>IF(A94&lt;&gt;"",A94-A93,F92)</f>
        <v>44188.443368647946</v>
      </c>
      <c r="G93" s="4">
        <f t="shared" si="10"/>
        <v>11047.110842161987</v>
      </c>
      <c r="H93" s="19">
        <f t="shared" si="11"/>
        <v>8837</v>
      </c>
      <c r="I93" s="18">
        <f t="shared" si="13"/>
        <v>44241</v>
      </c>
    </row>
    <row r="94" spans="1:9" x14ac:dyDescent="0.3">
      <c r="A94" s="4">
        <f t="shared" si="12"/>
        <v>1517136.555656909</v>
      </c>
      <c r="B94" s="8">
        <f t="shared" si="7"/>
        <v>4500</v>
      </c>
      <c r="C94" s="15">
        <f t="shared" si="16"/>
        <v>2200</v>
      </c>
      <c r="D94" s="15">
        <f t="shared" si="17"/>
        <v>2300</v>
      </c>
      <c r="E94" s="4">
        <f>ROUNDUP(A94*0.03*0.05,0)</f>
        <v>2276</v>
      </c>
      <c r="F94" s="4">
        <f>IF(A95&lt;&gt;"",A95-A94,F93)</f>
        <v>45514.096669707214</v>
      </c>
      <c r="G94" s="4">
        <f t="shared" si="10"/>
        <v>11378.524167426804</v>
      </c>
      <c r="H94" s="19">
        <f t="shared" si="11"/>
        <v>9102</v>
      </c>
      <c r="I94" s="18">
        <f t="shared" si="13"/>
        <v>44269</v>
      </c>
    </row>
    <row r="95" spans="1:9" x14ac:dyDescent="0.3">
      <c r="A95" s="4">
        <f t="shared" si="12"/>
        <v>1562650.6523266162</v>
      </c>
      <c r="B95" s="8">
        <f t="shared" si="7"/>
        <v>4600</v>
      </c>
      <c r="C95" s="15">
        <f t="shared" si="16"/>
        <v>2300</v>
      </c>
      <c r="D95" s="15">
        <f t="shared" si="17"/>
        <v>2300</v>
      </c>
      <c r="E95" s="4">
        <f>ROUNDUP(A95*0.03*0.05,0)</f>
        <v>2344</v>
      </c>
      <c r="F95" s="4">
        <f>IF(A96&lt;&gt;"",A96-A95,F94)</f>
        <v>46879.519569798606</v>
      </c>
      <c r="G95" s="4">
        <f t="shared" si="10"/>
        <v>11719.879892449651</v>
      </c>
      <c r="H95" s="19">
        <f t="shared" si="11"/>
        <v>9375</v>
      </c>
      <c r="I95" s="18">
        <f t="shared" si="13"/>
        <v>44297</v>
      </c>
    </row>
    <row r="96" spans="1:9" x14ac:dyDescent="0.3">
      <c r="A96" s="4">
        <f t="shared" si="12"/>
        <v>1609530.1718964148</v>
      </c>
      <c r="B96" s="8">
        <f t="shared" si="7"/>
        <v>4800</v>
      </c>
      <c r="C96" s="15">
        <f t="shared" si="16"/>
        <v>2400</v>
      </c>
      <c r="D96" s="15">
        <f t="shared" si="17"/>
        <v>2400</v>
      </c>
      <c r="E96" s="4">
        <f>ROUNDUP(A96*0.03*0.05,0)</f>
        <v>2415</v>
      </c>
      <c r="F96" s="4">
        <f>IF(A97&lt;&gt;"",A97-A96,F95)</f>
        <v>48285.905156892492</v>
      </c>
      <c r="G96" s="4">
        <f t="shared" si="10"/>
        <v>12071.476289223123</v>
      </c>
      <c r="H96" s="19">
        <f t="shared" si="11"/>
        <v>9657</v>
      </c>
      <c r="I96" s="18">
        <f t="shared" si="13"/>
        <v>44325</v>
      </c>
    </row>
    <row r="97" spans="1:9" x14ac:dyDescent="0.3">
      <c r="A97" s="4">
        <f t="shared" si="12"/>
        <v>1657816.0770533073</v>
      </c>
      <c r="B97" s="8">
        <f t="shared" si="7"/>
        <v>4900</v>
      </c>
      <c r="C97" s="15">
        <f t="shared" si="16"/>
        <v>2400</v>
      </c>
      <c r="D97" s="15">
        <f t="shared" si="17"/>
        <v>2500</v>
      </c>
      <c r="E97" s="4">
        <f>ROUNDUP(A97*0.03*0.05,0)</f>
        <v>2487</v>
      </c>
      <c r="F97" s="4">
        <f>IF(A98&lt;&gt;"",A98-A97,F96)</f>
        <v>49734.482311599189</v>
      </c>
      <c r="G97" s="4">
        <f t="shared" si="10"/>
        <v>12433.620577899797</v>
      </c>
      <c r="H97" s="19">
        <f t="shared" si="11"/>
        <v>9946</v>
      </c>
      <c r="I97" s="18">
        <f t="shared" si="13"/>
        <v>44353</v>
      </c>
    </row>
    <row r="98" spans="1:9" x14ac:dyDescent="0.3">
      <c r="A98" s="4">
        <f t="shared" si="12"/>
        <v>1707550.5593649065</v>
      </c>
      <c r="B98" s="8">
        <f t="shared" si="7"/>
        <v>5100</v>
      </c>
      <c r="C98" s="15">
        <f t="shared" si="16"/>
        <v>2500</v>
      </c>
      <c r="D98" s="15">
        <f t="shared" si="17"/>
        <v>2600</v>
      </c>
      <c r="E98" s="4">
        <f>ROUNDUP(A98*0.03*0.05,0)</f>
        <v>2562</v>
      </c>
      <c r="F98" s="4">
        <f>IF(A99&lt;&gt;"",A99-A98,F97)</f>
        <v>51226.516780947335</v>
      </c>
      <c r="G98" s="4">
        <f t="shared" si="10"/>
        <v>12806.629195236834</v>
      </c>
      <c r="H98" s="19">
        <f t="shared" si="11"/>
        <v>10245</v>
      </c>
      <c r="I98" s="18">
        <f t="shared" si="13"/>
        <v>44381</v>
      </c>
    </row>
    <row r="99" spans="1:9" x14ac:dyDescent="0.3">
      <c r="A99" s="4">
        <f t="shared" si="12"/>
        <v>1758777.0761458538</v>
      </c>
      <c r="B99" s="8">
        <f t="shared" si="7"/>
        <v>5200</v>
      </c>
      <c r="C99" s="15">
        <f t="shared" si="16"/>
        <v>2600</v>
      </c>
      <c r="D99" s="15">
        <f t="shared" si="17"/>
        <v>2600</v>
      </c>
      <c r="E99" s="4">
        <f>ROUNDUP(A99*0.03*0.05,0)</f>
        <v>2639</v>
      </c>
      <c r="F99" s="4">
        <f>IF(A100&lt;&gt;"",A100-A99,F98)</f>
        <v>52763.312284375774</v>
      </c>
      <c r="G99" s="4">
        <f t="shared" si="10"/>
        <v>13190.828071093943</v>
      </c>
      <c r="H99" s="19">
        <f t="shared" si="11"/>
        <v>10552</v>
      </c>
      <c r="I99" s="18">
        <f t="shared" si="13"/>
        <v>44409</v>
      </c>
    </row>
    <row r="100" spans="1:9" x14ac:dyDescent="0.3">
      <c r="A100" s="4">
        <f t="shared" si="12"/>
        <v>1811540.3884302296</v>
      </c>
      <c r="B100" s="8">
        <f t="shared" si="7"/>
        <v>5400</v>
      </c>
      <c r="C100" s="15">
        <f t="shared" si="16"/>
        <v>2700</v>
      </c>
      <c r="D100" s="15">
        <f t="shared" si="17"/>
        <v>2700</v>
      </c>
      <c r="E100" s="4">
        <f>ROUNDUP(A100*0.03*0.05,0)</f>
        <v>2718</v>
      </c>
      <c r="F100" s="4">
        <f>IF(A101&lt;&gt;"",A101-A100,F99)</f>
        <v>54346.211652906844</v>
      </c>
      <c r="G100" s="4">
        <f t="shared" si="10"/>
        <v>13586.552913226711</v>
      </c>
      <c r="H100" s="19">
        <f t="shared" si="11"/>
        <v>10869</v>
      </c>
      <c r="I100" s="18">
        <f t="shared" si="13"/>
        <v>44437</v>
      </c>
    </row>
    <row r="101" spans="1:9" x14ac:dyDescent="0.3">
      <c r="A101" s="4">
        <f t="shared" si="12"/>
        <v>1865886.6000831365</v>
      </c>
      <c r="B101" s="8">
        <f t="shared" si="7"/>
        <v>5500</v>
      </c>
      <c r="C101" s="15">
        <f t="shared" si="16"/>
        <v>2700</v>
      </c>
      <c r="D101" s="15">
        <f t="shared" si="17"/>
        <v>2800</v>
      </c>
      <c r="E101" s="4">
        <f>ROUNDUP(A101*0.03*0.05,0)</f>
        <v>2799</v>
      </c>
      <c r="F101" s="4">
        <f>IF(A102&lt;&gt;"",A102-A101,F100)</f>
        <v>55976.59800249408</v>
      </c>
      <c r="G101" s="4">
        <f t="shared" si="10"/>
        <v>13994.14950062352</v>
      </c>
      <c r="H101" s="19">
        <f t="shared" si="11"/>
        <v>11195</v>
      </c>
      <c r="I101" s="18">
        <f t="shared" si="13"/>
        <v>44465</v>
      </c>
    </row>
    <row r="102" spans="1:9" x14ac:dyDescent="0.3">
      <c r="A102" s="4">
        <f t="shared" si="12"/>
        <v>1921863.1980856305</v>
      </c>
      <c r="B102" s="8">
        <f t="shared" si="7"/>
        <v>5700</v>
      </c>
      <c r="C102" s="15">
        <f t="shared" si="16"/>
        <v>2800</v>
      </c>
      <c r="D102" s="15">
        <f t="shared" si="17"/>
        <v>2900</v>
      </c>
      <c r="E102" s="4">
        <f>ROUNDUP(A102*0.03*0.05,0)</f>
        <v>2883</v>
      </c>
      <c r="F102" s="4">
        <f>IF(A103&lt;&gt;"",A103-A102,F101)</f>
        <v>57655.895942569012</v>
      </c>
      <c r="G102" s="4">
        <f t="shared" si="10"/>
        <v>14413.973985642253</v>
      </c>
      <c r="H102" s="19">
        <f t="shared" si="11"/>
        <v>11531</v>
      </c>
      <c r="I102" s="18">
        <f t="shared" si="13"/>
        <v>44493</v>
      </c>
    </row>
    <row r="103" spans="1:9" x14ac:dyDescent="0.3">
      <c r="A103" s="4">
        <f t="shared" si="12"/>
        <v>1979519.0940281996</v>
      </c>
      <c r="B103" s="8">
        <f t="shared" si="7"/>
        <v>5900</v>
      </c>
      <c r="C103" s="15">
        <f t="shared" si="16"/>
        <v>2900</v>
      </c>
      <c r="D103" s="15">
        <f t="shared" si="17"/>
        <v>3000</v>
      </c>
      <c r="E103" s="4">
        <f>ROUNDUP(A103*0.03*0.05,0)</f>
        <v>2970</v>
      </c>
      <c r="F103" s="4">
        <f>IF(A104&lt;&gt;"",A104-A103,F102)</f>
        <v>59385.572820845991</v>
      </c>
      <c r="G103" s="4">
        <f t="shared" si="10"/>
        <v>14846.393205211498</v>
      </c>
      <c r="H103" s="19">
        <f t="shared" si="11"/>
        <v>11877</v>
      </c>
      <c r="I103" s="18">
        <f t="shared" si="13"/>
        <v>44521</v>
      </c>
    </row>
    <row r="104" spans="1:9" x14ac:dyDescent="0.3">
      <c r="A104" s="4">
        <f t="shared" si="12"/>
        <v>2038904.6668490455</v>
      </c>
      <c r="B104" s="8">
        <f t="shared" si="7"/>
        <v>6100</v>
      </c>
      <c r="C104" s="15">
        <f t="shared" ref="C104" si="18">ROUNDDOWN(B104/2/100,0)*100</f>
        <v>3000</v>
      </c>
      <c r="D104" s="15">
        <f t="shared" ref="D104" si="19">B104-ROUNDDOWN(B104/2/100,0)*100</f>
        <v>3100</v>
      </c>
      <c r="E104" s="4">
        <f>ROUNDUP(A104*0.03*0.05,0)</f>
        <v>3059</v>
      </c>
      <c r="F104" s="4">
        <f>IF(A105&lt;&gt;"",A105-A104,F103)</f>
        <v>61167.140005471651</v>
      </c>
      <c r="G104" s="4">
        <f t="shared" si="10"/>
        <v>15291.785001367913</v>
      </c>
      <c r="H104" s="19">
        <f t="shared" si="11"/>
        <v>12233</v>
      </c>
      <c r="I104" s="18">
        <f t="shared" si="13"/>
        <v>44549</v>
      </c>
    </row>
    <row r="105" spans="1:9" x14ac:dyDescent="0.3">
      <c r="A105" s="4">
        <f t="shared" si="12"/>
        <v>2100071.8068545172</v>
      </c>
      <c r="B105" s="8">
        <f t="shared" ref="B105:B126" si="20">ROUNDDOWN(A105*0.03/10/100,0)*100</f>
        <v>6300</v>
      </c>
      <c r="C105" s="15">
        <f t="shared" ref="C105:C126" si="21">ROUNDDOWN(B105/2/100,0)*100</f>
        <v>3100</v>
      </c>
      <c r="D105" s="15">
        <f t="shared" ref="D105:D126" si="22">B105-ROUNDDOWN(B105/2/100,0)*100</f>
        <v>3200</v>
      </c>
      <c r="E105" s="4">
        <f t="shared" ref="E105:E126" si="23">ROUNDUP(A105*0.03*0.05,0)</f>
        <v>3151</v>
      </c>
      <c r="F105" s="4">
        <f t="shared" ref="F105:F126" si="24">IF(A106&lt;&gt;"",A106-A105,F104)</f>
        <v>63002.154205635656</v>
      </c>
      <c r="G105" s="4">
        <f t="shared" si="10"/>
        <v>15750.538551408914</v>
      </c>
      <c r="H105" s="19">
        <f t="shared" ref="H105:H126" si="25">ROUNDDOWN(F105/5,0)</f>
        <v>12600</v>
      </c>
      <c r="I105" s="18">
        <f t="shared" ref="I105:I126" si="26">DATE(YEAR(I104),MONTH(I104),DAY(I104)+8+20)</f>
        <v>44577</v>
      </c>
    </row>
    <row r="106" spans="1:9" x14ac:dyDescent="0.3">
      <c r="A106" s="4">
        <f t="shared" si="12"/>
        <v>2163073.9610601529</v>
      </c>
      <c r="B106" s="8">
        <f t="shared" si="20"/>
        <v>6400</v>
      </c>
      <c r="C106" s="15">
        <f t="shared" si="21"/>
        <v>3200</v>
      </c>
      <c r="D106" s="15">
        <f t="shared" si="22"/>
        <v>3200</v>
      </c>
      <c r="E106" s="4">
        <f t="shared" si="23"/>
        <v>3245</v>
      </c>
      <c r="F106" s="4">
        <f t="shared" si="24"/>
        <v>64892.218831804581</v>
      </c>
      <c r="G106" s="4">
        <f t="shared" si="10"/>
        <v>16223.054707951145</v>
      </c>
      <c r="H106" s="19">
        <f t="shared" si="25"/>
        <v>12978</v>
      </c>
      <c r="I106" s="18">
        <f t="shared" si="26"/>
        <v>44605</v>
      </c>
    </row>
    <row r="107" spans="1:9" x14ac:dyDescent="0.3">
      <c r="A107" s="4">
        <f t="shared" si="12"/>
        <v>2227966.1798919574</v>
      </c>
      <c r="B107" s="8">
        <f t="shared" si="20"/>
        <v>6600</v>
      </c>
      <c r="C107" s="15">
        <f t="shared" si="21"/>
        <v>3300</v>
      </c>
      <c r="D107" s="15">
        <f t="shared" si="22"/>
        <v>3300</v>
      </c>
      <c r="E107" s="4">
        <f t="shared" si="23"/>
        <v>3342</v>
      </c>
      <c r="F107" s="4">
        <f t="shared" si="24"/>
        <v>66838.985396758653</v>
      </c>
      <c r="G107" s="4">
        <f t="shared" si="10"/>
        <v>16709.746349189663</v>
      </c>
      <c r="H107" s="19">
        <f t="shared" si="25"/>
        <v>13367</v>
      </c>
      <c r="I107" s="18">
        <f t="shared" si="26"/>
        <v>44633</v>
      </c>
    </row>
    <row r="108" spans="1:9" x14ac:dyDescent="0.3">
      <c r="A108" s="4">
        <f t="shared" si="12"/>
        <v>2294805.1652887161</v>
      </c>
      <c r="B108" s="8">
        <f t="shared" si="20"/>
        <v>6800</v>
      </c>
      <c r="C108" s="15">
        <f t="shared" si="21"/>
        <v>3400</v>
      </c>
      <c r="D108" s="15">
        <f t="shared" si="22"/>
        <v>3400</v>
      </c>
      <c r="E108" s="4">
        <f t="shared" si="23"/>
        <v>3443</v>
      </c>
      <c r="F108" s="4">
        <f t="shared" si="24"/>
        <v>68844.154958661646</v>
      </c>
      <c r="G108" s="4">
        <f t="shared" si="10"/>
        <v>17211.038739665411</v>
      </c>
      <c r="H108" s="19">
        <f t="shared" si="25"/>
        <v>13768</v>
      </c>
      <c r="I108" s="18">
        <f t="shared" si="26"/>
        <v>44661</v>
      </c>
    </row>
    <row r="109" spans="1:9" x14ac:dyDescent="0.3">
      <c r="A109" s="4">
        <f t="shared" si="12"/>
        <v>2363649.3202473777</v>
      </c>
      <c r="B109" s="8">
        <f t="shared" si="20"/>
        <v>7000</v>
      </c>
      <c r="C109" s="15">
        <f t="shared" si="21"/>
        <v>3500</v>
      </c>
      <c r="D109" s="15">
        <f t="shared" si="22"/>
        <v>3500</v>
      </c>
      <c r="E109" s="4">
        <f t="shared" si="23"/>
        <v>3546</v>
      </c>
      <c r="F109" s="4">
        <f t="shared" si="24"/>
        <v>70909.479607421439</v>
      </c>
      <c r="G109" s="4">
        <f t="shared" si="10"/>
        <v>17727.36990185536</v>
      </c>
      <c r="H109" s="19">
        <f t="shared" si="25"/>
        <v>14181</v>
      </c>
      <c r="I109" s="18">
        <f t="shared" si="26"/>
        <v>44689</v>
      </c>
    </row>
    <row r="110" spans="1:9" x14ac:dyDescent="0.3">
      <c r="A110" s="4">
        <f t="shared" si="12"/>
        <v>2434558.7998547992</v>
      </c>
      <c r="B110" s="8">
        <f t="shared" si="20"/>
        <v>7300</v>
      </c>
      <c r="C110" s="15">
        <f t="shared" si="21"/>
        <v>3600</v>
      </c>
      <c r="D110" s="15">
        <f t="shared" si="22"/>
        <v>3700</v>
      </c>
      <c r="E110" s="4">
        <f t="shared" si="23"/>
        <v>3652</v>
      </c>
      <c r="F110" s="4">
        <f t="shared" si="24"/>
        <v>73036.763995644171</v>
      </c>
      <c r="G110" s="4">
        <f t="shared" si="10"/>
        <v>18259.190998911043</v>
      </c>
      <c r="H110" s="19">
        <f t="shared" si="25"/>
        <v>14607</v>
      </c>
      <c r="I110" s="18">
        <f t="shared" si="26"/>
        <v>44717</v>
      </c>
    </row>
    <row r="111" spans="1:9" x14ac:dyDescent="0.3">
      <c r="A111" s="4">
        <f t="shared" si="12"/>
        <v>2507595.5638504433</v>
      </c>
      <c r="B111" s="8">
        <f t="shared" si="20"/>
        <v>7500</v>
      </c>
      <c r="C111" s="15">
        <f t="shared" si="21"/>
        <v>3700</v>
      </c>
      <c r="D111" s="15">
        <f t="shared" si="22"/>
        <v>3800</v>
      </c>
      <c r="E111" s="4">
        <f t="shared" si="23"/>
        <v>3762</v>
      </c>
      <c r="F111" s="4">
        <f t="shared" si="24"/>
        <v>75227.866915513296</v>
      </c>
      <c r="G111" s="4">
        <f t="shared" si="10"/>
        <v>18806.966728878324</v>
      </c>
      <c r="H111" s="19">
        <f t="shared" si="25"/>
        <v>15045</v>
      </c>
      <c r="I111" s="18">
        <f t="shared" si="26"/>
        <v>44745</v>
      </c>
    </row>
    <row r="112" spans="1:9" x14ac:dyDescent="0.3">
      <c r="A112" s="4">
        <f t="shared" si="12"/>
        <v>2582823.4307659566</v>
      </c>
      <c r="B112" s="8">
        <f t="shared" si="20"/>
        <v>7700</v>
      </c>
      <c r="C112" s="15">
        <f t="shared" si="21"/>
        <v>3800</v>
      </c>
      <c r="D112" s="15">
        <f t="shared" si="22"/>
        <v>3900</v>
      </c>
      <c r="E112" s="4">
        <f t="shared" si="23"/>
        <v>3875</v>
      </c>
      <c r="F112" s="4">
        <f t="shared" si="24"/>
        <v>77484.702922978904</v>
      </c>
      <c r="G112" s="4">
        <f t="shared" si="10"/>
        <v>19371.175730744726</v>
      </c>
      <c r="H112" s="19">
        <f t="shared" si="25"/>
        <v>15496</v>
      </c>
      <c r="I112" s="18">
        <f t="shared" si="26"/>
        <v>44773</v>
      </c>
    </row>
    <row r="113" spans="1:9" x14ac:dyDescent="0.3">
      <c r="A113" s="4">
        <f t="shared" si="12"/>
        <v>2660308.1336889355</v>
      </c>
      <c r="B113" s="8">
        <f t="shared" si="20"/>
        <v>7900</v>
      </c>
      <c r="C113" s="15">
        <f t="shared" si="21"/>
        <v>3900</v>
      </c>
      <c r="D113" s="15">
        <f t="shared" si="22"/>
        <v>4000</v>
      </c>
      <c r="E113" s="4">
        <f t="shared" si="23"/>
        <v>3991</v>
      </c>
      <c r="F113" s="4">
        <f t="shared" si="24"/>
        <v>79809.244010668248</v>
      </c>
      <c r="G113" s="4">
        <f t="shared" si="10"/>
        <v>19952.311002667062</v>
      </c>
      <c r="H113" s="19">
        <f t="shared" si="25"/>
        <v>15961</v>
      </c>
      <c r="I113" s="18">
        <f t="shared" si="26"/>
        <v>44801</v>
      </c>
    </row>
    <row r="114" spans="1:9" x14ac:dyDescent="0.3">
      <c r="A114" s="4">
        <f t="shared" si="12"/>
        <v>2740117.3776996038</v>
      </c>
      <c r="B114" s="8">
        <f t="shared" si="20"/>
        <v>8200</v>
      </c>
      <c r="C114" s="15">
        <f t="shared" si="21"/>
        <v>4100</v>
      </c>
      <c r="D114" s="15">
        <f t="shared" si="22"/>
        <v>4100</v>
      </c>
      <c r="E114" s="4">
        <f t="shared" si="23"/>
        <v>4111</v>
      </c>
      <c r="F114" s="4">
        <f t="shared" si="24"/>
        <v>82203.521330988035</v>
      </c>
      <c r="G114" s="4">
        <f t="shared" si="10"/>
        <v>20550.880332747009</v>
      </c>
      <c r="H114" s="19">
        <f t="shared" si="25"/>
        <v>16440</v>
      </c>
      <c r="I114" s="18">
        <f t="shared" si="26"/>
        <v>44829</v>
      </c>
    </row>
    <row r="115" spans="1:9" x14ac:dyDescent="0.3">
      <c r="A115" s="4">
        <f t="shared" si="12"/>
        <v>2822320.8990305918</v>
      </c>
      <c r="B115" s="8">
        <f t="shared" si="20"/>
        <v>8400</v>
      </c>
      <c r="C115" s="15">
        <f t="shared" si="21"/>
        <v>4200</v>
      </c>
      <c r="D115" s="15">
        <f t="shared" si="22"/>
        <v>4200</v>
      </c>
      <c r="E115" s="4">
        <f t="shared" si="23"/>
        <v>4234</v>
      </c>
      <c r="F115" s="4">
        <f t="shared" si="24"/>
        <v>84669.626970917918</v>
      </c>
      <c r="G115" s="4">
        <f t="shared" si="10"/>
        <v>21167.406742729479</v>
      </c>
      <c r="H115" s="19">
        <f t="shared" si="25"/>
        <v>16933</v>
      </c>
      <c r="I115" s="18">
        <f t="shared" si="26"/>
        <v>44857</v>
      </c>
    </row>
    <row r="116" spans="1:9" x14ac:dyDescent="0.3">
      <c r="A116" s="4">
        <f t="shared" si="12"/>
        <v>2906990.5260015097</v>
      </c>
      <c r="B116" s="8">
        <f t="shared" si="20"/>
        <v>8700</v>
      </c>
      <c r="C116" s="15">
        <f t="shared" si="21"/>
        <v>4300</v>
      </c>
      <c r="D116" s="15">
        <f t="shared" si="22"/>
        <v>4400</v>
      </c>
      <c r="E116" s="4">
        <f t="shared" si="23"/>
        <v>4361</v>
      </c>
      <c r="F116" s="4">
        <f t="shared" si="24"/>
        <v>87209.715780045372</v>
      </c>
      <c r="G116" s="4">
        <f t="shared" si="10"/>
        <v>21802.428945011343</v>
      </c>
      <c r="H116" s="19">
        <f t="shared" si="25"/>
        <v>17441</v>
      </c>
      <c r="I116" s="18">
        <f t="shared" si="26"/>
        <v>44885</v>
      </c>
    </row>
    <row r="117" spans="1:9" x14ac:dyDescent="0.3">
      <c r="A117" s="4">
        <f t="shared" si="12"/>
        <v>2994200.2417815551</v>
      </c>
      <c r="B117" s="8">
        <f t="shared" si="20"/>
        <v>8900</v>
      </c>
      <c r="C117" s="15">
        <f t="shared" si="21"/>
        <v>4400</v>
      </c>
      <c r="D117" s="15">
        <f t="shared" si="22"/>
        <v>4500</v>
      </c>
      <c r="E117" s="4">
        <f t="shared" si="23"/>
        <v>4492</v>
      </c>
      <c r="F117" s="4">
        <f t="shared" si="24"/>
        <v>89826.007253446616</v>
      </c>
      <c r="G117" s="4">
        <f t="shared" si="10"/>
        <v>22456.501813361654</v>
      </c>
      <c r="H117" s="19">
        <f t="shared" si="25"/>
        <v>17965</v>
      </c>
      <c r="I117" s="18">
        <f t="shared" si="26"/>
        <v>44913</v>
      </c>
    </row>
    <row r="118" spans="1:9" x14ac:dyDescent="0.3">
      <c r="A118" s="4">
        <f t="shared" si="12"/>
        <v>3084026.2490350017</v>
      </c>
      <c r="B118" s="8">
        <f t="shared" si="20"/>
        <v>9200</v>
      </c>
      <c r="C118" s="15">
        <f t="shared" si="21"/>
        <v>4600</v>
      </c>
      <c r="D118" s="15">
        <f t="shared" si="22"/>
        <v>4600</v>
      </c>
      <c r="E118" s="4">
        <f t="shared" si="23"/>
        <v>4627</v>
      </c>
      <c r="F118" s="4">
        <f t="shared" si="24"/>
        <v>92520.787471049931</v>
      </c>
      <c r="G118" s="4">
        <f t="shared" si="10"/>
        <v>23130.196867762483</v>
      </c>
      <c r="H118" s="19">
        <f t="shared" si="25"/>
        <v>18504</v>
      </c>
      <c r="I118" s="18">
        <f t="shared" si="26"/>
        <v>44941</v>
      </c>
    </row>
    <row r="119" spans="1:9" x14ac:dyDescent="0.3">
      <c r="A119" s="4">
        <f t="shared" si="12"/>
        <v>3176547.0365060517</v>
      </c>
      <c r="B119" s="8">
        <f t="shared" si="20"/>
        <v>9500</v>
      </c>
      <c r="C119" s="15">
        <f t="shared" si="21"/>
        <v>4700</v>
      </c>
      <c r="D119" s="15">
        <f t="shared" si="22"/>
        <v>4800</v>
      </c>
      <c r="E119" s="4">
        <f t="shared" si="23"/>
        <v>4765</v>
      </c>
      <c r="F119" s="4">
        <f t="shared" si="24"/>
        <v>95296.41109518148</v>
      </c>
      <c r="G119" s="4">
        <f t="shared" si="10"/>
        <v>23824.10277379537</v>
      </c>
      <c r="H119" s="19">
        <f t="shared" si="25"/>
        <v>19059</v>
      </c>
      <c r="I119" s="18">
        <f t="shared" si="26"/>
        <v>44969</v>
      </c>
    </row>
    <row r="120" spans="1:9" x14ac:dyDescent="0.3">
      <c r="A120" s="4">
        <f t="shared" si="12"/>
        <v>3271843.4476012331</v>
      </c>
      <c r="B120" s="8">
        <f t="shared" si="20"/>
        <v>9800</v>
      </c>
      <c r="C120" s="15">
        <f t="shared" si="21"/>
        <v>4900</v>
      </c>
      <c r="D120" s="15">
        <f t="shared" si="22"/>
        <v>4900</v>
      </c>
      <c r="E120" s="4">
        <f t="shared" si="23"/>
        <v>4908</v>
      </c>
      <c r="F120" s="4">
        <f t="shared" si="24"/>
        <v>98155.303428037092</v>
      </c>
      <c r="G120" s="4">
        <f t="shared" si="10"/>
        <v>24538.825857009273</v>
      </c>
      <c r="H120" s="19">
        <f t="shared" si="25"/>
        <v>19631</v>
      </c>
      <c r="I120" s="18">
        <f t="shared" si="26"/>
        <v>44997</v>
      </c>
    </row>
    <row r="121" spans="1:9" x14ac:dyDescent="0.3">
      <c r="A121" s="4">
        <f t="shared" si="12"/>
        <v>3369998.7510292702</v>
      </c>
      <c r="B121" s="8">
        <f t="shared" si="20"/>
        <v>10100</v>
      </c>
      <c r="C121" s="15">
        <f t="shared" si="21"/>
        <v>5000</v>
      </c>
      <c r="D121" s="15">
        <f t="shared" si="22"/>
        <v>5100</v>
      </c>
      <c r="E121" s="4">
        <f t="shared" si="23"/>
        <v>5055</v>
      </c>
      <c r="F121" s="4">
        <f t="shared" si="24"/>
        <v>101099.96253087837</v>
      </c>
      <c r="G121" s="4">
        <f t="shared" si="10"/>
        <v>25274.990632719593</v>
      </c>
      <c r="H121" s="19">
        <f t="shared" si="25"/>
        <v>20219</v>
      </c>
      <c r="I121" s="18">
        <f t="shared" si="26"/>
        <v>45025</v>
      </c>
    </row>
    <row r="122" spans="1:9" x14ac:dyDescent="0.3">
      <c r="A122" s="4">
        <f t="shared" si="12"/>
        <v>3471098.7135601486</v>
      </c>
      <c r="B122" s="8">
        <f t="shared" si="20"/>
        <v>10400</v>
      </c>
      <c r="C122" s="15">
        <f t="shared" si="21"/>
        <v>5200</v>
      </c>
      <c r="D122" s="15">
        <f t="shared" si="22"/>
        <v>5200</v>
      </c>
      <c r="E122" s="4">
        <f t="shared" si="23"/>
        <v>5207</v>
      </c>
      <c r="F122" s="4">
        <f t="shared" si="24"/>
        <v>104132.96140680462</v>
      </c>
      <c r="G122" s="4">
        <f t="shared" si="10"/>
        <v>26033.240351701155</v>
      </c>
      <c r="H122" s="19">
        <f t="shared" si="25"/>
        <v>20826</v>
      </c>
      <c r="I122" s="18">
        <f t="shared" si="26"/>
        <v>45053</v>
      </c>
    </row>
    <row r="123" spans="1:9" x14ac:dyDescent="0.3">
      <c r="A123" s="4">
        <f t="shared" si="12"/>
        <v>3575231.6749669532</v>
      </c>
      <c r="B123" s="8">
        <f t="shared" si="20"/>
        <v>10700</v>
      </c>
      <c r="C123" s="15">
        <f t="shared" si="21"/>
        <v>5300</v>
      </c>
      <c r="D123" s="15">
        <f t="shared" si="22"/>
        <v>5400</v>
      </c>
      <c r="E123" s="4">
        <f t="shared" si="23"/>
        <v>5363</v>
      </c>
      <c r="F123" s="4">
        <f t="shared" si="24"/>
        <v>107256.95024900883</v>
      </c>
      <c r="G123" s="4">
        <f t="shared" si="10"/>
        <v>26814.237562252209</v>
      </c>
      <c r="H123" s="19">
        <f t="shared" si="25"/>
        <v>21451</v>
      </c>
      <c r="I123" s="18">
        <f t="shared" si="26"/>
        <v>45081</v>
      </c>
    </row>
    <row r="124" spans="1:9" x14ac:dyDescent="0.3">
      <c r="A124" s="4">
        <f t="shared" si="12"/>
        <v>3682488.6252159621</v>
      </c>
      <c r="B124" s="8">
        <f t="shared" si="20"/>
        <v>11000</v>
      </c>
      <c r="C124" s="15">
        <f t="shared" si="21"/>
        <v>5500</v>
      </c>
      <c r="D124" s="15">
        <f t="shared" si="22"/>
        <v>5500</v>
      </c>
      <c r="E124" s="4">
        <f t="shared" si="23"/>
        <v>5524</v>
      </c>
      <c r="F124" s="4">
        <f t="shared" si="24"/>
        <v>110474.65875647916</v>
      </c>
      <c r="G124" s="4">
        <f t="shared" si="10"/>
        <v>27618.664689119789</v>
      </c>
      <c r="H124" s="19">
        <f t="shared" si="25"/>
        <v>22094</v>
      </c>
      <c r="I124" s="18">
        <f t="shared" si="26"/>
        <v>45109</v>
      </c>
    </row>
    <row r="125" spans="1:9" x14ac:dyDescent="0.3">
      <c r="A125" s="4">
        <f t="shared" si="12"/>
        <v>3792963.2839724412</v>
      </c>
      <c r="B125" s="8">
        <f t="shared" si="20"/>
        <v>11300</v>
      </c>
      <c r="C125" s="15">
        <f t="shared" si="21"/>
        <v>5600</v>
      </c>
      <c r="D125" s="15">
        <f t="shared" si="22"/>
        <v>5700</v>
      </c>
      <c r="E125" s="4">
        <f t="shared" si="23"/>
        <v>5690</v>
      </c>
      <c r="F125" s="4">
        <f t="shared" si="24"/>
        <v>113788.89851917326</v>
      </c>
      <c r="G125" s="4">
        <f t="shared" si="10"/>
        <v>28447.224629793316</v>
      </c>
      <c r="H125" s="19">
        <f t="shared" si="25"/>
        <v>22757</v>
      </c>
      <c r="I125" s="18">
        <f t="shared" si="26"/>
        <v>45137</v>
      </c>
    </row>
    <row r="126" spans="1:9" x14ac:dyDescent="0.3">
      <c r="A126" s="4">
        <f t="shared" si="12"/>
        <v>3906752.1824916145</v>
      </c>
      <c r="B126" s="8">
        <f t="shared" si="20"/>
        <v>11700</v>
      </c>
      <c r="C126" s="15">
        <f t="shared" si="21"/>
        <v>5800</v>
      </c>
      <c r="D126" s="15">
        <f t="shared" si="22"/>
        <v>5900</v>
      </c>
      <c r="E126" s="4">
        <f t="shared" si="23"/>
        <v>5861</v>
      </c>
      <c r="F126" s="4">
        <f t="shared" si="24"/>
        <v>117202.56547474861</v>
      </c>
      <c r="G126" s="4">
        <f t="shared" si="10"/>
        <v>29300.641368687153</v>
      </c>
      <c r="H126" s="19">
        <f t="shared" si="25"/>
        <v>23440</v>
      </c>
      <c r="I126" s="18">
        <f t="shared" si="26"/>
        <v>45165</v>
      </c>
    </row>
    <row r="127" spans="1:9" x14ac:dyDescent="0.3">
      <c r="A127" s="4">
        <f t="shared" si="12"/>
        <v>4023954.7479663631</v>
      </c>
      <c r="B127" s="8">
        <f t="shared" ref="B127:B143" si="27">ROUNDDOWN(A127*0.03/10/100,0)*100</f>
        <v>12000</v>
      </c>
      <c r="C127" s="15">
        <f t="shared" ref="C127:C143" si="28">ROUNDDOWN(B127/2/100,0)*100</f>
        <v>6000</v>
      </c>
      <c r="D127" s="15">
        <f t="shared" ref="D127:D143" si="29">B127-ROUNDDOWN(B127/2/100,0)*100</f>
        <v>6000</v>
      </c>
      <c r="E127" s="4">
        <f t="shared" ref="E127:E143" si="30">ROUNDUP(A127*0.03*0.05,0)</f>
        <v>6036</v>
      </c>
      <c r="F127" s="4">
        <f t="shared" ref="F127:F143" si="31">IF(A128&lt;&gt;"",A128-A127,F126)</f>
        <v>120718.642438991</v>
      </c>
      <c r="G127" s="4">
        <f t="shared" si="10"/>
        <v>30179.660609747749</v>
      </c>
      <c r="H127" s="19">
        <f t="shared" ref="H127:H143" si="32">ROUNDDOWN(F127/5,0)</f>
        <v>24143</v>
      </c>
      <c r="I127" s="18">
        <f t="shared" ref="I127:I143" si="33">DATE(YEAR(I126),MONTH(I126),DAY(I126)+8+20)</f>
        <v>45193</v>
      </c>
    </row>
    <row r="128" spans="1:9" x14ac:dyDescent="0.3">
      <c r="A128" s="4">
        <f t="shared" si="12"/>
        <v>4144673.3904053541</v>
      </c>
      <c r="B128" s="8">
        <f t="shared" si="27"/>
        <v>12400</v>
      </c>
      <c r="C128" s="15">
        <f t="shared" si="28"/>
        <v>6200</v>
      </c>
      <c r="D128" s="15">
        <f t="shared" si="29"/>
        <v>6200</v>
      </c>
      <c r="E128" s="4">
        <f t="shared" si="30"/>
        <v>6218</v>
      </c>
      <c r="F128" s="4">
        <f t="shared" si="31"/>
        <v>124340.20171216037</v>
      </c>
      <c r="G128" s="4">
        <f t="shared" si="10"/>
        <v>31085.050428040093</v>
      </c>
      <c r="H128" s="19">
        <f t="shared" si="32"/>
        <v>24868</v>
      </c>
      <c r="I128" s="18">
        <f t="shared" si="33"/>
        <v>45221</v>
      </c>
    </row>
    <row r="129" spans="1:9" x14ac:dyDescent="0.3">
      <c r="A129" s="4">
        <f t="shared" si="12"/>
        <v>4269013.5921175145</v>
      </c>
      <c r="B129" s="8">
        <f t="shared" si="27"/>
        <v>12800</v>
      </c>
      <c r="C129" s="15">
        <f t="shared" si="28"/>
        <v>6400</v>
      </c>
      <c r="D129" s="15">
        <f t="shared" si="29"/>
        <v>6400</v>
      </c>
      <c r="E129" s="4">
        <f t="shared" si="30"/>
        <v>6404</v>
      </c>
      <c r="F129" s="4">
        <f t="shared" si="31"/>
        <v>128070.40776352584</v>
      </c>
      <c r="G129" s="4">
        <f t="shared" si="10"/>
        <v>32017.601940881461</v>
      </c>
      <c r="H129" s="19">
        <f t="shared" si="32"/>
        <v>25614</v>
      </c>
      <c r="I129" s="18">
        <f t="shared" si="33"/>
        <v>45249</v>
      </c>
    </row>
    <row r="130" spans="1:9" x14ac:dyDescent="0.3">
      <c r="A130" s="4">
        <f t="shared" si="12"/>
        <v>4397083.9998810403</v>
      </c>
      <c r="B130" s="8">
        <f t="shared" si="27"/>
        <v>13100</v>
      </c>
      <c r="C130" s="15">
        <f t="shared" si="28"/>
        <v>6500</v>
      </c>
      <c r="D130" s="15">
        <f t="shared" si="29"/>
        <v>6600</v>
      </c>
      <c r="E130" s="4">
        <f t="shared" si="30"/>
        <v>6596</v>
      </c>
      <c r="F130" s="4">
        <f t="shared" si="31"/>
        <v>131912.51999643166</v>
      </c>
      <c r="G130" s="4">
        <f t="shared" si="10"/>
        <v>32978.129999107914</v>
      </c>
      <c r="H130" s="19">
        <f t="shared" si="32"/>
        <v>26382</v>
      </c>
      <c r="I130" s="18">
        <f t="shared" si="33"/>
        <v>45277</v>
      </c>
    </row>
    <row r="131" spans="1:9" x14ac:dyDescent="0.3">
      <c r="A131" s="4">
        <f t="shared" si="12"/>
        <v>4528996.519877472</v>
      </c>
      <c r="B131" s="8">
        <f t="shared" si="27"/>
        <v>13500</v>
      </c>
      <c r="C131" s="15">
        <f t="shared" si="28"/>
        <v>6700</v>
      </c>
      <c r="D131" s="15">
        <f t="shared" si="29"/>
        <v>6800</v>
      </c>
      <c r="E131" s="4">
        <f t="shared" si="30"/>
        <v>6794</v>
      </c>
      <c r="F131" s="4">
        <f t="shared" si="31"/>
        <v>135869.89559632447</v>
      </c>
      <c r="G131" s="4">
        <f t="shared" ref="G131:G161" si="34">F131/4</f>
        <v>33967.473899081117</v>
      </c>
      <c r="H131" s="19">
        <f t="shared" si="32"/>
        <v>27173</v>
      </c>
      <c r="I131" s="18">
        <f t="shared" si="33"/>
        <v>45305</v>
      </c>
    </row>
    <row r="132" spans="1:9" x14ac:dyDescent="0.3">
      <c r="A132" s="4">
        <f t="shared" ref="A132:A161" si="35">A131*1.03</f>
        <v>4664866.4154737964</v>
      </c>
      <c r="B132" s="8">
        <f t="shared" si="27"/>
        <v>13900</v>
      </c>
      <c r="C132" s="15">
        <f t="shared" si="28"/>
        <v>6900</v>
      </c>
      <c r="D132" s="15">
        <f t="shared" si="29"/>
        <v>7000</v>
      </c>
      <c r="E132" s="4">
        <f t="shared" si="30"/>
        <v>6998</v>
      </c>
      <c r="F132" s="4">
        <f t="shared" si="31"/>
        <v>139945.99246421363</v>
      </c>
      <c r="G132" s="4">
        <f t="shared" si="34"/>
        <v>34986.498116053408</v>
      </c>
      <c r="H132" s="19">
        <f t="shared" si="32"/>
        <v>27989</v>
      </c>
      <c r="I132" s="18">
        <f t="shared" si="33"/>
        <v>45333</v>
      </c>
    </row>
    <row r="133" spans="1:9" x14ac:dyDescent="0.3">
      <c r="A133" s="4">
        <f t="shared" si="35"/>
        <v>4804812.4079380101</v>
      </c>
      <c r="B133" s="8">
        <f t="shared" si="27"/>
        <v>14400</v>
      </c>
      <c r="C133" s="15">
        <f t="shared" si="28"/>
        <v>7200</v>
      </c>
      <c r="D133" s="15">
        <f t="shared" si="29"/>
        <v>7200</v>
      </c>
      <c r="E133" s="4">
        <f t="shared" si="30"/>
        <v>7208</v>
      </c>
      <c r="F133" s="4">
        <f t="shared" si="31"/>
        <v>144144.37223814055</v>
      </c>
      <c r="G133" s="4">
        <f t="shared" si="34"/>
        <v>36036.093059535138</v>
      </c>
      <c r="H133" s="19">
        <f t="shared" si="32"/>
        <v>28828</v>
      </c>
      <c r="I133" s="18">
        <f t="shared" si="33"/>
        <v>45361</v>
      </c>
    </row>
    <row r="134" spans="1:9" x14ac:dyDescent="0.3">
      <c r="A134" s="4">
        <f t="shared" si="35"/>
        <v>4948956.7801761506</v>
      </c>
      <c r="B134" s="8">
        <f t="shared" si="27"/>
        <v>14800</v>
      </c>
      <c r="C134" s="15">
        <f t="shared" si="28"/>
        <v>7400</v>
      </c>
      <c r="D134" s="15">
        <f t="shared" si="29"/>
        <v>7400</v>
      </c>
      <c r="E134" s="4">
        <f t="shared" si="30"/>
        <v>7424</v>
      </c>
      <c r="F134" s="4">
        <f t="shared" si="31"/>
        <v>148468.70340528432</v>
      </c>
      <c r="G134" s="4">
        <f t="shared" si="34"/>
        <v>37117.175851321081</v>
      </c>
      <c r="H134" s="19">
        <f t="shared" si="32"/>
        <v>29693</v>
      </c>
      <c r="I134" s="18">
        <f t="shared" si="33"/>
        <v>45389</v>
      </c>
    </row>
    <row r="135" spans="1:9" x14ac:dyDescent="0.3">
      <c r="A135" s="4">
        <f t="shared" si="35"/>
        <v>5097425.4835814349</v>
      </c>
      <c r="B135" s="8">
        <f t="shared" si="27"/>
        <v>15200</v>
      </c>
      <c r="C135" s="15">
        <f t="shared" si="28"/>
        <v>7600</v>
      </c>
      <c r="D135" s="15">
        <f t="shared" si="29"/>
        <v>7600</v>
      </c>
      <c r="E135" s="4">
        <f t="shared" si="30"/>
        <v>7647</v>
      </c>
      <c r="F135" s="4">
        <f t="shared" si="31"/>
        <v>152922.76450744364</v>
      </c>
      <c r="G135" s="4">
        <f t="shared" si="34"/>
        <v>38230.691126860911</v>
      </c>
      <c r="H135" s="19">
        <f t="shared" si="32"/>
        <v>30584</v>
      </c>
      <c r="I135" s="18">
        <f t="shared" si="33"/>
        <v>45417</v>
      </c>
    </row>
    <row r="136" spans="1:9" x14ac:dyDescent="0.3">
      <c r="A136" s="4">
        <f t="shared" si="35"/>
        <v>5250348.2480888786</v>
      </c>
      <c r="B136" s="8">
        <f t="shared" si="27"/>
        <v>15700</v>
      </c>
      <c r="C136" s="15">
        <f t="shared" si="28"/>
        <v>7800</v>
      </c>
      <c r="D136" s="15">
        <f t="shared" si="29"/>
        <v>7900</v>
      </c>
      <c r="E136" s="4">
        <f t="shared" si="30"/>
        <v>7876</v>
      </c>
      <c r="F136" s="4">
        <f t="shared" si="31"/>
        <v>157510.44744266663</v>
      </c>
      <c r="G136" s="4">
        <f t="shared" si="34"/>
        <v>39377.611860666657</v>
      </c>
      <c r="H136" s="19">
        <f t="shared" si="32"/>
        <v>31502</v>
      </c>
      <c r="I136" s="18">
        <f t="shared" si="33"/>
        <v>45445</v>
      </c>
    </row>
    <row r="137" spans="1:9" x14ac:dyDescent="0.3">
      <c r="A137" s="4">
        <f t="shared" si="35"/>
        <v>5407858.6955315452</v>
      </c>
      <c r="B137" s="8">
        <f t="shared" si="27"/>
        <v>16200</v>
      </c>
      <c r="C137" s="15">
        <f t="shared" si="28"/>
        <v>8100</v>
      </c>
      <c r="D137" s="15">
        <f t="shared" si="29"/>
        <v>8100</v>
      </c>
      <c r="E137" s="4">
        <f t="shared" si="30"/>
        <v>8112</v>
      </c>
      <c r="F137" s="4">
        <f t="shared" si="31"/>
        <v>162235.7608659463</v>
      </c>
      <c r="G137" s="4">
        <f t="shared" si="34"/>
        <v>40558.940216486575</v>
      </c>
      <c r="H137" s="19">
        <f t="shared" si="32"/>
        <v>32447</v>
      </c>
      <c r="I137" s="18">
        <f t="shared" si="33"/>
        <v>45473</v>
      </c>
    </row>
    <row r="138" spans="1:9" x14ac:dyDescent="0.3">
      <c r="A138" s="4">
        <f t="shared" si="35"/>
        <v>5570094.4563974915</v>
      </c>
      <c r="B138" s="8">
        <f t="shared" si="27"/>
        <v>16700</v>
      </c>
      <c r="C138" s="15">
        <f t="shared" si="28"/>
        <v>8300</v>
      </c>
      <c r="D138" s="15">
        <f t="shared" si="29"/>
        <v>8400</v>
      </c>
      <c r="E138" s="4">
        <f t="shared" si="30"/>
        <v>8356</v>
      </c>
      <c r="F138" s="4">
        <f t="shared" si="31"/>
        <v>167102.83369192481</v>
      </c>
      <c r="G138" s="4">
        <f t="shared" si="34"/>
        <v>41775.708422981203</v>
      </c>
      <c r="H138" s="19">
        <f t="shared" si="32"/>
        <v>33420</v>
      </c>
      <c r="I138" s="18">
        <f t="shared" si="33"/>
        <v>45501</v>
      </c>
    </row>
    <row r="139" spans="1:9" x14ac:dyDescent="0.3">
      <c r="A139" s="4">
        <f t="shared" si="35"/>
        <v>5737197.2900894163</v>
      </c>
      <c r="B139" s="8">
        <f t="shared" si="27"/>
        <v>17200</v>
      </c>
      <c r="C139" s="15">
        <f t="shared" si="28"/>
        <v>8600</v>
      </c>
      <c r="D139" s="15">
        <f t="shared" si="29"/>
        <v>8600</v>
      </c>
      <c r="E139" s="4">
        <f t="shared" si="30"/>
        <v>8606</v>
      </c>
      <c r="F139" s="4">
        <f t="shared" si="31"/>
        <v>172115.91870268248</v>
      </c>
      <c r="G139" s="4">
        <f t="shared" si="34"/>
        <v>43028.97967567062</v>
      </c>
      <c r="H139" s="19">
        <f t="shared" si="32"/>
        <v>34423</v>
      </c>
      <c r="I139" s="18">
        <f t="shared" si="33"/>
        <v>45529</v>
      </c>
    </row>
    <row r="140" spans="1:9" x14ac:dyDescent="0.3">
      <c r="A140" s="4">
        <f t="shared" si="35"/>
        <v>5909313.2087920988</v>
      </c>
      <c r="B140" s="8">
        <f t="shared" si="27"/>
        <v>17700</v>
      </c>
      <c r="C140" s="15">
        <f t="shared" si="28"/>
        <v>8800</v>
      </c>
      <c r="D140" s="15">
        <f t="shared" si="29"/>
        <v>8900</v>
      </c>
      <c r="E140" s="4">
        <f t="shared" si="30"/>
        <v>8864</v>
      </c>
      <c r="F140" s="4">
        <f t="shared" si="31"/>
        <v>177279.39626376331</v>
      </c>
      <c r="G140" s="4">
        <f t="shared" si="34"/>
        <v>44319.849065940827</v>
      </c>
      <c r="H140" s="19">
        <f t="shared" si="32"/>
        <v>35455</v>
      </c>
      <c r="I140" s="18">
        <f t="shared" si="33"/>
        <v>45557</v>
      </c>
    </row>
    <row r="141" spans="1:9" x14ac:dyDescent="0.3">
      <c r="A141" s="4">
        <f t="shared" si="35"/>
        <v>6086592.6050558621</v>
      </c>
      <c r="B141" s="8">
        <f t="shared" si="27"/>
        <v>18200</v>
      </c>
      <c r="C141" s="15">
        <f t="shared" si="28"/>
        <v>9100</v>
      </c>
      <c r="D141" s="15">
        <f t="shared" si="29"/>
        <v>9100</v>
      </c>
      <c r="E141" s="4">
        <f t="shared" si="30"/>
        <v>9130</v>
      </c>
      <c r="F141" s="4">
        <f t="shared" si="31"/>
        <v>182597.77815167606</v>
      </c>
      <c r="G141" s="4">
        <f t="shared" si="34"/>
        <v>45649.444537919015</v>
      </c>
      <c r="H141" s="19">
        <f t="shared" si="32"/>
        <v>36519</v>
      </c>
      <c r="I141" s="18">
        <f t="shared" si="33"/>
        <v>45585</v>
      </c>
    </row>
    <row r="142" spans="1:9" x14ac:dyDescent="0.3">
      <c r="A142" s="4">
        <f t="shared" si="35"/>
        <v>6269190.3832075382</v>
      </c>
      <c r="B142" s="8">
        <f t="shared" si="27"/>
        <v>18800</v>
      </c>
      <c r="C142" s="15">
        <f t="shared" si="28"/>
        <v>9400</v>
      </c>
      <c r="D142" s="15">
        <f t="shared" si="29"/>
        <v>9400</v>
      </c>
      <c r="E142" s="4">
        <f t="shared" si="30"/>
        <v>9404</v>
      </c>
      <c r="F142" s="4">
        <f t="shared" si="31"/>
        <v>188075.71149622649</v>
      </c>
      <c r="G142" s="4">
        <f t="shared" si="34"/>
        <v>47018.927874056622</v>
      </c>
      <c r="H142" s="19">
        <f t="shared" si="32"/>
        <v>37615</v>
      </c>
      <c r="I142" s="18">
        <f t="shared" si="33"/>
        <v>45613</v>
      </c>
    </row>
    <row r="143" spans="1:9" x14ac:dyDescent="0.3">
      <c r="A143" s="4">
        <f t="shared" si="35"/>
        <v>6457266.0947037647</v>
      </c>
      <c r="B143" s="8">
        <f t="shared" si="27"/>
        <v>19300</v>
      </c>
      <c r="C143" s="15">
        <f t="shared" si="28"/>
        <v>9600</v>
      </c>
      <c r="D143" s="15">
        <f t="shared" si="29"/>
        <v>9700</v>
      </c>
      <c r="E143" s="4">
        <f t="shared" si="30"/>
        <v>9686</v>
      </c>
      <c r="F143" s="4">
        <f t="shared" si="31"/>
        <v>193717.98284111265</v>
      </c>
      <c r="G143" s="4">
        <f t="shared" si="34"/>
        <v>48429.495710278163</v>
      </c>
      <c r="H143" s="19">
        <f t="shared" si="32"/>
        <v>38743</v>
      </c>
      <c r="I143" s="18">
        <f t="shared" si="33"/>
        <v>45641</v>
      </c>
    </row>
    <row r="144" spans="1:9" x14ac:dyDescent="0.3">
      <c r="A144" s="4">
        <f t="shared" si="35"/>
        <v>6650984.0775448773</v>
      </c>
      <c r="B144" s="8">
        <f t="shared" ref="B144:B161" si="36">ROUNDDOWN(A144*0.03/10/100,0)*100</f>
        <v>19900</v>
      </c>
      <c r="C144" s="15">
        <f t="shared" ref="C144:C161" si="37">ROUNDDOWN(B144/2/100,0)*100</f>
        <v>9900</v>
      </c>
      <c r="D144" s="15">
        <f t="shared" ref="D144:D161" si="38">B144-ROUNDDOWN(B144/2/100,0)*100</f>
        <v>10000</v>
      </c>
      <c r="E144" s="4">
        <f t="shared" ref="E144:E161" si="39">ROUNDUP(A144*0.03*0.05,0)</f>
        <v>9977</v>
      </c>
      <c r="F144" s="4">
        <f t="shared" ref="F144:F161" si="40">IF(A145&lt;&gt;"",A145-A144,F143)</f>
        <v>199529.52232634649</v>
      </c>
      <c r="G144" s="4">
        <f t="shared" si="34"/>
        <v>49882.380581586622</v>
      </c>
      <c r="H144" s="19">
        <f t="shared" ref="H144:H161" si="41">ROUNDDOWN(F144/5,0)</f>
        <v>39905</v>
      </c>
      <c r="I144" s="18">
        <f t="shared" ref="I144:I161" si="42">DATE(YEAR(I143),MONTH(I143),DAY(I143)+8+20)</f>
        <v>45669</v>
      </c>
    </row>
    <row r="145" spans="1:9" x14ac:dyDescent="0.3">
      <c r="A145" s="4">
        <f t="shared" si="35"/>
        <v>6850513.5998712238</v>
      </c>
      <c r="B145" s="8">
        <f t="shared" si="36"/>
        <v>20500</v>
      </c>
      <c r="C145" s="15">
        <f t="shared" si="37"/>
        <v>10200</v>
      </c>
      <c r="D145" s="15">
        <f t="shared" si="38"/>
        <v>10300</v>
      </c>
      <c r="E145" s="4">
        <f t="shared" si="39"/>
        <v>10276</v>
      </c>
      <c r="F145" s="4">
        <f t="shared" si="40"/>
        <v>205515.4079961367</v>
      </c>
      <c r="G145" s="4">
        <f t="shared" si="34"/>
        <v>51378.851999034174</v>
      </c>
      <c r="H145" s="19">
        <f t="shared" si="41"/>
        <v>41103</v>
      </c>
      <c r="I145" s="18">
        <f t="shared" si="42"/>
        <v>45697</v>
      </c>
    </row>
    <row r="146" spans="1:9" x14ac:dyDescent="0.3">
      <c r="A146" s="4">
        <f t="shared" si="35"/>
        <v>7056029.0078673605</v>
      </c>
      <c r="B146" s="8">
        <f t="shared" si="36"/>
        <v>21100</v>
      </c>
      <c r="C146" s="15">
        <f t="shared" si="37"/>
        <v>10500</v>
      </c>
      <c r="D146" s="15">
        <f t="shared" si="38"/>
        <v>10600</v>
      </c>
      <c r="E146" s="4">
        <f t="shared" si="39"/>
        <v>10585</v>
      </c>
      <c r="F146" s="4">
        <f t="shared" si="40"/>
        <v>211680.87023602147</v>
      </c>
      <c r="G146" s="4">
        <f t="shared" si="34"/>
        <v>52920.217559005367</v>
      </c>
      <c r="H146" s="19">
        <f t="shared" si="41"/>
        <v>42336</v>
      </c>
      <c r="I146" s="18">
        <f t="shared" si="42"/>
        <v>45725</v>
      </c>
    </row>
    <row r="147" spans="1:9" x14ac:dyDescent="0.3">
      <c r="A147" s="4">
        <f t="shared" si="35"/>
        <v>7267709.878103382</v>
      </c>
      <c r="B147" s="8">
        <f t="shared" si="36"/>
        <v>21800</v>
      </c>
      <c r="C147" s="15">
        <f t="shared" si="37"/>
        <v>10900</v>
      </c>
      <c r="D147" s="15">
        <f t="shared" si="38"/>
        <v>10900</v>
      </c>
      <c r="E147" s="4">
        <f t="shared" si="39"/>
        <v>10902</v>
      </c>
      <c r="F147" s="4">
        <f t="shared" si="40"/>
        <v>218031.29634310119</v>
      </c>
      <c r="G147" s="4">
        <f t="shared" si="34"/>
        <v>54507.824085775297</v>
      </c>
      <c r="H147" s="19">
        <f t="shared" si="41"/>
        <v>43606</v>
      </c>
      <c r="I147" s="18">
        <f t="shared" si="42"/>
        <v>45753</v>
      </c>
    </row>
    <row r="148" spans="1:9" x14ac:dyDescent="0.3">
      <c r="A148" s="4">
        <f t="shared" si="35"/>
        <v>7485741.1744464831</v>
      </c>
      <c r="B148" s="8">
        <f t="shared" si="36"/>
        <v>22400</v>
      </c>
      <c r="C148" s="15">
        <f t="shared" si="37"/>
        <v>11200</v>
      </c>
      <c r="D148" s="15">
        <f t="shared" si="38"/>
        <v>11200</v>
      </c>
      <c r="E148" s="4">
        <f t="shared" si="39"/>
        <v>11229</v>
      </c>
      <c r="F148" s="4">
        <f t="shared" si="40"/>
        <v>224572.23523339443</v>
      </c>
      <c r="G148" s="4">
        <f t="shared" si="34"/>
        <v>56143.058808348607</v>
      </c>
      <c r="H148" s="19">
        <f t="shared" si="41"/>
        <v>44914</v>
      </c>
      <c r="I148" s="18">
        <f t="shared" si="42"/>
        <v>45781</v>
      </c>
    </row>
    <row r="149" spans="1:9" x14ac:dyDescent="0.3">
      <c r="A149" s="4">
        <f t="shared" si="35"/>
        <v>7710313.4096798776</v>
      </c>
      <c r="B149" s="8">
        <f t="shared" si="36"/>
        <v>23100</v>
      </c>
      <c r="C149" s="15">
        <f t="shared" si="37"/>
        <v>11500</v>
      </c>
      <c r="D149" s="15">
        <f t="shared" si="38"/>
        <v>11600</v>
      </c>
      <c r="E149" s="4">
        <f t="shared" si="39"/>
        <v>11566</v>
      </c>
      <c r="F149" s="4">
        <f t="shared" si="40"/>
        <v>231309.40229039639</v>
      </c>
      <c r="G149" s="4">
        <f t="shared" si="34"/>
        <v>57827.350572599098</v>
      </c>
      <c r="H149" s="19">
        <f t="shared" si="41"/>
        <v>46261</v>
      </c>
      <c r="I149" s="18">
        <f t="shared" si="42"/>
        <v>45809</v>
      </c>
    </row>
    <row r="150" spans="1:9" x14ac:dyDescent="0.3">
      <c r="A150" s="4">
        <f t="shared" si="35"/>
        <v>7941622.811970274</v>
      </c>
      <c r="B150" s="8">
        <f t="shared" si="36"/>
        <v>23800</v>
      </c>
      <c r="C150" s="15">
        <f t="shared" si="37"/>
        <v>11900</v>
      </c>
      <c r="D150" s="15">
        <f t="shared" si="38"/>
        <v>11900</v>
      </c>
      <c r="E150" s="4">
        <f t="shared" si="39"/>
        <v>11913</v>
      </c>
      <c r="F150" s="4">
        <f t="shared" si="40"/>
        <v>238248.6843591081</v>
      </c>
      <c r="G150" s="4">
        <f t="shared" si="34"/>
        <v>59562.171089777024</v>
      </c>
      <c r="H150" s="19">
        <f t="shared" si="41"/>
        <v>47649</v>
      </c>
      <c r="I150" s="18">
        <f t="shared" si="42"/>
        <v>45837</v>
      </c>
    </row>
    <row r="151" spans="1:9" x14ac:dyDescent="0.3">
      <c r="A151" s="4">
        <f t="shared" si="35"/>
        <v>8179871.4963293821</v>
      </c>
      <c r="B151" s="8">
        <f t="shared" si="36"/>
        <v>24500</v>
      </c>
      <c r="C151" s="15">
        <f t="shared" si="37"/>
        <v>12200</v>
      </c>
      <c r="D151" s="15">
        <f t="shared" si="38"/>
        <v>12300</v>
      </c>
      <c r="E151" s="4">
        <f t="shared" si="39"/>
        <v>12270</v>
      </c>
      <c r="F151" s="4">
        <f t="shared" si="40"/>
        <v>245396.14488988183</v>
      </c>
      <c r="G151" s="4">
        <f t="shared" si="34"/>
        <v>61349.036222470459</v>
      </c>
      <c r="H151" s="19">
        <f t="shared" si="41"/>
        <v>49079</v>
      </c>
      <c r="I151" s="18">
        <f t="shared" si="42"/>
        <v>45865</v>
      </c>
    </row>
    <row r="152" spans="1:9" x14ac:dyDescent="0.3">
      <c r="A152" s="4">
        <f t="shared" si="35"/>
        <v>8425267.6412192639</v>
      </c>
      <c r="B152" s="8">
        <f t="shared" si="36"/>
        <v>25200</v>
      </c>
      <c r="C152" s="15">
        <f t="shared" si="37"/>
        <v>12600</v>
      </c>
      <c r="D152" s="15">
        <f t="shared" si="38"/>
        <v>12600</v>
      </c>
      <c r="E152" s="4">
        <f t="shared" si="39"/>
        <v>12638</v>
      </c>
      <c r="F152" s="4">
        <f t="shared" si="40"/>
        <v>252758.02923657745</v>
      </c>
      <c r="G152" s="4">
        <f t="shared" si="34"/>
        <v>63189.507309144363</v>
      </c>
      <c r="H152" s="19">
        <f t="shared" si="41"/>
        <v>50551</v>
      </c>
      <c r="I152" s="18">
        <f t="shared" si="42"/>
        <v>45893</v>
      </c>
    </row>
    <row r="153" spans="1:9" x14ac:dyDescent="0.3">
      <c r="A153" s="4">
        <f t="shared" si="35"/>
        <v>8678025.6704558413</v>
      </c>
      <c r="B153" s="8">
        <f t="shared" si="36"/>
        <v>26000</v>
      </c>
      <c r="C153" s="15">
        <f t="shared" si="37"/>
        <v>13000</v>
      </c>
      <c r="D153" s="15">
        <f t="shared" si="38"/>
        <v>13000</v>
      </c>
      <c r="E153" s="4">
        <f t="shared" si="39"/>
        <v>13018</v>
      </c>
      <c r="F153" s="4">
        <f t="shared" si="40"/>
        <v>260340.77011367492</v>
      </c>
      <c r="G153" s="4">
        <f t="shared" si="34"/>
        <v>65085.192528418731</v>
      </c>
      <c r="H153" s="19">
        <f t="shared" si="41"/>
        <v>52068</v>
      </c>
      <c r="I153" s="18">
        <f t="shared" si="42"/>
        <v>45921</v>
      </c>
    </row>
    <row r="154" spans="1:9" x14ac:dyDescent="0.3">
      <c r="A154" s="4">
        <f t="shared" si="35"/>
        <v>8938366.4405695163</v>
      </c>
      <c r="B154" s="8">
        <f t="shared" si="36"/>
        <v>26800</v>
      </c>
      <c r="C154" s="15">
        <f t="shared" si="37"/>
        <v>13400</v>
      </c>
      <c r="D154" s="15">
        <f t="shared" si="38"/>
        <v>13400</v>
      </c>
      <c r="E154" s="4">
        <f t="shared" si="39"/>
        <v>13408</v>
      </c>
      <c r="F154" s="4">
        <f t="shared" si="40"/>
        <v>268150.99321708642</v>
      </c>
      <c r="G154" s="4">
        <f t="shared" si="34"/>
        <v>67037.748304271605</v>
      </c>
      <c r="H154" s="19">
        <f t="shared" si="41"/>
        <v>53630</v>
      </c>
      <c r="I154" s="18">
        <f t="shared" si="42"/>
        <v>45949</v>
      </c>
    </row>
    <row r="155" spans="1:9" x14ac:dyDescent="0.3">
      <c r="A155" s="4">
        <f t="shared" si="35"/>
        <v>9206517.4337866027</v>
      </c>
      <c r="B155" s="8">
        <f t="shared" si="36"/>
        <v>27600</v>
      </c>
      <c r="C155" s="15">
        <f t="shared" si="37"/>
        <v>13800</v>
      </c>
      <c r="D155" s="15">
        <f t="shared" si="38"/>
        <v>13800</v>
      </c>
      <c r="E155" s="4">
        <f t="shared" si="39"/>
        <v>13810</v>
      </c>
      <c r="F155" s="4">
        <f t="shared" si="40"/>
        <v>276195.52301359922</v>
      </c>
      <c r="G155" s="4">
        <f t="shared" si="34"/>
        <v>69048.880753399804</v>
      </c>
      <c r="H155" s="19">
        <f t="shared" si="41"/>
        <v>55239</v>
      </c>
      <c r="I155" s="18">
        <f t="shared" si="42"/>
        <v>45977</v>
      </c>
    </row>
    <row r="156" spans="1:9" x14ac:dyDescent="0.3">
      <c r="A156" s="4">
        <f t="shared" si="35"/>
        <v>9482712.9568002019</v>
      </c>
      <c r="B156" s="8">
        <f t="shared" si="36"/>
        <v>28400</v>
      </c>
      <c r="C156" s="15">
        <f t="shared" si="37"/>
        <v>14200</v>
      </c>
      <c r="D156" s="15">
        <f t="shared" si="38"/>
        <v>14200</v>
      </c>
      <c r="E156" s="4">
        <f t="shared" si="39"/>
        <v>14225</v>
      </c>
      <c r="F156" s="4">
        <f t="shared" si="40"/>
        <v>284481.38870400563</v>
      </c>
      <c r="G156" s="4">
        <f t="shared" si="34"/>
        <v>71120.347176001407</v>
      </c>
      <c r="H156" s="19">
        <f t="shared" si="41"/>
        <v>56896</v>
      </c>
      <c r="I156" s="18">
        <f t="shared" si="42"/>
        <v>46005</v>
      </c>
    </row>
    <row r="157" spans="1:9" x14ac:dyDescent="0.3">
      <c r="A157" s="4">
        <f t="shared" si="35"/>
        <v>9767194.3455042075</v>
      </c>
      <c r="B157" s="8">
        <f t="shared" si="36"/>
        <v>29300</v>
      </c>
      <c r="C157" s="15">
        <f t="shared" si="37"/>
        <v>14600</v>
      </c>
      <c r="D157" s="15">
        <f t="shared" si="38"/>
        <v>14700</v>
      </c>
      <c r="E157" s="4">
        <f t="shared" si="39"/>
        <v>14651</v>
      </c>
      <c r="F157" s="4">
        <f t="shared" si="40"/>
        <v>293015.83036512695</v>
      </c>
      <c r="G157" s="4">
        <f t="shared" si="34"/>
        <v>73253.957591281738</v>
      </c>
      <c r="H157" s="19">
        <f t="shared" si="41"/>
        <v>58603</v>
      </c>
      <c r="I157" s="18">
        <f t="shared" si="42"/>
        <v>46033</v>
      </c>
    </row>
    <row r="158" spans="1:9" x14ac:dyDescent="0.3">
      <c r="A158" s="4">
        <f t="shared" si="35"/>
        <v>10060210.175869334</v>
      </c>
      <c r="B158" s="8">
        <f t="shared" si="36"/>
        <v>30100</v>
      </c>
      <c r="C158" s="15">
        <f t="shared" si="37"/>
        <v>15000</v>
      </c>
      <c r="D158" s="15">
        <f t="shared" si="38"/>
        <v>15100</v>
      </c>
      <c r="E158" s="4">
        <f t="shared" si="39"/>
        <v>15091</v>
      </c>
      <c r="F158" s="4">
        <f t="shared" si="40"/>
        <v>293015.83036512695</v>
      </c>
      <c r="G158" s="4">
        <f t="shared" si="34"/>
        <v>73253.957591281738</v>
      </c>
      <c r="H158" s="19">
        <f t="shared" si="41"/>
        <v>58603</v>
      </c>
      <c r="I158" s="18">
        <f t="shared" si="42"/>
        <v>46061</v>
      </c>
    </row>
    <row r="159" spans="1:9" x14ac:dyDescent="0.3">
      <c r="A159" s="4"/>
      <c r="B159" s="8"/>
      <c r="C159" s="15"/>
      <c r="D159" s="15"/>
      <c r="E159" s="4"/>
      <c r="F159" s="4"/>
      <c r="G159" s="4"/>
      <c r="H159" s="19"/>
      <c r="I159" s="18"/>
    </row>
    <row r="160" spans="1:9" x14ac:dyDescent="0.3">
      <c r="A160" s="4"/>
      <c r="B160" s="8"/>
      <c r="C160" s="15"/>
      <c r="D160" s="15"/>
      <c r="E160" s="4"/>
      <c r="F160" s="4"/>
      <c r="G160" s="4"/>
      <c r="H160" s="19"/>
      <c r="I160" s="18"/>
    </row>
    <row r="161" spans="1:9" x14ac:dyDescent="0.3">
      <c r="A161" s="4"/>
      <c r="B161" s="8"/>
      <c r="C161" s="15"/>
      <c r="D161" s="15"/>
      <c r="E161" s="4"/>
      <c r="F161" s="4"/>
      <c r="G161" s="4"/>
      <c r="H161" s="19"/>
      <c r="I161" s="18"/>
    </row>
    <row r="162" spans="1:9" x14ac:dyDescent="0.3">
      <c r="A162" s="6"/>
      <c r="B162" s="8"/>
      <c r="E162" s="5"/>
      <c r="F162" s="4"/>
      <c r="G162" s="11"/>
      <c r="H162" s="3"/>
      <c r="I162" s="2"/>
    </row>
    <row r="163" spans="1:9" x14ac:dyDescent="0.3">
      <c r="A163" s="6"/>
      <c r="B163" s="8"/>
      <c r="E163" s="5"/>
      <c r="F163" s="4"/>
      <c r="G163" s="11"/>
      <c r="H163" s="3"/>
      <c r="I163" s="2"/>
    </row>
    <row r="164" spans="1:9" x14ac:dyDescent="0.3">
      <c r="A164" s="6"/>
      <c r="B164" s="8"/>
      <c r="E164" s="5"/>
      <c r="F164" s="4"/>
      <c r="G164" s="11"/>
      <c r="H164" s="3"/>
      <c r="I164" s="2"/>
    </row>
    <row r="165" spans="1:9" x14ac:dyDescent="0.3">
      <c r="A165" s="6"/>
      <c r="B165" s="8"/>
      <c r="E165" s="5"/>
      <c r="F165" s="4"/>
      <c r="G165" s="11"/>
      <c r="H165" s="3"/>
      <c r="I165" s="2"/>
    </row>
    <row r="166" spans="1:9" x14ac:dyDescent="0.3">
      <c r="A166" s="6"/>
      <c r="B166" s="8"/>
      <c r="E166" s="5"/>
      <c r="F166" s="4"/>
      <c r="G166" s="11"/>
      <c r="H166" s="3"/>
      <c r="I166" s="2"/>
    </row>
    <row r="167" spans="1:9" x14ac:dyDescent="0.3">
      <c r="A167" s="6"/>
      <c r="B167" s="8"/>
      <c r="E167" s="5"/>
      <c r="F167" s="4"/>
      <c r="G167" s="11"/>
      <c r="H167" s="3"/>
      <c r="I1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战斗计划表</vt:lpstr>
    </vt:vector>
  </TitlesOfParts>
  <Company>IPEX Management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Junjie</dc:creator>
  <cp:lastModifiedBy>Tang, Junjie</cp:lastModifiedBy>
  <dcterms:created xsi:type="dcterms:W3CDTF">2014-02-10T15:00:51Z</dcterms:created>
  <dcterms:modified xsi:type="dcterms:W3CDTF">2014-02-25T19:01:14Z</dcterms:modified>
</cp:coreProperties>
</file>