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r\Code\SavvyCoders\Class_Project\"/>
    </mc:Choice>
  </mc:AlternateContent>
  <xr:revisionPtr revIDLastSave="0" documentId="13_ncr:1_{A95E46BD-EBF0-463D-B9C0-D9354A379F3B}" xr6:coauthVersionLast="47" xr6:coauthVersionMax="47" xr10:uidLastSave="{00000000-0000-0000-0000-000000000000}"/>
  <bookViews>
    <workbookView xWindow="-120" yWindow="-120" windowWidth="29040" windowHeight="15720" activeTab="1" xr2:uid="{3CFC61F1-512C-4EE0-B8F8-E31B6CDAF2DB}"/>
  </bookViews>
  <sheets>
    <sheet name="EV Registration Counts" sheetId="1" r:id="rId1"/>
    <sheet name="Sheet1" sheetId="3" r:id="rId2"/>
    <sheet name="Condensed" sheetId="2" state="hidden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5" i="3" l="1"/>
  <c r="E6" i="3"/>
  <c r="E7" i="3"/>
  <c r="E8" i="3"/>
  <c r="E9" i="3"/>
  <c r="E10" i="3"/>
  <c r="F10" i="3" s="1"/>
  <c r="E11" i="3"/>
  <c r="E12" i="3"/>
  <c r="F12" i="3" s="1"/>
  <c r="E13" i="3"/>
  <c r="E14" i="3"/>
  <c r="E15" i="3"/>
  <c r="E16" i="3"/>
  <c r="E17" i="3"/>
  <c r="E18" i="3"/>
  <c r="F18" i="3" s="1"/>
  <c r="E19" i="3"/>
  <c r="E20" i="3"/>
  <c r="F20" i="3" s="1"/>
  <c r="E21" i="3"/>
  <c r="E22" i="3"/>
  <c r="E23" i="3"/>
  <c r="E24" i="3"/>
  <c r="E25" i="3"/>
  <c r="E26" i="3"/>
  <c r="F26" i="3" s="1"/>
  <c r="E27" i="3"/>
  <c r="E28" i="3"/>
  <c r="F28" i="3" s="1"/>
  <c r="E29" i="3"/>
  <c r="E30" i="3"/>
  <c r="E31" i="3"/>
  <c r="E32" i="3"/>
  <c r="E33" i="3"/>
  <c r="E34" i="3"/>
  <c r="F34" i="3" s="1"/>
  <c r="E35" i="3"/>
  <c r="E36" i="3"/>
  <c r="F36" i="3" s="1"/>
  <c r="E37" i="3"/>
  <c r="E38" i="3"/>
  <c r="E39" i="3"/>
  <c r="E40" i="3"/>
  <c r="E41" i="3"/>
  <c r="E42" i="3"/>
  <c r="F42" i="3" s="1"/>
  <c r="E43" i="3"/>
  <c r="E44" i="3"/>
  <c r="F44" i="3" s="1"/>
  <c r="E45" i="3"/>
  <c r="E46" i="3"/>
  <c r="E47" i="3"/>
  <c r="E48" i="3"/>
  <c r="E49" i="3"/>
  <c r="E50" i="3"/>
  <c r="F50" i="3" s="1"/>
  <c r="E51" i="3"/>
  <c r="E52" i="3"/>
  <c r="F52" i="3" s="1"/>
  <c r="E53" i="3"/>
  <c r="E54" i="3"/>
  <c r="E4" i="3"/>
  <c r="F4" i="3" s="1"/>
  <c r="F5" i="3"/>
  <c r="F6" i="3"/>
  <c r="F7" i="3"/>
  <c r="F8" i="3"/>
  <c r="F9" i="3"/>
  <c r="F11" i="3"/>
  <c r="F13" i="3"/>
  <c r="F14" i="3"/>
  <c r="F15" i="3"/>
  <c r="F16" i="3"/>
  <c r="F17" i="3"/>
  <c r="F19" i="3"/>
  <c r="F21" i="3"/>
  <c r="F22" i="3"/>
  <c r="F23" i="3"/>
  <c r="F24" i="3"/>
  <c r="F25" i="3"/>
  <c r="F27" i="3"/>
  <c r="F29" i="3"/>
  <c r="F30" i="3"/>
  <c r="F31" i="3"/>
  <c r="F32" i="3"/>
  <c r="F33" i="3"/>
  <c r="F35" i="3"/>
  <c r="F37" i="3"/>
  <c r="F38" i="3"/>
  <c r="F39" i="3"/>
  <c r="F40" i="3"/>
  <c r="F41" i="3"/>
  <c r="F43" i="3"/>
  <c r="F45" i="3"/>
  <c r="F46" i="3"/>
  <c r="F47" i="3"/>
  <c r="F48" i="3"/>
  <c r="F49" i="3"/>
  <c r="F51" i="3"/>
  <c r="F53" i="3"/>
  <c r="F54" i="3"/>
  <c r="C59" i="3"/>
  <c r="C58" i="3"/>
  <c r="C57" i="3"/>
  <c r="C55" i="3"/>
  <c r="C55" i="1"/>
</calcChain>
</file>

<file path=xl/sharedStrings.xml><?xml version="1.0" encoding="utf-8"?>
<sst xmlns="http://schemas.openxmlformats.org/spreadsheetml/2006/main" count="229" uniqueCount="120">
  <si>
    <t>Electric Vehicle Registrations by State</t>
  </si>
  <si>
    <t>State</t>
  </si>
  <si>
    <t>Registration Count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</si>
  <si>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</si>
  <si>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</si>
  <si>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</si>
  <si>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</si>
  <si>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</si>
  <si>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</si>
  <si>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</si>
  <si>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</si>
  <si>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</si>
  <si>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</si>
  <si>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</si>
  <si>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</si>
  <si>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</si>
  <si>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</si>
  <si>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</si>
  <si>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</si>
  <si>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</si>
  <si>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</si>
  <si>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</si>
  <si>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</si>
  <si>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</si>
  <si>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</si>
  <si>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</si>
  <si>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</si>
  <si>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</si>
  <si>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</si>
  <si>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</si>
  <si>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</si>
  <si>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</si>
  <si>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</si>
  <si>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</si>
  <si>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</si>
  <si>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</si>
  <si>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</si>
  <si>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 xml:space="preserve">Source: </t>
  </si>
  <si>
    <t>North Dakota</t>
  </si>
  <si>
    <t>Vehicle registration counts derived by the National Renewable Energy Laboratory with data from Experian Information Solutions</t>
  </si>
  <si>
    <t>Ohio</t>
  </si>
  <si>
    <t>Oklahoma</t>
  </si>
  <si>
    <t xml:space="preserve">Notes: </t>
  </si>
  <si>
    <t>Oregon</t>
  </si>
  <si>
    <t>Only all-electric vehicles (EVs)  are included in this chart; plug-in hybrid electric vehicles (PHEVs) are not included.</t>
  </si>
  <si>
    <t>Pennsylvania</t>
  </si>
  <si>
    <t>Registration counts are approximate.</t>
  </si>
  <si>
    <t>Rhode Island</t>
  </si>
  <si>
    <t>South Carolina</t>
  </si>
  <si>
    <t>South Dakota</t>
  </si>
  <si>
    <t>Worksheet available at afdc.energy.gov/data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</si>
  <si>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</si>
  <si>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</si>
  <si>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</si>
  <si>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</si>
  <si>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</si>
  <si>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</si>
  <si>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</si>
  <si>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</si>
  <si>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</si>
  <si>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Total</t>
  </si>
  <si>
    <t>Last updated June 2022</t>
  </si>
  <si>
    <t>California had approximately 563,070 light-duty electric vehicle registrations in 2021, but the chart is cut off at 100,000 to make it easier to see the other states.</t>
  </si>
  <si>
    <t>MAX</t>
  </si>
  <si>
    <t>MIN</t>
  </si>
  <si>
    <t>AVG</t>
  </si>
  <si>
    <t>Population</t>
  </si>
  <si>
    <t xml:space="preserve"> 4,817,678</t>
  </si>
  <si>
    <t xml:space="preserve"> 728,300</t>
  </si>
  <si>
    <t xml:space="preserve"> 6,561,516</t>
  </si>
  <si>
    <t xml:space="preserve"> 2,947,036</t>
  </si>
  <si>
    <t xml:space="preserve"> 38,066,920</t>
  </si>
  <si>
    <t xml:space="preserve"> 5,197,580</t>
  </si>
  <si>
    <t xml:space="preserve"> 3,592,053</t>
  </si>
  <si>
    <t xml:space="preserve"> 917,060</t>
  </si>
  <si>
    <t xml:space="preserve"> 633,736</t>
  </si>
  <si>
    <t xml:space="preserve"> 19,361,792</t>
  </si>
  <si>
    <t xml:space="preserve"> 9,907,756</t>
  </si>
  <si>
    <t xml:space="preserve"> 1,392,704</t>
  </si>
  <si>
    <t xml:space="preserve"> 1,599,464</t>
  </si>
  <si>
    <t xml:space="preserve"> 12,868,747</t>
  </si>
  <si>
    <t xml:space="preserve"> 6,542,411</t>
  </si>
  <si>
    <t xml:space="preserve"> 3,078,116</t>
  </si>
  <si>
    <t xml:space="preserve"> 2,882,946</t>
  </si>
  <si>
    <t xml:space="preserve"> 4,383,272</t>
  </si>
  <si>
    <t xml:space="preserve"> 4,601,049</t>
  </si>
  <si>
    <t xml:space="preserve"> 1,328,535</t>
  </si>
  <si>
    <t xml:space="preserve"> 5,887,776</t>
  </si>
  <si>
    <t xml:space="preserve"> 6,657,291</t>
  </si>
  <si>
    <t xml:space="preserve"> 9,889,024</t>
  </si>
  <si>
    <t xml:space="preserve"> 5,383,661</t>
  </si>
  <si>
    <t xml:space="preserve"> 2,984,345</t>
  </si>
  <si>
    <t xml:space="preserve"> 6,028,076</t>
  </si>
  <si>
    <t xml:space="preserve"> 1,006,370</t>
  </si>
  <si>
    <t xml:space="preserve"> 1,855,617</t>
  </si>
  <si>
    <t xml:space="preserve"> 2,761,584</t>
  </si>
  <si>
    <t xml:space="preserve"> 1,321,069</t>
  </si>
  <si>
    <t xml:space="preserve"> 8,874,374</t>
  </si>
  <si>
    <t xml:space="preserve"> 2,080,085</t>
  </si>
  <si>
    <t xml:space="preserve"> 19,594,330</t>
  </si>
  <si>
    <t xml:space="preserve"> 9,750,405</t>
  </si>
  <si>
    <t xml:space="preserve"> 704,925</t>
  </si>
  <si>
    <t xml:space="preserve"> 11,560,380</t>
  </si>
  <si>
    <t xml:space="preserve"> 3,818,851</t>
  </si>
  <si>
    <t xml:space="preserve"> 3,900,343</t>
  </si>
  <si>
    <t xml:space="preserve"> 12,758,729</t>
  </si>
  <si>
    <t xml:space="preserve"> 1,053,252</t>
  </si>
  <si>
    <t xml:space="preserve"> 4,727,273</t>
  </si>
  <si>
    <t xml:space="preserve"> 834,708</t>
  </si>
  <si>
    <t xml:space="preserve"> 6,451,365</t>
  </si>
  <si>
    <t xml:space="preserve"> 26,092,033</t>
  </si>
  <si>
    <t xml:space="preserve"> 2,858,111</t>
  </si>
  <si>
    <t xml:space="preserve"> 626,358</t>
  </si>
  <si>
    <t xml:space="preserve"> 8,185,131</t>
  </si>
  <si>
    <t xml:space="preserve"> 6,899,123</t>
  </si>
  <si>
    <t xml:space="preserve"> 1,853,881</t>
  </si>
  <si>
    <t xml:space="preserve"> 5,724,692</t>
  </si>
  <si>
    <t xml:space="preserve"> 575,251</t>
  </si>
  <si>
    <t>Per Capita</t>
  </si>
  <si>
    <t>Per Capita x1000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</si>
</sst>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3">
    <xf numFmtId="0" fontId="0" fillId="0" borderId="0" xfId="0"/>
    <xf numFmtId="164" fontId="0" fillId="0" borderId="0" xfId="1" applyNumberFormat="1" applyFont="1"/>
    <xf numFmtId="0" fontId="5" fillId="0" borderId="2" xfId="0" applyFont="1" applyBorder="1"/>
    <xf numFmtId="164" fontId="5" fillId="0" borderId="3" xfId="1" applyNumberFormat="1" applyFont="1" applyBorder="1"/>
    <xf numFmtId="0" fontId="4" fillId="0" borderId="4" xfId="0" applyFont="1" applyBorder="1"/>
    <xf numFmtId="0" fontId="5" fillId="0" borderId="6" xfId="0" applyFont="1" applyBorder="1"/>
    <xf numFmtId="164" fontId="5" fillId="0" borderId="7" xfId="1" applyNumberFormat="1" applyFont="1" applyBorder="1"/>
    <xf numFmtId="0" fontId="5" fillId="0" borderId="1" xfId="0" applyFont="1" applyBorder="1"/>
    <xf numFmtId="164" fontId="5" fillId="0" borderId="1" xfId="1" applyNumberFormat="1" applyFont="1" applyBorder="1"/>
    <xf numFmtId="0" fontId="4" fillId="0" borderId="1" xfId="0" applyFont="1" applyBorder="1"/>
    <xf numFmtId="164" fontId="4" fillId="0" borderId="1" xfId="1" applyNumberFormat="1" applyFont="1" applyBorder="1"/>
    <xf numFmtId="0" fontId="2" fillId="0" borderId="0" xfId="0" applyFont="1"/>
    <xf numFmtId="0" fontId="0" fillId="0" borderId="0" xfId="0" applyAlignment="1">
      <alignment wrapText="1"/>
    </xf>
    <xf numFmtId="9" fontId="0" fillId="0" borderId="0" xfId="2" applyFont="1"/>
    <xf numFmtId="0" fontId="6" fillId="0" borderId="0" xfId="0" applyFont="1"/>
    <xf numFmtId="164" fontId="0" fillId="0" borderId="0" xfId="0" applyNumberFormat="1"/>
    <xf numFmtId="164" fontId="8" fillId="0" borderId="5" xfId="1" applyNumberFormat="1" applyFont="1" applyBorder="1"/>
    <xf numFmtId="0" fontId="3" fillId="0" borderId="1" xfId="0" applyFont="1" applyBorder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2" borderId="5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5" fillId="2" borderId="1" xfId="0" applyFont="1" applyFill="1" applyBorder="1"/>
    <xf numFmtId="164" fontId="5" fillId="2" borderId="1" xfId="1" applyNumberFormat="1" applyFont="1" applyFill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4" fillId="2" borderId="1" xfId="0" applyFont="1" applyFill="1" applyBorder="1"/>
    <xf numFmtId="164" fontId="8" fillId="2" borderId="1" xfId="1" applyNumberFormat="1" applyFont="1" applyFill="1" applyBorder="1"/>
    <xf numFmtId="0" fontId="0" fillId="2" borderId="1" xfId="0" applyFill="1" applyBorder="1" applyAlignment="1">
      <alignment horizontal="center"/>
    </xf>
    <xf numFmtId="164" fontId="0" fillId="2" borderId="1" xfId="0" applyNumberFormat="1" applyFill="1" applyBorder="1"/>
    <xf numFmtId="43" fontId="0" fillId="2" borderId="1" xfId="0" applyNumberFormat="1" applyFill="1" applyBorder="1"/>
    <xf numFmtId="0" fontId="5" fillId="2" borderId="9" xfId="0" applyFont="1" applyFill="1" applyBorder="1"/>
    <xf numFmtId="0" fontId="0" fillId="2" borderId="0" xfId="0" applyFill="1"/>
    <xf numFmtId="164" fontId="0" fillId="2" borderId="0" xfId="1" applyNumberFormat="1" applyFont="1" applyFill="1"/>
    <xf numFmtId="0" fontId="0" fillId="2" borderId="13" xfId="0" applyFill="1" applyBorder="1"/>
    <xf numFmtId="164" fontId="0" fillId="2" borderId="14" xfId="0" applyNumberFormat="1" applyFill="1" applyBorder="1"/>
    <xf numFmtId="0" fontId="0" fillId="2" borderId="10" xfId="0" applyFill="1" applyBorder="1"/>
    <xf numFmtId="164" fontId="0" fillId="2" borderId="15" xfId="0" applyNumberFormat="1" applyFill="1" applyBorder="1"/>
    <xf numFmtId="0" fontId="0" fillId="2" borderId="11" xfId="0" applyFill="1" applyBorder="1"/>
    <xf numFmtId="164" fontId="0" fillId="2" borderId="16" xfId="0" applyNumberFormat="1" applyFill="1" applyBorder="1"/>
    <xf numFmtId="164" fontId="5" fillId="3" borderId="8" xfId="1" applyNumberFormat="1" applyFont="1" applyFill="1" applyBorder="1"/>
  </cellXfs>
  <cellStyles count="3">
    <cellStyle name="Comma" xfId="1" builtinId="3"/>
    <cellStyle name="Normal" xfId="0" builtinId="0"/>
    <cellStyle name="Percent" xfId="2" builtinId="5"/>
  </cellStyles>
  <dxfs count="14"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theme="4"/>
        </patternFill>
      </fill>
    </dxf>
    <dxf>
      <font>
        <b/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theme="4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_(* #,##0_);_(* \(#,##0\);_(* &quot;-&quot;??_);_(@_)"/>
      <fill>
        <patternFill patternType="solid">
          <fgColor indexed="64"/>
          <bgColor theme="4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4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_(* #,##0_);_(* \(#,##0\);_(* &quot;-&quot;??_);_(@_)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800" b="1">
                <a:solidFill>
                  <a:sysClr val="windowText" lastClr="000000"/>
                </a:solidFill>
              </a:rPr>
              <a:t>Electric Vehicle Registrations by State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'EV Registration Counts'!$C$3</c:f>
              <c:strCache>
                <c:ptCount val="1"/>
                <c:pt idx="0">
                  <c:v> Registration Count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'EV Registration Counts'!$B$4:$B$54</c:f>
              <c:strCache>
                <c:ptCount val="51"/>
                <c:pt idx="0">
                  <c:v>Alabama</c:v>
                </c:pt>
                <c:pt idx="1">
                  <c:v>Alaska</c:v>
                </c:pt>
                <c:pt idx="2">
                  <c:v>Arizona</c:v>
                </c:pt>
                <c:pt idx="3">
                  <c:v>Arkansas</c:v>
                </c:pt>
                <c:pt idx="4">
                  <c:v>California</c:v>
                </c:pt>
                <c:pt idx="5">
                  <c:v>Colorado</c:v>
                </c:pt>
                <c:pt idx="6">
                  <c:v>Connecticut</c:v>
                </c:pt>
                <c:pt idx="7">
                  <c:v>Delaware</c:v>
                </c:pt>
                <c:pt idx="8">
                  <c:v>District of Columbia</c:v>
                </c:pt>
                <c:pt idx="9">
                  <c:v>Florida</c:v>
                </c:pt>
                <c:pt idx="10">
                  <c:v>Georgia</c:v>
                </c:pt>
                <c:pt idx="11">
                  <c:v>Hawaii</c:v>
                </c:pt>
                <c:pt idx="12">
                  <c:v>Idaho</c:v>
                </c:pt>
                <c:pt idx="13">
                  <c:v>Illinois</c:v>
                </c:pt>
                <c:pt idx="14">
                  <c:v>Indiana</c:v>
                </c:pt>
                <c:pt idx="15">
                  <c:v>Iowa</c:v>
                </c:pt>
                <c:pt idx="16">
                  <c:v>Kansas</c:v>
                </c:pt>
                <c:pt idx="17">
                  <c:v>Kentucky</c:v>
                </c:pt>
                <c:pt idx="18">
                  <c:v>Louisiana</c:v>
                </c:pt>
                <c:pt idx="19">
                  <c:v>Maine</c:v>
                </c:pt>
                <c:pt idx="20">
                  <c:v>Maryland</c:v>
                </c:pt>
                <c:pt idx="21">
                  <c:v>Massachusetts</c:v>
                </c:pt>
                <c:pt idx="22">
                  <c:v>Michigan</c:v>
                </c:pt>
                <c:pt idx="23">
                  <c:v>Minnesota</c:v>
                </c:pt>
                <c:pt idx="24">
                  <c:v>Mississippi</c:v>
                </c:pt>
                <c:pt idx="25">
                  <c:v>Missouri</c:v>
                </c:pt>
                <c:pt idx="26">
                  <c:v>Montana</c:v>
                </c:pt>
                <c:pt idx="27">
                  <c:v>Nebraska</c:v>
                </c:pt>
                <c:pt idx="28">
                  <c:v>Nevada</c:v>
                </c:pt>
                <c:pt idx="29">
                  <c:v>New Hampshire</c:v>
                </c:pt>
                <c:pt idx="30">
                  <c:v>New Jersey</c:v>
                </c:pt>
                <c:pt idx="31">
                  <c:v>New Mexico</c:v>
                </c:pt>
                <c:pt idx="32">
                  <c:v>New York</c:v>
                </c:pt>
                <c:pt idx="33">
                  <c:v>North Carolina</c:v>
                </c:pt>
                <c:pt idx="34">
                  <c:v>North Dakota</c:v>
                </c:pt>
                <c:pt idx="35">
                  <c:v>Ohio</c:v>
                </c:pt>
                <c:pt idx="36">
                  <c:v>Oklahoma</c:v>
                </c:pt>
                <c:pt idx="37">
                  <c:v>Oregon</c:v>
                </c:pt>
                <c:pt idx="38">
                  <c:v>Pennsylvania</c:v>
                </c:pt>
                <c:pt idx="39">
                  <c:v>Rhode Island</c:v>
                </c:pt>
                <c:pt idx="40">
                  <c:v>South Carolina</c:v>
                </c:pt>
                <c:pt idx="41">
                  <c:v>South Dakota</c:v>
                </c:pt>
                <c:pt idx="42">
                  <c:v>Tennessee</c:v>
                </c:pt>
                <c:pt idx="43">
                  <c:v>Texas</c:v>
                </c:pt>
                <c:pt idx="44">
                  <c:v>Utah</c:v>
                </c:pt>
                <c:pt idx="45">
                  <c:v>Vermont</c:v>
                </c:pt>
                <c:pt idx="46">
                  <c:v>Virginia</c:v>
                </c:pt>
                <c:pt idx="47">
                  <c:v>Washington</c:v>
                </c:pt>
                <c:pt idx="48">
                  <c:v>West Virginia</c:v>
                </c:pt>
                <c:pt idx="49">
                  <c:v>Wisconsin</c:v>
                </c:pt>
                <c:pt idx="50">
                  <c:v>Wyoming</c:v>
                </c:pt>
              </c:strCache>
            </c:strRef>
          </c:cat>
          <c:val>
            <c:numRef>
              <c:f>'EV Registration Counts'!$C$4:$C$54</c:f>
              <c:numCache>
                <c:formatCode>_(* #,##0_);_(* \(#,##0\);_(* "-"??_);_(@_)</c:formatCode>
                <c:ptCount val="51"/>
                <c:pt idx="0">
                  <c:v>4750</c:v>
                </c:pt>
                <c:pt idx="1">
                  <c:v>1290</c:v>
                </c:pt>
                <c:pt idx="2">
                  <c:v>40740</c:v>
                </c:pt>
                <c:pt idx="3">
                  <c:v>2390</c:v>
                </c:pt>
                <c:pt idx="4">
                  <c:v>563070</c:v>
                </c:pt>
                <c:pt idx="5">
                  <c:v>37000</c:v>
                </c:pt>
                <c:pt idx="6">
                  <c:v>13350</c:v>
                </c:pt>
                <c:pt idx="7">
                  <c:v>3010</c:v>
                </c:pt>
                <c:pt idx="8">
                  <c:v>3700</c:v>
                </c:pt>
                <c:pt idx="9">
                  <c:v>95640</c:v>
                </c:pt>
                <c:pt idx="10">
                  <c:v>34020</c:v>
                </c:pt>
                <c:pt idx="11">
                  <c:v>14220</c:v>
                </c:pt>
                <c:pt idx="12">
                  <c:v>3500</c:v>
                </c:pt>
                <c:pt idx="13">
                  <c:v>36520</c:v>
                </c:pt>
                <c:pt idx="14">
                  <c:v>10360</c:v>
                </c:pt>
                <c:pt idx="15">
                  <c:v>3660</c:v>
                </c:pt>
                <c:pt idx="16">
                  <c:v>4500</c:v>
                </c:pt>
                <c:pt idx="17">
                  <c:v>4220</c:v>
                </c:pt>
                <c:pt idx="18">
                  <c:v>3180</c:v>
                </c:pt>
                <c:pt idx="19">
                  <c:v>3040</c:v>
                </c:pt>
                <c:pt idx="20">
                  <c:v>25630</c:v>
                </c:pt>
                <c:pt idx="21">
                  <c:v>30470</c:v>
                </c:pt>
                <c:pt idx="22">
                  <c:v>17460</c:v>
                </c:pt>
                <c:pt idx="23">
                  <c:v>15000</c:v>
                </c:pt>
                <c:pt idx="24">
                  <c:v>1310</c:v>
                </c:pt>
                <c:pt idx="25">
                  <c:v>10050</c:v>
                </c:pt>
                <c:pt idx="26">
                  <c:v>1650</c:v>
                </c:pt>
                <c:pt idx="27">
                  <c:v>2710</c:v>
                </c:pt>
                <c:pt idx="28">
                  <c:v>17380</c:v>
                </c:pt>
                <c:pt idx="29">
                  <c:v>4000</c:v>
                </c:pt>
                <c:pt idx="30">
                  <c:v>47830</c:v>
                </c:pt>
                <c:pt idx="31">
                  <c:v>4150</c:v>
                </c:pt>
                <c:pt idx="32">
                  <c:v>51870</c:v>
                </c:pt>
                <c:pt idx="33">
                  <c:v>25190</c:v>
                </c:pt>
                <c:pt idx="34">
                  <c:v>380</c:v>
                </c:pt>
                <c:pt idx="35">
                  <c:v>21200</c:v>
                </c:pt>
                <c:pt idx="36">
                  <c:v>7080</c:v>
                </c:pt>
                <c:pt idx="37">
                  <c:v>30290</c:v>
                </c:pt>
                <c:pt idx="38">
                  <c:v>26770</c:v>
                </c:pt>
                <c:pt idx="39">
                  <c:v>2550</c:v>
                </c:pt>
                <c:pt idx="40">
                  <c:v>7440</c:v>
                </c:pt>
                <c:pt idx="41">
                  <c:v>680</c:v>
                </c:pt>
                <c:pt idx="42">
                  <c:v>12160</c:v>
                </c:pt>
                <c:pt idx="43">
                  <c:v>80900</c:v>
                </c:pt>
                <c:pt idx="44">
                  <c:v>16480</c:v>
                </c:pt>
                <c:pt idx="45">
                  <c:v>3370</c:v>
                </c:pt>
                <c:pt idx="46">
                  <c:v>30660</c:v>
                </c:pt>
                <c:pt idx="47">
                  <c:v>66810</c:v>
                </c:pt>
                <c:pt idx="48">
                  <c:v>1010</c:v>
                </c:pt>
                <c:pt idx="49">
                  <c:v>9330</c:v>
                </c:pt>
                <c:pt idx="50">
                  <c:v>510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1E-4627-B1F3-377A0BCCBD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547433752"/>
        <c:axId val="547433096"/>
      </c:barChart>
      <c:catAx>
        <c:axId val="547433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433096"/>
        <c:crossesAt val="1"/>
        <c:auto val="1"/>
        <c:lblAlgn val="ctr"/>
        <c:lblOffset val="100"/>
        <c:noMultiLvlLbl val="0"/>
      </c:catAx>
      <c:valAx>
        <c:axId val="547433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ysClr val="windowText" lastClr="000000"/>
                    </a:solidFill>
                  </a:rPr>
                  <a:t> Registration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433752"/>
        <c:crosses val="autoZero"/>
        <c:crossBetween val="between"/>
      </c:valAx>
      <c:spPr>
        <a:noFill/>
        <a:ln>
          <a:noFill/>
        </a:ln>
        <a:effectLst/>
      </c:spPr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Sheet1!$C$3</c:f>
              <c:strCache>
                <c:ptCount val="1"/>
                <c:pt idx="0">
                  <c:v> Registration Count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Sheet1!$B$4:$B$55</c:f>
              <c:strCache>
                <c:ptCount val="52"/>
                <c:pt idx="0">
                  <c:v>Alabama</c:v>
                </c:pt>
                <c:pt idx="1">
                  <c:v>Alaska</c:v>
                </c:pt>
                <c:pt idx="2">
                  <c:v>Arizona</c:v>
                </c:pt>
                <c:pt idx="3">
                  <c:v>Arkansas</c:v>
                </c:pt>
                <c:pt idx="4">
                  <c:v>California</c:v>
                </c:pt>
                <c:pt idx="5">
                  <c:v>Colorado</c:v>
                </c:pt>
                <c:pt idx="6">
                  <c:v>Connecticut</c:v>
                </c:pt>
                <c:pt idx="7">
                  <c:v>Delaware</c:v>
                </c:pt>
                <c:pt idx="8">
                  <c:v>District of Columbia</c:v>
                </c:pt>
                <c:pt idx="9">
                  <c:v>Florida</c:v>
                </c:pt>
                <c:pt idx="10">
                  <c:v>Georgia</c:v>
                </c:pt>
                <c:pt idx="11">
                  <c:v>Hawaii</c:v>
                </c:pt>
                <c:pt idx="12">
                  <c:v>Idaho</c:v>
                </c:pt>
                <c:pt idx="13">
                  <c:v>Illinois</c:v>
                </c:pt>
                <c:pt idx="14">
                  <c:v>Indiana</c:v>
                </c:pt>
                <c:pt idx="15">
                  <c:v>Iowa</c:v>
                </c:pt>
                <c:pt idx="16">
                  <c:v>Kansas</c:v>
                </c:pt>
                <c:pt idx="17">
                  <c:v>Kentucky</c:v>
                </c:pt>
                <c:pt idx="18">
                  <c:v>Louisiana</c:v>
                </c:pt>
                <c:pt idx="19">
                  <c:v>Maine</c:v>
                </c:pt>
                <c:pt idx="20">
                  <c:v>Maryland</c:v>
                </c:pt>
                <c:pt idx="21">
                  <c:v>Massachusetts</c:v>
                </c:pt>
                <c:pt idx="22">
                  <c:v>Michigan</c:v>
                </c:pt>
                <c:pt idx="23">
                  <c:v>Minnesota</c:v>
                </c:pt>
                <c:pt idx="24">
                  <c:v>Mississippi</c:v>
                </c:pt>
                <c:pt idx="25">
                  <c:v>Missouri</c:v>
                </c:pt>
                <c:pt idx="26">
                  <c:v>Montana</c:v>
                </c:pt>
                <c:pt idx="27">
                  <c:v>Nebraska</c:v>
                </c:pt>
                <c:pt idx="28">
                  <c:v>Nevada</c:v>
                </c:pt>
                <c:pt idx="29">
                  <c:v>New Hampshire</c:v>
                </c:pt>
                <c:pt idx="30">
                  <c:v>New Jersey</c:v>
                </c:pt>
                <c:pt idx="31">
                  <c:v>New Mexico</c:v>
                </c:pt>
                <c:pt idx="32">
                  <c:v>New York</c:v>
                </c:pt>
                <c:pt idx="33">
                  <c:v>North Carolina</c:v>
                </c:pt>
                <c:pt idx="34">
                  <c:v>North Dakota</c:v>
                </c:pt>
                <c:pt idx="35">
                  <c:v>Ohio</c:v>
                </c:pt>
                <c:pt idx="36">
                  <c:v>Oklahoma</c:v>
                </c:pt>
                <c:pt idx="37">
                  <c:v>Oregon</c:v>
                </c:pt>
                <c:pt idx="38">
                  <c:v>Pennsylvania</c:v>
                </c:pt>
                <c:pt idx="39">
                  <c:v>Rhode Island</c:v>
                </c:pt>
                <c:pt idx="40">
                  <c:v>South Carolina</c:v>
                </c:pt>
                <c:pt idx="41">
                  <c:v>South Dakota</c:v>
                </c:pt>
                <c:pt idx="42">
                  <c:v>Tennessee</c:v>
                </c:pt>
                <c:pt idx="43">
                  <c:v>Texas</c:v>
                </c:pt>
                <c:pt idx="44">
                  <c:v>Utah</c:v>
                </c:pt>
                <c:pt idx="45">
                  <c:v>Vermont</c:v>
                </c:pt>
                <c:pt idx="46">
                  <c:v>Virginia</c:v>
                </c:pt>
                <c:pt idx="47">
                  <c:v>Washington</c:v>
                </c:pt>
                <c:pt idx="48">
                  <c:v>West Virginia</c:v>
                </c:pt>
                <c:pt idx="49">
                  <c:v>Wisconsin</c:v>
                </c:pt>
                <c:pt idx="50">
                  <c:v>Wyoming</c:v>
                </c:pt>
                <c:pt idx="51">
                  <c:v>Total</c:v>
                </c:pt>
              </c:strCache>
            </c:strRef>
          </c:cat>
          <c:val>
            <c:numRef>
              <c:f>Sheet1!$C$4:$C$55</c:f>
              <c:numCache>
                <c:formatCode>_(* #,##0_);_(* \(#,##0\);_(* "-"??_);_(@_)</c:formatCode>
                <c:ptCount val="52"/>
                <c:pt idx="0">
                  <c:v>4750</c:v>
                </c:pt>
                <c:pt idx="1">
                  <c:v>1290</c:v>
                </c:pt>
                <c:pt idx="2">
                  <c:v>40740</c:v>
                </c:pt>
                <c:pt idx="3">
                  <c:v>2390</c:v>
                </c:pt>
                <c:pt idx="4">
                  <c:v>563070</c:v>
                </c:pt>
                <c:pt idx="5">
                  <c:v>37000</c:v>
                </c:pt>
                <c:pt idx="6">
                  <c:v>13350</c:v>
                </c:pt>
                <c:pt idx="7">
                  <c:v>3010</c:v>
                </c:pt>
                <c:pt idx="8">
                  <c:v>3700</c:v>
                </c:pt>
                <c:pt idx="9">
                  <c:v>95640</c:v>
                </c:pt>
                <c:pt idx="10">
                  <c:v>34020</c:v>
                </c:pt>
                <c:pt idx="11">
                  <c:v>14220</c:v>
                </c:pt>
                <c:pt idx="12">
                  <c:v>3500</c:v>
                </c:pt>
                <c:pt idx="13">
                  <c:v>36520</c:v>
                </c:pt>
                <c:pt idx="14">
                  <c:v>10360</c:v>
                </c:pt>
                <c:pt idx="15">
                  <c:v>3660</c:v>
                </c:pt>
                <c:pt idx="16">
                  <c:v>4500</c:v>
                </c:pt>
                <c:pt idx="17">
                  <c:v>4220</c:v>
                </c:pt>
                <c:pt idx="18">
                  <c:v>3180</c:v>
                </c:pt>
                <c:pt idx="19">
                  <c:v>3040</c:v>
                </c:pt>
                <c:pt idx="20">
                  <c:v>25630</c:v>
                </c:pt>
                <c:pt idx="21">
                  <c:v>30470</c:v>
                </c:pt>
                <c:pt idx="22">
                  <c:v>17460</c:v>
                </c:pt>
                <c:pt idx="23">
                  <c:v>15000</c:v>
                </c:pt>
                <c:pt idx="24">
                  <c:v>1310</c:v>
                </c:pt>
                <c:pt idx="25">
                  <c:v>10050</c:v>
                </c:pt>
                <c:pt idx="26">
                  <c:v>1650</c:v>
                </c:pt>
                <c:pt idx="27">
                  <c:v>2710</c:v>
                </c:pt>
                <c:pt idx="28">
                  <c:v>17380</c:v>
                </c:pt>
                <c:pt idx="29">
                  <c:v>4000</c:v>
                </c:pt>
                <c:pt idx="30">
                  <c:v>47830</c:v>
                </c:pt>
                <c:pt idx="31">
                  <c:v>4150</c:v>
                </c:pt>
                <c:pt idx="32">
                  <c:v>51870</c:v>
                </c:pt>
                <c:pt idx="33">
                  <c:v>25190</c:v>
                </c:pt>
                <c:pt idx="34">
                  <c:v>380</c:v>
                </c:pt>
                <c:pt idx="35">
                  <c:v>21200</c:v>
                </c:pt>
                <c:pt idx="36">
                  <c:v>7080</c:v>
                </c:pt>
                <c:pt idx="37">
                  <c:v>30290</c:v>
                </c:pt>
                <c:pt idx="38">
                  <c:v>26770</c:v>
                </c:pt>
                <c:pt idx="39">
                  <c:v>2550</c:v>
                </c:pt>
                <c:pt idx="40">
                  <c:v>7440</c:v>
                </c:pt>
                <c:pt idx="41">
                  <c:v>680</c:v>
                </c:pt>
                <c:pt idx="42">
                  <c:v>12160</c:v>
                </c:pt>
                <c:pt idx="43">
                  <c:v>80900</c:v>
                </c:pt>
                <c:pt idx="44">
                  <c:v>16480</c:v>
                </c:pt>
                <c:pt idx="45">
                  <c:v>3370</c:v>
                </c:pt>
                <c:pt idx="46">
                  <c:v>30660</c:v>
                </c:pt>
                <c:pt idx="47">
                  <c:v>66810</c:v>
                </c:pt>
                <c:pt idx="48">
                  <c:v>1010</c:v>
                </c:pt>
                <c:pt idx="49">
                  <c:v>9330</c:v>
                </c:pt>
                <c:pt idx="50">
                  <c:v>510</c:v>
                </c:pt>
                <c:pt idx="51">
                  <c:v>1454480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B1-4996-87AF-EEAD592E27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7764799"/>
        <c:axId val="107762879"/>
      </c:barChart>
      <c:catAx>
        <c:axId val="10776479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762879"/>
        <c:crosses val="autoZero"/>
        <c:auto val="1"/>
        <c:lblAlgn val="ctr"/>
        <c:lblOffset val="100"/>
        <c:noMultiLvlLbl val="0"/>
      </c:catAx>
      <c:valAx>
        <c:axId val="1077628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7647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https://afdc.energy.gov/data" TargetMode="Externa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2808</xdr:colOff>
      <xdr:row>0</xdr:row>
      <xdr:rowOff>186266</xdr:rowOff>
    </xdr:from>
    <xdr:to>
      <xdr:col>21</xdr:col>
      <xdr:colOff>190499</xdr:colOff>
      <xdr:row>36</xdr:row>
      <xdr:rowOff>66674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62946B-108F-4F9E-9A10-9DB133A467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88901</xdr:colOff>
      <xdr:row>33</xdr:row>
      <xdr:rowOff>149572</xdr:rowOff>
    </xdr:from>
    <xdr:to>
      <xdr:col>21</xdr:col>
      <xdr:colOff>134620</xdr:colOff>
      <xdr:row>34</xdr:row>
      <xdr:rowOff>177800</xdr:rowOff>
    </xdr:to>
    <xdr:sp macro="" textlink="">
      <xdr:nvSpPr>
        <xdr:cNvPr id="3" name="TextBox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666BD27-47A3-4F60-BA38-7AA8E25C316C}"/>
            </a:ext>
          </a:extLst>
        </xdr:cNvPr>
        <xdr:cNvSpPr txBox="1"/>
      </xdr:nvSpPr>
      <xdr:spPr>
        <a:xfrm>
          <a:off x="13995401" y="6448772"/>
          <a:ext cx="2065019" cy="21872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US" sz="1000"/>
            <a:t>afdc.energy.gov/data</a:t>
          </a:r>
        </a:p>
        <a:p>
          <a:pPr algn="r"/>
          <a:endParaRPr lang="en-US" sz="10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</xdr:colOff>
      <xdr:row>2</xdr:row>
      <xdr:rowOff>14285</xdr:rowOff>
    </xdr:from>
    <xdr:to>
      <xdr:col>14</xdr:col>
      <xdr:colOff>314325</xdr:colOff>
      <xdr:row>49</xdr:row>
      <xdr:rowOff>9524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411CC7-D2DB-7D25-A130-74703C5435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702B03-52B4-48DF-BB63-38370E34A24F}" name="Table2" displayName="Table2" ref="B3:C55" totalsRowShown="0" headerRowDxfId="13" dataDxfId="11" headerRowBorderDxfId="12" tableBorderDxfId="10" totalsRowBorderDxfId="9">
  <tableColumns count="2">
    <tableColumn id="2" xr3:uid="{0FDFFB1B-C6F2-446C-8407-062E00B7616D}" name="State" dataDxfId="8"/>
    <tableColumn id="4" xr3:uid="{627CF088-32C8-47D3-B924-6515CF084AFA}" name="Registration Count" dataDxfId="7" dataCellStyle="Comma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F7F4EBC-13E0-479C-A051-F4197526F072}" name="Table25" displayName="Table25" ref="B3:C55" totalsRowShown="0" headerRowDxfId="1" dataDxfId="0" headerRowBorderDxfId="5" tableBorderDxfId="6" totalsRowBorderDxfId="4">
  <tableColumns count="2">
    <tableColumn id="2" xr3:uid="{E97189D3-379C-46CC-9423-43A44A140AF1}" name="State" dataDxfId="3"/>
    <tableColumn id="4" xr3:uid="{BE90B8AB-56D5-4962-9423-2EB748108F09}" name="Registration Count" dataDxfId="2" dataCellStyle="Comm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F834D-0F1A-4332-85D3-1BA7107D1D5A}">
  <dimension ref="B2:AM55"/>
  <sheetViews>
    <sheetView zoomScaleNormal="100" workbookViewId="0">
      <selection activeCell="V7" sqref="V7"/>
    </sheetView>
  </sheetViews>
  <sheetFormatPr defaultColWidth="8.85546875" defaultRowHeight="15" x14ac:dyDescent="0.25"/>
  <cols>
    <col min="1" max="1" width="3.85546875" customWidth="1"/>
    <col min="2" max="2" width="19.7109375" customWidth="1"/>
    <col min="3" max="3" width="19.7109375" style="1" customWidth="1"/>
    <col min="4" max="4" width="4.85546875" customWidth="1"/>
    <col min="25" max="25" width="13.85546875" bestFit="1" customWidth="1"/>
  </cols>
  <sheetData>
    <row r="2" spans="2:39" ht="15.75" x14ac:dyDescent="0.25">
      <c r="B2" s="17" t="s">
        <v>0</v>
      </c>
      <c r="C2" s="17"/>
    </row>
    <row r="3" spans="2:39" x14ac:dyDescent="0.25">
      <c r="B3" s="2" t="s">
        <v>1</v>
      </c>
      <c r="C3" s="3" t="s">
        <v>2</v>
      </c>
    </row>
    <row r="4" spans="2:39" x14ac:dyDescent="0.25">
      <c r="B4" s="4" t="s">
        <v>3</v>
      </c>
      <c r="C4" s="16">
        <v>4750</v>
      </c>
    </row>
    <row r="5" spans="2:39" x14ac:dyDescent="0.25">
      <c r="B5" s="4" t="s">
        <v>4</v>
      </c>
      <c r="C5" s="16">
        <v>1290</v>
      </c>
    </row>
    <row r="6" spans="2:39" x14ac:dyDescent="0.25">
      <c r="B6" s="4" t="s">
        <v>5</v>
      </c>
      <c r="C6" s="16">
        <v>40740</v>
      </c>
    </row>
    <row r="7" spans="2:39" x14ac:dyDescent="0.25">
      <c r="B7" s="4" t="s">
        <v>6</v>
      </c>
      <c r="C7" s="16">
        <v>2390</v>
      </c>
      <c r="Y7" s="11"/>
      <c r="Z7" s="11"/>
      <c r="AA7" s="11"/>
      <c r="AB7" s="11"/>
      <c r="AC7" s="11"/>
      <c r="AD7" s="11"/>
      <c r="AE7" s="11"/>
    </row>
    <row r="8" spans="2:39" x14ac:dyDescent="0.25">
      <c r="B8" s="4" t="s">
        <v>7</v>
      </c>
      <c r="C8" s="16">
        <v>563070</v>
      </c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</row>
    <row r="9" spans="2:39" x14ac:dyDescent="0.25">
      <c r="B9" s="4" t="s">
        <v>8</v>
      </c>
      <c r="C9" s="16">
        <v>37000</v>
      </c>
    </row>
    <row r="10" spans="2:39" x14ac:dyDescent="0.25">
      <c r="B10" s="4" t="s">
        <v>9</v>
      </c>
      <c r="C10" s="16">
        <v>13350</v>
      </c>
      <c r="Y10" s="11"/>
      <c r="Z10" s="11"/>
      <c r="AA10" s="11"/>
      <c r="AB10" s="11"/>
      <c r="AC10" s="11"/>
      <c r="AD10" s="11"/>
      <c r="AE10" s="11"/>
    </row>
    <row r="11" spans="2:39" x14ac:dyDescent="0.25">
      <c r="B11" s="4" t="s">
        <v>10</v>
      </c>
      <c r="C11" s="16">
        <v>3010</v>
      </c>
      <c r="Z11" s="11"/>
      <c r="AA11" s="11"/>
      <c r="AB11" s="11"/>
      <c r="AC11" s="11"/>
      <c r="AD11" s="11"/>
      <c r="AE11" s="11"/>
    </row>
    <row r="12" spans="2:39" x14ac:dyDescent="0.25">
      <c r="B12" s="4" t="s">
        <v>11</v>
      </c>
      <c r="C12" s="16">
        <v>3700</v>
      </c>
    </row>
    <row r="13" spans="2:39" x14ac:dyDescent="0.25">
      <c r="B13" s="4" t="s">
        <v>12</v>
      </c>
      <c r="C13" s="16">
        <v>95640</v>
      </c>
    </row>
    <row r="14" spans="2:39" x14ac:dyDescent="0.25">
      <c r="B14" s="4" t="s">
        <v>13</v>
      </c>
      <c r="C14" s="16">
        <v>34020</v>
      </c>
    </row>
    <row r="15" spans="2:39" x14ac:dyDescent="0.25">
      <c r="B15" s="4" t="s">
        <v>14</v>
      </c>
      <c r="C15" s="16">
        <v>14220</v>
      </c>
    </row>
    <row r="16" spans="2:39" x14ac:dyDescent="0.25">
      <c r="B16" s="4" t="s">
        <v>15</v>
      </c>
      <c r="C16" s="16">
        <v>3500</v>
      </c>
    </row>
    <row r="17" spans="2:3" x14ac:dyDescent="0.25">
      <c r="B17" s="4" t="s">
        <v>16</v>
      </c>
      <c r="C17" s="16">
        <v>36520</v>
      </c>
    </row>
    <row r="18" spans="2:3" x14ac:dyDescent="0.25">
      <c r="B18" s="4" t="s">
        <v>17</v>
      </c>
      <c r="C18" s="16">
        <v>10360</v>
      </c>
    </row>
    <row r="19" spans="2:3" x14ac:dyDescent="0.25">
      <c r="B19" s="4" t="s">
        <v>18</v>
      </c>
      <c r="C19" s="16">
        <v>3660</v>
      </c>
    </row>
    <row r="20" spans="2:3" x14ac:dyDescent="0.25">
      <c r="B20" s="4" t="s">
        <v>19</v>
      </c>
      <c r="C20" s="16">
        <v>4500</v>
      </c>
    </row>
    <row r="21" spans="2:3" x14ac:dyDescent="0.25">
      <c r="B21" s="4" t="s">
        <v>20</v>
      </c>
      <c r="C21" s="16">
        <v>4220</v>
      </c>
    </row>
    <row r="22" spans="2:3" x14ac:dyDescent="0.25">
      <c r="B22" s="4" t="s">
        <v>21</v>
      </c>
      <c r="C22" s="16">
        <v>3180</v>
      </c>
    </row>
    <row r="23" spans="2:3" x14ac:dyDescent="0.25">
      <c r="B23" s="4" t="s">
        <v>22</v>
      </c>
      <c r="C23" s="16">
        <v>3040</v>
      </c>
    </row>
    <row r="24" spans="2:3" x14ac:dyDescent="0.25">
      <c r="B24" s="4" t="s">
        <v>23</v>
      </c>
      <c r="C24" s="16">
        <v>25630</v>
      </c>
    </row>
    <row r="25" spans="2:3" x14ac:dyDescent="0.25">
      <c r="B25" s="4" t="s">
        <v>24</v>
      </c>
      <c r="C25" s="16">
        <v>30470</v>
      </c>
    </row>
    <row r="26" spans="2:3" x14ac:dyDescent="0.25">
      <c r="B26" s="4" t="s">
        <v>25</v>
      </c>
      <c r="C26" s="16">
        <v>17460</v>
      </c>
    </row>
    <row r="27" spans="2:3" x14ac:dyDescent="0.25">
      <c r="B27" s="4" t="s">
        <v>26</v>
      </c>
      <c r="C27" s="16">
        <v>15000</v>
      </c>
    </row>
    <row r="28" spans="2:3" x14ac:dyDescent="0.25">
      <c r="B28" s="4" t="s">
        <v>27</v>
      </c>
      <c r="C28" s="16">
        <v>1310</v>
      </c>
    </row>
    <row r="29" spans="2:3" x14ac:dyDescent="0.25">
      <c r="B29" s="4" t="s">
        <v>28</v>
      </c>
      <c r="C29" s="16">
        <v>10050</v>
      </c>
    </row>
    <row r="30" spans="2:3" x14ac:dyDescent="0.25">
      <c r="B30" s="4" t="s">
        <v>29</v>
      </c>
      <c r="C30" s="16">
        <v>1650</v>
      </c>
    </row>
    <row r="31" spans="2:3" x14ac:dyDescent="0.25">
      <c r="B31" s="4" t="s">
        <v>30</v>
      </c>
      <c r="C31" s="16">
        <v>2710</v>
      </c>
    </row>
    <row r="32" spans="2:3" x14ac:dyDescent="0.25">
      <c r="B32" s="4" t="s">
        <v>31</v>
      </c>
      <c r="C32" s="16">
        <v>17380</v>
      </c>
    </row>
    <row r="33" spans="2:25" x14ac:dyDescent="0.25">
      <c r="B33" s="4" t="s">
        <v>32</v>
      </c>
      <c r="C33" s="16">
        <v>4000</v>
      </c>
    </row>
    <row r="34" spans="2:25" x14ac:dyDescent="0.25">
      <c r="B34" s="4" t="s">
        <v>33</v>
      </c>
      <c r="C34" s="16">
        <v>47830</v>
      </c>
    </row>
    <row r="35" spans="2:25" x14ac:dyDescent="0.25">
      <c r="B35" s="4" t="s">
        <v>34</v>
      </c>
      <c r="C35" s="16">
        <v>4150</v>
      </c>
    </row>
    <row r="36" spans="2:25" x14ac:dyDescent="0.25">
      <c r="B36" s="4" t="s">
        <v>35</v>
      </c>
      <c r="C36" s="16">
        <v>51870</v>
      </c>
    </row>
    <row r="37" spans="2:25" x14ac:dyDescent="0.25">
      <c r="B37" s="4" t="s">
        <v>36</v>
      </c>
      <c r="C37" s="16">
        <v>25190</v>
      </c>
      <c r="E37" s="11" t="s">
        <v>37</v>
      </c>
      <c r="F37" s="11"/>
      <c r="G37" s="11"/>
      <c r="H37" s="11"/>
      <c r="I37" s="11"/>
      <c r="J37" s="11"/>
      <c r="K37" s="11"/>
    </row>
    <row r="38" spans="2:25" x14ac:dyDescent="0.25">
      <c r="B38" s="4" t="s">
        <v>38</v>
      </c>
      <c r="C38" s="16">
        <v>380</v>
      </c>
      <c r="E38" s="18" t="s">
        <v>39</v>
      </c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</row>
    <row r="39" spans="2:25" x14ac:dyDescent="0.25">
      <c r="B39" s="4" t="s">
        <v>40</v>
      </c>
      <c r="C39" s="16">
        <v>21200</v>
      </c>
    </row>
    <row r="40" spans="2:25" x14ac:dyDescent="0.25">
      <c r="B40" s="4" t="s">
        <v>41</v>
      </c>
      <c r="C40" s="16">
        <v>7080</v>
      </c>
      <c r="E40" s="11" t="s">
        <v>42</v>
      </c>
      <c r="F40" s="11"/>
      <c r="G40" s="11"/>
      <c r="H40" s="11"/>
      <c r="I40" s="11"/>
      <c r="J40" s="11"/>
      <c r="K40" s="11"/>
    </row>
    <row r="41" spans="2:25" x14ac:dyDescent="0.25">
      <c r="B41" s="4" t="s">
        <v>43</v>
      </c>
      <c r="C41" s="16">
        <v>30290</v>
      </c>
      <c r="E41" t="s">
        <v>44</v>
      </c>
      <c r="F41" s="11"/>
      <c r="G41" s="11"/>
      <c r="H41" s="11"/>
      <c r="I41" s="11"/>
      <c r="J41" s="11"/>
      <c r="K41" s="11"/>
    </row>
    <row r="42" spans="2:25" x14ac:dyDescent="0.25">
      <c r="B42" s="4" t="s">
        <v>45</v>
      </c>
      <c r="C42" s="16">
        <v>26770</v>
      </c>
      <c r="E42" t="s">
        <v>46</v>
      </c>
    </row>
    <row r="43" spans="2:25" x14ac:dyDescent="0.25">
      <c r="B43" s="4" t="s">
        <v>47</v>
      </c>
      <c r="C43" s="16">
        <v>2550</v>
      </c>
      <c r="E43" s="19" t="s">
        <v>62</v>
      </c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</row>
    <row r="44" spans="2:25" x14ac:dyDescent="0.25">
      <c r="B44" s="4" t="s">
        <v>48</v>
      </c>
      <c r="C44" s="16">
        <v>7440</v>
      </c>
    </row>
    <row r="45" spans="2:25" x14ac:dyDescent="0.25">
      <c r="B45" s="4" t="s">
        <v>49</v>
      </c>
      <c r="C45" s="16">
        <v>680</v>
      </c>
      <c r="E45" s="20" t="s">
        <v>50</v>
      </c>
      <c r="F45" s="20"/>
      <c r="G45" s="20"/>
      <c r="H45" s="20"/>
      <c r="I45" s="20"/>
      <c r="J45" s="20"/>
      <c r="K45" s="20"/>
    </row>
    <row r="46" spans="2:25" x14ac:dyDescent="0.25">
      <c r="B46" s="4" t="s">
        <v>51</v>
      </c>
      <c r="C46" s="16">
        <v>12160</v>
      </c>
      <c r="E46" s="18" t="s">
        <v>61</v>
      </c>
      <c r="F46" s="18"/>
      <c r="G46" s="18"/>
      <c r="H46" s="18"/>
      <c r="I46" s="18"/>
      <c r="J46" s="18"/>
      <c r="K46" s="18"/>
      <c r="Y46" s="1"/>
    </row>
    <row r="47" spans="2:25" x14ac:dyDescent="0.25">
      <c r="B47" s="4" t="s">
        <v>52</v>
      </c>
      <c r="C47" s="16">
        <v>80900</v>
      </c>
      <c r="Y47" s="1"/>
    </row>
    <row r="48" spans="2:25" x14ac:dyDescent="0.25">
      <c r="B48" s="4" t="s">
        <v>53</v>
      </c>
      <c r="C48" s="16">
        <v>16480</v>
      </c>
    </row>
    <row r="49" spans="2:23" x14ac:dyDescent="0.25">
      <c r="B49" s="4" t="s">
        <v>54</v>
      </c>
      <c r="C49" s="16">
        <v>3370</v>
      </c>
      <c r="W49" s="13"/>
    </row>
    <row r="50" spans="2:23" x14ac:dyDescent="0.25">
      <c r="B50" s="4" t="s">
        <v>55</v>
      </c>
      <c r="C50" s="16">
        <v>30660</v>
      </c>
    </row>
    <row r="51" spans="2:23" x14ac:dyDescent="0.25">
      <c r="B51" s="4" t="s">
        <v>56</v>
      </c>
      <c r="C51" s="16">
        <v>66810</v>
      </c>
    </row>
    <row r="52" spans="2:23" x14ac:dyDescent="0.25">
      <c r="B52" s="4" t="s">
        <v>57</v>
      </c>
      <c r="C52" s="16">
        <v>1010</v>
      </c>
    </row>
    <row r="53" spans="2:23" x14ac:dyDescent="0.25">
      <c r="B53" s="4" t="s">
        <v>58</v>
      </c>
      <c r="C53" s="16">
        <v>9330</v>
      </c>
    </row>
    <row r="54" spans="2:23" ht="14.45" customHeight="1" x14ac:dyDescent="0.25">
      <c r="B54" s="4" t="s">
        <v>59</v>
      </c>
      <c r="C54" s="16">
        <v>510</v>
      </c>
      <c r="L54" s="12"/>
      <c r="M54" s="12"/>
      <c r="N54" s="12"/>
      <c r="O54" s="12"/>
      <c r="P54" s="12"/>
      <c r="Q54" s="12"/>
      <c r="R54" s="12"/>
      <c r="S54" s="12"/>
      <c r="T54" s="12"/>
    </row>
    <row r="55" spans="2:23" x14ac:dyDescent="0.25">
      <c r="B55" s="5" t="s">
        <v>60</v>
      </c>
      <c r="C55" s="6">
        <f>SUM(C4:C54)</f>
        <v>1454480</v>
      </c>
      <c r="L55" s="12"/>
      <c r="M55" s="12"/>
      <c r="N55" s="12"/>
      <c r="O55" s="12"/>
      <c r="P55" s="12"/>
      <c r="Q55" s="12"/>
      <c r="R55" s="12"/>
      <c r="S55" s="12"/>
      <c r="T55" s="12"/>
    </row>
  </sheetData>
  <mergeCells count="5">
    <mergeCell ref="B2:C2"/>
    <mergeCell ref="E38:S38"/>
    <mergeCell ref="E43:U43"/>
    <mergeCell ref="E45:K45"/>
    <mergeCell ref="E46:K46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741B8-550B-4CEB-B80B-25AFC973CFD5}">
  <dimension ref="B2:F60"/>
  <sheetViews>
    <sheetView tabSelected="1" workbookViewId="0">
      <selection activeCell="E57" sqref="E57"/>
    </sheetView>
  </sheetViews>
  <sheetFormatPr defaultRowHeight="15" x14ac:dyDescent="0.25"/>
  <cols>
    <col min="2" max="2" width="17.42578125" bestFit="1" customWidth="1"/>
    <col min="3" max="3" width="19.140625" style="1" bestFit="1" customWidth="1"/>
    <col min="4" max="4" width="10.7109375" bestFit="1" customWidth="1"/>
    <col min="5" max="5" width="22.42578125" bestFit="1" customWidth="1"/>
    <col min="6" max="6" width="15.5703125" bestFit="1" customWidth="1"/>
  </cols>
  <sheetData>
    <row r="2" spans="2:6" ht="15.75" x14ac:dyDescent="0.25">
      <c r="B2" s="21" t="s">
        <v>0</v>
      </c>
      <c r="C2" s="22"/>
      <c r="D2" s="22"/>
      <c r="E2" s="22"/>
      <c r="F2" s="23"/>
    </row>
    <row r="3" spans="2:6" x14ac:dyDescent="0.25">
      <c r="B3" s="24" t="s">
        <v>1</v>
      </c>
      <c r="C3" s="25" t="s">
        <v>2</v>
      </c>
      <c r="D3" s="26" t="s">
        <v>66</v>
      </c>
      <c r="E3" s="27" t="s">
        <v>118</v>
      </c>
      <c r="F3" s="27" t="s">
        <v>119</v>
      </c>
    </row>
    <row r="4" spans="2:6" x14ac:dyDescent="0.25">
      <c r="B4" s="28" t="s">
        <v>3</v>
      </c>
      <c r="C4" s="29">
        <v>4750</v>
      </c>
      <c r="D4" s="30" t="s">
        <v>67</v>
      </c>
      <c r="E4" s="31" t="str">
        <f>IMDIV(C4,D4)</f>
        <v>0.000985952153713885</v>
      </c>
      <c r="F4" s="32">
        <f>(E4*1000)</f>
        <v>0.98595215371388489</v>
      </c>
    </row>
    <row r="5" spans="2:6" x14ac:dyDescent="0.25">
      <c r="B5" s="28" t="s">
        <v>4</v>
      </c>
      <c r="C5" s="29">
        <v>1290</v>
      </c>
      <c r="D5" s="30" t="s">
        <v>68</v>
      </c>
      <c r="E5" s="31" t="str">
        <f t="shared" ref="E5:E54" si="0">IMDIV(C5,D5)</f>
        <v>0.00177124811204174</v>
      </c>
      <c r="F5" s="32">
        <f t="shared" ref="F5:F54" si="1">(E5*1000)</f>
        <v>1.77124811204174</v>
      </c>
    </row>
    <row r="6" spans="2:6" x14ac:dyDescent="0.25">
      <c r="B6" s="28" t="s">
        <v>5</v>
      </c>
      <c r="C6" s="29">
        <v>40740</v>
      </c>
      <c r="D6" s="30" t="s">
        <v>69</v>
      </c>
      <c r="E6" s="31" t="str">
        <f t="shared" si="0"/>
        <v>0.00620893098485167</v>
      </c>
      <c r="F6" s="32">
        <f t="shared" si="1"/>
        <v>6.2089309848516701</v>
      </c>
    </row>
    <row r="7" spans="2:6" x14ac:dyDescent="0.25">
      <c r="B7" s="28" t="s">
        <v>6</v>
      </c>
      <c r="C7" s="29">
        <v>2390</v>
      </c>
      <c r="D7" s="30" t="s">
        <v>70</v>
      </c>
      <c r="E7" s="31" t="str">
        <f t="shared" si="0"/>
        <v>0.00081098432458918</v>
      </c>
      <c r="F7" s="32">
        <f t="shared" si="1"/>
        <v>0.81098432458918002</v>
      </c>
    </row>
    <row r="8" spans="2:6" x14ac:dyDescent="0.25">
      <c r="B8" s="28" t="s">
        <v>7</v>
      </c>
      <c r="C8" s="29">
        <v>563070</v>
      </c>
      <c r="D8" s="30" t="s">
        <v>71</v>
      </c>
      <c r="E8" s="31" t="str">
        <f t="shared" si="0"/>
        <v>0.0147915828230915</v>
      </c>
      <c r="F8" s="32">
        <f t="shared" si="1"/>
        <v>14.791582823091501</v>
      </c>
    </row>
    <row r="9" spans="2:6" x14ac:dyDescent="0.25">
      <c r="B9" s="28" t="s">
        <v>8</v>
      </c>
      <c r="C9" s="29">
        <v>37000</v>
      </c>
      <c r="D9" s="30" t="s">
        <v>72</v>
      </c>
      <c r="E9" s="31" t="str">
        <f t="shared" si="0"/>
        <v>0.00711869754770489</v>
      </c>
      <c r="F9" s="32">
        <f t="shared" si="1"/>
        <v>7.1186975477048904</v>
      </c>
    </row>
    <row r="10" spans="2:6" x14ac:dyDescent="0.25">
      <c r="B10" s="28" t="s">
        <v>9</v>
      </c>
      <c r="C10" s="29">
        <v>13350</v>
      </c>
      <c r="D10" s="30" t="s">
        <v>73</v>
      </c>
      <c r="E10" s="31" t="str">
        <f t="shared" si="0"/>
        <v>0.0037165375900634</v>
      </c>
      <c r="F10" s="32">
        <f t="shared" si="1"/>
        <v>3.7165375900633997</v>
      </c>
    </row>
    <row r="11" spans="2:6" x14ac:dyDescent="0.25">
      <c r="B11" s="28" t="s">
        <v>10</v>
      </c>
      <c r="C11" s="29">
        <v>3010</v>
      </c>
      <c r="D11" s="30" t="s">
        <v>74</v>
      </c>
      <c r="E11" s="31" t="str">
        <f t="shared" si="0"/>
        <v>0.00328222798944453</v>
      </c>
      <c r="F11" s="32">
        <f t="shared" si="1"/>
        <v>3.2822279894445301</v>
      </c>
    </row>
    <row r="12" spans="2:6" x14ac:dyDescent="0.25">
      <c r="B12" s="28" t="s">
        <v>11</v>
      </c>
      <c r="C12" s="29">
        <v>3700</v>
      </c>
      <c r="D12" s="30" t="s">
        <v>75</v>
      </c>
      <c r="E12" s="31" t="str">
        <f t="shared" si="0"/>
        <v>0.00583839327417095</v>
      </c>
      <c r="F12" s="32">
        <f t="shared" si="1"/>
        <v>5.8383932741709499</v>
      </c>
    </row>
    <row r="13" spans="2:6" x14ac:dyDescent="0.25">
      <c r="B13" s="28" t="s">
        <v>12</v>
      </c>
      <c r="C13" s="29">
        <v>95640</v>
      </c>
      <c r="D13" s="30" t="s">
        <v>76</v>
      </c>
      <c r="E13" s="31" t="str">
        <f t="shared" si="0"/>
        <v>0.00493962542310133</v>
      </c>
      <c r="F13" s="32">
        <f t="shared" si="1"/>
        <v>4.9396254231013295</v>
      </c>
    </row>
    <row r="14" spans="2:6" x14ac:dyDescent="0.25">
      <c r="B14" s="28" t="s">
        <v>13</v>
      </c>
      <c r="C14" s="29">
        <v>34020</v>
      </c>
      <c r="D14" s="30" t="s">
        <v>77</v>
      </c>
      <c r="E14" s="31" t="str">
        <f t="shared" si="0"/>
        <v>0.00343367357855805</v>
      </c>
      <c r="F14" s="32">
        <f t="shared" si="1"/>
        <v>3.4336735785580501</v>
      </c>
    </row>
    <row r="15" spans="2:6" x14ac:dyDescent="0.25">
      <c r="B15" s="28" t="s">
        <v>14</v>
      </c>
      <c r="C15" s="29">
        <v>14220</v>
      </c>
      <c r="D15" s="30" t="s">
        <v>78</v>
      </c>
      <c r="E15" s="31" t="str">
        <f t="shared" si="0"/>
        <v>0.0102103533844952</v>
      </c>
      <c r="F15" s="32">
        <f t="shared" si="1"/>
        <v>10.2103533844952</v>
      </c>
    </row>
    <row r="16" spans="2:6" x14ac:dyDescent="0.25">
      <c r="B16" s="28" t="s">
        <v>15</v>
      </c>
      <c r="C16" s="29">
        <v>3500</v>
      </c>
      <c r="D16" s="30" t="s">
        <v>79</v>
      </c>
      <c r="E16" s="31" t="str">
        <f t="shared" si="0"/>
        <v>0.00218823305807445</v>
      </c>
      <c r="F16" s="32">
        <f t="shared" si="1"/>
        <v>2.18823305807445</v>
      </c>
    </row>
    <row r="17" spans="2:6" x14ac:dyDescent="0.25">
      <c r="B17" s="28" t="s">
        <v>16</v>
      </c>
      <c r="C17" s="29">
        <v>36520</v>
      </c>
      <c r="D17" s="30" t="s">
        <v>80</v>
      </c>
      <c r="E17" s="31" t="str">
        <f t="shared" si="0"/>
        <v>0.00283788312879257</v>
      </c>
      <c r="F17" s="32">
        <f t="shared" si="1"/>
        <v>2.8378831287925701</v>
      </c>
    </row>
    <row r="18" spans="2:6" x14ac:dyDescent="0.25">
      <c r="B18" s="28" t="s">
        <v>17</v>
      </c>
      <c r="C18" s="29">
        <v>10360</v>
      </c>
      <c r="D18" s="30" t="s">
        <v>81</v>
      </c>
      <c r="E18" s="31" t="str">
        <f t="shared" si="0"/>
        <v>0.0015835140898363</v>
      </c>
      <c r="F18" s="32">
        <f t="shared" si="1"/>
        <v>1.5835140898362998</v>
      </c>
    </row>
    <row r="19" spans="2:6" x14ac:dyDescent="0.25">
      <c r="B19" s="28" t="s">
        <v>18</v>
      </c>
      <c r="C19" s="29">
        <v>3660</v>
      </c>
      <c r="D19" s="30" t="s">
        <v>82</v>
      </c>
      <c r="E19" s="31" t="str">
        <f t="shared" si="0"/>
        <v>0.00118903900957599</v>
      </c>
      <c r="F19" s="32">
        <f t="shared" si="1"/>
        <v>1.18903900957599</v>
      </c>
    </row>
    <row r="20" spans="2:6" x14ac:dyDescent="0.25">
      <c r="B20" s="28" t="s">
        <v>19</v>
      </c>
      <c r="C20" s="29">
        <v>4500</v>
      </c>
      <c r="D20" s="30" t="s">
        <v>83</v>
      </c>
      <c r="E20" s="31" t="str">
        <f t="shared" si="0"/>
        <v>0.00156090332597281</v>
      </c>
      <c r="F20" s="32">
        <f t="shared" si="1"/>
        <v>1.56090332597281</v>
      </c>
    </row>
    <row r="21" spans="2:6" x14ac:dyDescent="0.25">
      <c r="B21" s="28" t="s">
        <v>20</v>
      </c>
      <c r="C21" s="29">
        <v>4220</v>
      </c>
      <c r="D21" s="30" t="s">
        <v>84</v>
      </c>
      <c r="E21" s="31" t="str">
        <f t="shared" si="0"/>
        <v>0.000962751113779843</v>
      </c>
      <c r="F21" s="32">
        <f t="shared" si="1"/>
        <v>0.96275111377984302</v>
      </c>
    </row>
    <row r="22" spans="2:6" x14ac:dyDescent="0.25">
      <c r="B22" s="28" t="s">
        <v>21</v>
      </c>
      <c r="C22" s="29">
        <v>3180</v>
      </c>
      <c r="D22" s="30" t="s">
        <v>85</v>
      </c>
      <c r="E22" s="31" t="str">
        <f t="shared" si="0"/>
        <v>0.000691146736320348</v>
      </c>
      <c r="F22" s="32">
        <f t="shared" si="1"/>
        <v>0.69114673632034807</v>
      </c>
    </row>
    <row r="23" spans="2:6" x14ac:dyDescent="0.25">
      <c r="B23" s="28" t="s">
        <v>22</v>
      </c>
      <c r="C23" s="29">
        <v>3040</v>
      </c>
      <c r="D23" s="30" t="s">
        <v>86</v>
      </c>
      <c r="E23" s="31" t="str">
        <f t="shared" si="0"/>
        <v>0.00228823478493228</v>
      </c>
      <c r="F23" s="32">
        <f t="shared" si="1"/>
        <v>2.2882347849322797</v>
      </c>
    </row>
    <row r="24" spans="2:6" x14ac:dyDescent="0.25">
      <c r="B24" s="28" t="s">
        <v>23</v>
      </c>
      <c r="C24" s="29">
        <v>25630</v>
      </c>
      <c r="D24" s="30" t="s">
        <v>87</v>
      </c>
      <c r="E24" s="31" t="str">
        <f t="shared" si="0"/>
        <v>0.0043530868022153</v>
      </c>
      <c r="F24" s="32">
        <f t="shared" si="1"/>
        <v>4.3530868022152998</v>
      </c>
    </row>
    <row r="25" spans="2:6" x14ac:dyDescent="0.25">
      <c r="B25" s="28" t="s">
        <v>24</v>
      </c>
      <c r="C25" s="29">
        <v>30470</v>
      </c>
      <c r="D25" s="30" t="s">
        <v>88</v>
      </c>
      <c r="E25" s="31" t="str">
        <f t="shared" si="0"/>
        <v>0.00457693677503357</v>
      </c>
      <c r="F25" s="32">
        <f t="shared" si="1"/>
        <v>4.5769367750335697</v>
      </c>
    </row>
    <row r="26" spans="2:6" x14ac:dyDescent="0.25">
      <c r="B26" s="28" t="s">
        <v>25</v>
      </c>
      <c r="C26" s="29">
        <v>17460</v>
      </c>
      <c r="D26" s="30" t="s">
        <v>89</v>
      </c>
      <c r="E26" s="31" t="str">
        <f t="shared" si="0"/>
        <v>0.00176559385435812</v>
      </c>
      <c r="F26" s="32">
        <f t="shared" si="1"/>
        <v>1.76559385435812</v>
      </c>
    </row>
    <row r="27" spans="2:6" x14ac:dyDescent="0.25">
      <c r="B27" s="28" t="s">
        <v>26</v>
      </c>
      <c r="C27" s="29">
        <v>15000</v>
      </c>
      <c r="D27" s="30" t="s">
        <v>90</v>
      </c>
      <c r="E27" s="31" t="str">
        <f t="shared" si="0"/>
        <v>0.00278620812120228</v>
      </c>
      <c r="F27" s="32">
        <f t="shared" si="1"/>
        <v>2.78620812120228</v>
      </c>
    </row>
    <row r="28" spans="2:6" x14ac:dyDescent="0.25">
      <c r="B28" s="28" t="s">
        <v>27</v>
      </c>
      <c r="C28" s="29">
        <v>1310</v>
      </c>
      <c r="D28" s="30" t="s">
        <v>91</v>
      </c>
      <c r="E28" s="31" t="str">
        <f t="shared" si="0"/>
        <v>0.00043895729213613</v>
      </c>
      <c r="F28" s="32">
        <f t="shared" si="1"/>
        <v>0.43895729213613</v>
      </c>
    </row>
    <row r="29" spans="2:6" x14ac:dyDescent="0.25">
      <c r="B29" s="28" t="s">
        <v>28</v>
      </c>
      <c r="C29" s="29">
        <v>10050</v>
      </c>
      <c r="D29" s="30" t="s">
        <v>92</v>
      </c>
      <c r="E29" s="31" t="str">
        <f t="shared" si="0"/>
        <v>0.00166719862191518</v>
      </c>
      <c r="F29" s="32">
        <f t="shared" si="1"/>
        <v>1.6671986219151802</v>
      </c>
    </row>
    <row r="30" spans="2:6" x14ac:dyDescent="0.25">
      <c r="B30" s="28" t="s">
        <v>29</v>
      </c>
      <c r="C30" s="29">
        <v>1650</v>
      </c>
      <c r="D30" s="30" t="s">
        <v>93</v>
      </c>
      <c r="E30" s="31" t="str">
        <f t="shared" si="0"/>
        <v>0.001639556028101</v>
      </c>
      <c r="F30" s="32">
        <f t="shared" si="1"/>
        <v>1.639556028101</v>
      </c>
    </row>
    <row r="31" spans="2:6" x14ac:dyDescent="0.25">
      <c r="B31" s="28" t="s">
        <v>30</v>
      </c>
      <c r="C31" s="29">
        <v>2710</v>
      </c>
      <c r="D31" s="30" t="s">
        <v>94</v>
      </c>
      <c r="E31" s="31" t="str">
        <f t="shared" si="0"/>
        <v>0.00146043068154689</v>
      </c>
      <c r="F31" s="32">
        <f t="shared" si="1"/>
        <v>1.4604306815468902</v>
      </c>
    </row>
    <row r="32" spans="2:6" x14ac:dyDescent="0.25">
      <c r="B32" s="28" t="s">
        <v>31</v>
      </c>
      <c r="C32" s="29">
        <v>17380</v>
      </c>
      <c r="D32" s="30" t="s">
        <v>95</v>
      </c>
      <c r="E32" s="31" t="str">
        <f t="shared" si="0"/>
        <v>0.00629348953354307</v>
      </c>
      <c r="F32" s="32">
        <f t="shared" si="1"/>
        <v>6.2934895335430703</v>
      </c>
    </row>
    <row r="33" spans="2:6" x14ac:dyDescent="0.25">
      <c r="B33" s="28" t="s">
        <v>32</v>
      </c>
      <c r="C33" s="29">
        <v>4000</v>
      </c>
      <c r="D33" s="30" t="s">
        <v>96</v>
      </c>
      <c r="E33" s="31" t="str">
        <f t="shared" si="0"/>
        <v>0.00302785092981517</v>
      </c>
      <c r="F33" s="32">
        <f t="shared" si="1"/>
        <v>3.0278509298151701</v>
      </c>
    </row>
    <row r="34" spans="2:6" x14ac:dyDescent="0.25">
      <c r="B34" s="28" t="s">
        <v>33</v>
      </c>
      <c r="C34" s="29">
        <v>47830</v>
      </c>
      <c r="D34" s="30" t="s">
        <v>97</v>
      </c>
      <c r="E34" s="31" t="str">
        <f t="shared" si="0"/>
        <v>0.00538967593657874</v>
      </c>
      <c r="F34" s="32">
        <f t="shared" si="1"/>
        <v>5.3896759365787403</v>
      </c>
    </row>
    <row r="35" spans="2:6" x14ac:dyDescent="0.25">
      <c r="B35" s="28" t="s">
        <v>34</v>
      </c>
      <c r="C35" s="29">
        <v>4150</v>
      </c>
      <c r="D35" s="30" t="s">
        <v>98</v>
      </c>
      <c r="E35" s="31" t="str">
        <f t="shared" si="0"/>
        <v>0.00199511077672307</v>
      </c>
      <c r="F35" s="32">
        <f t="shared" si="1"/>
        <v>1.99511077672307</v>
      </c>
    </row>
    <row r="36" spans="2:6" x14ac:dyDescent="0.25">
      <c r="B36" s="28" t="s">
        <v>35</v>
      </c>
      <c r="C36" s="29">
        <v>51870</v>
      </c>
      <c r="D36" s="30" t="s">
        <v>99</v>
      </c>
      <c r="E36" s="31" t="str">
        <f t="shared" si="0"/>
        <v>0.00264719436694187</v>
      </c>
      <c r="F36" s="32">
        <f t="shared" si="1"/>
        <v>2.64719436694187</v>
      </c>
    </row>
    <row r="37" spans="2:6" x14ac:dyDescent="0.25">
      <c r="B37" s="28" t="s">
        <v>36</v>
      </c>
      <c r="C37" s="29">
        <v>25190</v>
      </c>
      <c r="D37" s="30" t="s">
        <v>100</v>
      </c>
      <c r="E37" s="31" t="str">
        <f t="shared" si="0"/>
        <v>0.0025834824297042</v>
      </c>
      <c r="F37" s="32">
        <f t="shared" si="1"/>
        <v>2.5834824297041998</v>
      </c>
    </row>
    <row r="38" spans="2:6" x14ac:dyDescent="0.25">
      <c r="B38" s="28" t="s">
        <v>38</v>
      </c>
      <c r="C38" s="29">
        <v>380</v>
      </c>
      <c r="D38" s="30" t="s">
        <v>101</v>
      </c>
      <c r="E38" s="31" t="str">
        <f t="shared" si="0"/>
        <v>0.000539064439479377</v>
      </c>
      <c r="F38" s="32">
        <f t="shared" si="1"/>
        <v>0.53906443947937699</v>
      </c>
    </row>
    <row r="39" spans="2:6" x14ac:dyDescent="0.25">
      <c r="B39" s="28" t="s">
        <v>40</v>
      </c>
      <c r="C39" s="29">
        <v>21200</v>
      </c>
      <c r="D39" s="30" t="s">
        <v>102</v>
      </c>
      <c r="E39" s="31" t="str">
        <f t="shared" si="0"/>
        <v>0.00183384975234378</v>
      </c>
      <c r="F39" s="32">
        <f t="shared" si="1"/>
        <v>1.83384975234378</v>
      </c>
    </row>
    <row r="40" spans="2:6" x14ac:dyDescent="0.25">
      <c r="B40" s="28" t="s">
        <v>41</v>
      </c>
      <c r="C40" s="29">
        <v>7080</v>
      </c>
      <c r="D40" s="30" t="s">
        <v>103</v>
      </c>
      <c r="E40" s="31" t="str">
        <f t="shared" si="0"/>
        <v>0.00185396078558708</v>
      </c>
      <c r="F40" s="32">
        <f t="shared" si="1"/>
        <v>1.8539607855870799</v>
      </c>
    </row>
    <row r="41" spans="2:6" x14ac:dyDescent="0.25">
      <c r="B41" s="28" t="s">
        <v>43</v>
      </c>
      <c r="C41" s="29">
        <v>30290</v>
      </c>
      <c r="D41" s="30" t="s">
        <v>104</v>
      </c>
      <c r="E41" s="31" t="str">
        <f t="shared" si="0"/>
        <v>0.0077659836583603</v>
      </c>
      <c r="F41" s="32">
        <f t="shared" si="1"/>
        <v>7.7659836583602999</v>
      </c>
    </row>
    <row r="42" spans="2:6" x14ac:dyDescent="0.25">
      <c r="B42" s="28" t="s">
        <v>45</v>
      </c>
      <c r="C42" s="29">
        <v>26770</v>
      </c>
      <c r="D42" s="30" t="s">
        <v>105</v>
      </c>
      <c r="E42" s="31" t="str">
        <f t="shared" si="0"/>
        <v>0.00209817137741542</v>
      </c>
      <c r="F42" s="32">
        <f t="shared" si="1"/>
        <v>2.09817137741542</v>
      </c>
    </row>
    <row r="43" spans="2:6" x14ac:dyDescent="0.25">
      <c r="B43" s="28" t="s">
        <v>47</v>
      </c>
      <c r="C43" s="29">
        <v>2550</v>
      </c>
      <c r="D43" s="30" t="s">
        <v>106</v>
      </c>
      <c r="E43" s="31" t="str">
        <f t="shared" si="0"/>
        <v>0.00242107301956227</v>
      </c>
      <c r="F43" s="32">
        <f t="shared" si="1"/>
        <v>2.4210730195622698</v>
      </c>
    </row>
    <row r="44" spans="2:6" x14ac:dyDescent="0.25">
      <c r="B44" s="28" t="s">
        <v>48</v>
      </c>
      <c r="C44" s="29">
        <v>7440</v>
      </c>
      <c r="D44" s="30" t="s">
        <v>107</v>
      </c>
      <c r="E44" s="31" t="str">
        <f t="shared" si="0"/>
        <v>0.00157384606304734</v>
      </c>
      <c r="F44" s="32">
        <f t="shared" si="1"/>
        <v>1.5738460630473399</v>
      </c>
    </row>
    <row r="45" spans="2:6" x14ac:dyDescent="0.25">
      <c r="B45" s="28" t="s">
        <v>49</v>
      </c>
      <c r="C45" s="29">
        <v>680</v>
      </c>
      <c r="D45" s="30" t="s">
        <v>108</v>
      </c>
      <c r="E45" s="31" t="str">
        <f t="shared" si="0"/>
        <v>0.000814656143226134</v>
      </c>
      <c r="F45" s="32">
        <f t="shared" si="1"/>
        <v>0.814656143226134</v>
      </c>
    </row>
    <row r="46" spans="2:6" x14ac:dyDescent="0.25">
      <c r="B46" s="28" t="s">
        <v>51</v>
      </c>
      <c r="C46" s="29">
        <v>12160</v>
      </c>
      <c r="D46" s="30" t="s">
        <v>109</v>
      </c>
      <c r="E46" s="31" t="str">
        <f t="shared" si="0"/>
        <v>0.00188487242622298</v>
      </c>
      <c r="F46" s="32">
        <f t="shared" si="1"/>
        <v>1.8848724262229799</v>
      </c>
    </row>
    <row r="47" spans="2:6" x14ac:dyDescent="0.25">
      <c r="B47" s="28" t="s">
        <v>52</v>
      </c>
      <c r="C47" s="29">
        <v>80900</v>
      </c>
      <c r="D47" s="30" t="s">
        <v>110</v>
      </c>
      <c r="E47" s="31" t="str">
        <f t="shared" si="0"/>
        <v>0.00310056330221566</v>
      </c>
      <c r="F47" s="32">
        <f t="shared" si="1"/>
        <v>3.1005633022156598</v>
      </c>
    </row>
    <row r="48" spans="2:6" x14ac:dyDescent="0.25">
      <c r="B48" s="28" t="s">
        <v>53</v>
      </c>
      <c r="C48" s="29">
        <v>16480</v>
      </c>
      <c r="D48" s="30" t="s">
        <v>111</v>
      </c>
      <c r="E48" s="31" t="str">
        <f t="shared" si="0"/>
        <v>0.00576604617525352</v>
      </c>
      <c r="F48" s="32">
        <f t="shared" si="1"/>
        <v>5.7660461752535204</v>
      </c>
    </row>
    <row r="49" spans="2:6" x14ac:dyDescent="0.25">
      <c r="B49" s="28" t="s">
        <v>54</v>
      </c>
      <c r="C49" s="29">
        <v>3370</v>
      </c>
      <c r="D49" s="30" t="s">
        <v>112</v>
      </c>
      <c r="E49" s="31" t="str">
        <f t="shared" si="0"/>
        <v>0.00538030966316388</v>
      </c>
      <c r="F49" s="32">
        <f t="shared" si="1"/>
        <v>5.3803096631638807</v>
      </c>
    </row>
    <row r="50" spans="2:6" x14ac:dyDescent="0.25">
      <c r="B50" s="28" t="s">
        <v>55</v>
      </c>
      <c r="C50" s="29">
        <v>30660</v>
      </c>
      <c r="D50" s="30" t="s">
        <v>113</v>
      </c>
      <c r="E50" s="31" t="str">
        <f t="shared" si="0"/>
        <v>0.00374581665217087</v>
      </c>
      <c r="F50" s="32">
        <f t="shared" si="1"/>
        <v>3.7458166521708702</v>
      </c>
    </row>
    <row r="51" spans="2:6" x14ac:dyDescent="0.25">
      <c r="B51" s="28" t="s">
        <v>56</v>
      </c>
      <c r="C51" s="29">
        <v>66810</v>
      </c>
      <c r="D51" s="30" t="s">
        <v>114</v>
      </c>
      <c r="E51" s="31" t="str">
        <f t="shared" si="0"/>
        <v>0.00968383952569044</v>
      </c>
      <c r="F51" s="32">
        <f t="shared" si="1"/>
        <v>9.6838395256904413</v>
      </c>
    </row>
    <row r="52" spans="2:6" x14ac:dyDescent="0.25">
      <c r="B52" s="28" t="s">
        <v>57</v>
      </c>
      <c r="C52" s="29">
        <v>1010</v>
      </c>
      <c r="D52" s="30" t="s">
        <v>115</v>
      </c>
      <c r="E52" s="31" t="str">
        <f t="shared" si="0"/>
        <v>0.000544803037519668</v>
      </c>
      <c r="F52" s="32">
        <f t="shared" si="1"/>
        <v>0.54480303751966797</v>
      </c>
    </row>
    <row r="53" spans="2:6" x14ac:dyDescent="0.25">
      <c r="B53" s="28" t="s">
        <v>58</v>
      </c>
      <c r="C53" s="29">
        <v>9330</v>
      </c>
      <c r="D53" s="30" t="s">
        <v>116</v>
      </c>
      <c r="E53" s="31" t="str">
        <f t="shared" si="0"/>
        <v>0.00162978200399253</v>
      </c>
      <c r="F53" s="32">
        <f t="shared" si="1"/>
        <v>1.6297820039925299</v>
      </c>
    </row>
    <row r="54" spans="2:6" x14ac:dyDescent="0.25">
      <c r="B54" s="28" t="s">
        <v>59</v>
      </c>
      <c r="C54" s="29">
        <v>510</v>
      </c>
      <c r="D54" s="30" t="s">
        <v>117</v>
      </c>
      <c r="E54" s="31" t="str">
        <f t="shared" si="0"/>
        <v>0.000886569514872638</v>
      </c>
      <c r="F54" s="32">
        <f t="shared" si="1"/>
        <v>0.88656951487263802</v>
      </c>
    </row>
    <row r="55" spans="2:6" x14ac:dyDescent="0.25">
      <c r="B55" s="33" t="s">
        <v>60</v>
      </c>
      <c r="C55" s="42">
        <f>SUM(C4:C54)</f>
        <v>1454480</v>
      </c>
      <c r="D55" s="34"/>
      <c r="E55" s="34"/>
      <c r="F55" s="34"/>
    </row>
    <row r="56" spans="2:6" ht="15.75" thickBot="1" x14ac:dyDescent="0.3">
      <c r="B56" s="34"/>
      <c r="C56" s="35"/>
      <c r="D56" s="34"/>
      <c r="E56" s="34"/>
      <c r="F56" s="34"/>
    </row>
    <row r="57" spans="2:6" x14ac:dyDescent="0.25">
      <c r="B57" s="36" t="s">
        <v>63</v>
      </c>
      <c r="C57" s="37">
        <f>MAX(C4:C54)</f>
        <v>563070</v>
      </c>
      <c r="D57" s="34"/>
      <c r="E57" s="34"/>
      <c r="F57" s="34"/>
    </row>
    <row r="58" spans="2:6" x14ac:dyDescent="0.25">
      <c r="B58" s="38" t="s">
        <v>64</v>
      </c>
      <c r="C58" s="39">
        <f>MIN(C4:C54)</f>
        <v>380</v>
      </c>
      <c r="D58" s="34"/>
      <c r="E58" s="34"/>
      <c r="F58" s="34"/>
    </row>
    <row r="59" spans="2:6" ht="15.75" thickBot="1" x14ac:dyDescent="0.3">
      <c r="B59" s="40" t="s">
        <v>65</v>
      </c>
      <c r="C59" s="41">
        <f>AVERAGE(C4:C54)</f>
        <v>28519.215686274511</v>
      </c>
      <c r="D59" s="34"/>
      <c r="E59" s="34"/>
      <c r="F59" s="34"/>
    </row>
    <row r="60" spans="2:6" x14ac:dyDescent="0.25">
      <c r="C60"/>
    </row>
  </sheetData>
  <mergeCells count="1">
    <mergeCell ref="B2:F2"/>
  </mergeCells>
  <phoneticPr fontId="9" type="noConversion"/>
  <conditionalFormatting sqref="B2:F59">
    <cfRule type="colorScale" priority="3">
      <colorScale>
        <cfvo type="min"/>
        <cfvo type="max"/>
        <color rgb="FFFF7128"/>
        <color rgb="FFFFEF9C"/>
      </colorScale>
    </cfRule>
  </conditionalFormatting>
  <conditionalFormatting sqref="B2:F54">
    <cfRule type="colorScale" priority="2">
      <colorScale>
        <cfvo type="min"/>
        <cfvo type="max"/>
        <color rgb="FFFF7128"/>
        <color rgb="FFFFEF9C"/>
      </colorScale>
    </cfRule>
  </conditionalFormatting>
  <conditionalFormatting sqref="C57:C59">
    <cfRule type="colorScale" priority="1">
      <colorScale>
        <cfvo type="min"/>
        <cfvo type="max"/>
        <color rgb="FFFF7128"/>
        <color rgb="FFFFEF9C"/>
      </colorScale>
    </cfRule>
  </conditionalFormatting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088F7-AD74-FA46-B5FF-90124E3BA892}">
  <dimension ref="B2:C56"/>
  <sheetViews>
    <sheetView workbookViewId="0"/>
  </sheetViews>
  <sheetFormatPr defaultColWidth="11.42578125" defaultRowHeight="15" x14ac:dyDescent="0.25"/>
  <cols>
    <col min="1" max="1" width="4.28515625" customWidth="1"/>
    <col min="2" max="2" width="24.28515625" customWidth="1"/>
    <col min="3" max="3" width="22.140625" customWidth="1"/>
  </cols>
  <sheetData>
    <row r="2" spans="2:3" ht="15.75" x14ac:dyDescent="0.25">
      <c r="B2" s="17" t="s">
        <v>0</v>
      </c>
      <c r="C2" s="17"/>
    </row>
    <row r="3" spans="2:3" x14ac:dyDescent="0.25">
      <c r="B3" s="7" t="s">
        <v>1</v>
      </c>
      <c r="C3" s="8" t="s">
        <v>2</v>
      </c>
    </row>
    <row r="4" spans="2:3" x14ac:dyDescent="0.25">
      <c r="B4" s="9" t="s">
        <v>3</v>
      </c>
      <c r="C4" s="10">
        <v>4750</v>
      </c>
    </row>
    <row r="5" spans="2:3" x14ac:dyDescent="0.25">
      <c r="B5" s="9" t="s">
        <v>4</v>
      </c>
      <c r="C5" s="10">
        <v>1290</v>
      </c>
    </row>
    <row r="6" spans="2:3" x14ac:dyDescent="0.25">
      <c r="B6" s="9" t="s">
        <v>5</v>
      </c>
      <c r="C6" s="10">
        <v>40740</v>
      </c>
    </row>
    <row r="7" spans="2:3" x14ac:dyDescent="0.25">
      <c r="B7" s="9" t="s">
        <v>6</v>
      </c>
      <c r="C7" s="10">
        <v>2390</v>
      </c>
    </row>
    <row r="8" spans="2:3" x14ac:dyDescent="0.25">
      <c r="B8" s="9" t="s">
        <v>7</v>
      </c>
      <c r="C8" s="10">
        <v>563070</v>
      </c>
    </row>
    <row r="9" spans="2:3" x14ac:dyDescent="0.25">
      <c r="B9" s="9" t="s">
        <v>8</v>
      </c>
      <c r="C9" s="10">
        <v>37000</v>
      </c>
    </row>
    <row r="10" spans="2:3" x14ac:dyDescent="0.25">
      <c r="B10" s="9" t="s">
        <v>9</v>
      </c>
      <c r="C10" s="10">
        <v>13350</v>
      </c>
    </row>
    <row r="11" spans="2:3" x14ac:dyDescent="0.25">
      <c r="B11" s="9" t="s">
        <v>10</v>
      </c>
      <c r="C11" s="10">
        <v>3010</v>
      </c>
    </row>
    <row r="12" spans="2:3" x14ac:dyDescent="0.25">
      <c r="B12" s="9" t="s">
        <v>11</v>
      </c>
      <c r="C12" s="10">
        <v>3700</v>
      </c>
    </row>
    <row r="13" spans="2:3" x14ac:dyDescent="0.25">
      <c r="B13" s="9" t="s">
        <v>12</v>
      </c>
      <c r="C13" s="10">
        <v>95640</v>
      </c>
    </row>
    <row r="14" spans="2:3" x14ac:dyDescent="0.25">
      <c r="B14" s="9" t="s">
        <v>13</v>
      </c>
      <c r="C14" s="10">
        <v>34020</v>
      </c>
    </row>
    <row r="15" spans="2:3" x14ac:dyDescent="0.25">
      <c r="B15" s="9" t="s">
        <v>14</v>
      </c>
      <c r="C15" s="10">
        <v>14220</v>
      </c>
    </row>
    <row r="16" spans="2:3" x14ac:dyDescent="0.25">
      <c r="B16" s="9" t="s">
        <v>15</v>
      </c>
      <c r="C16" s="10">
        <v>3500</v>
      </c>
    </row>
    <row r="17" spans="2:3" x14ac:dyDescent="0.25">
      <c r="B17" s="9" t="s">
        <v>16</v>
      </c>
      <c r="C17" s="10">
        <v>36520</v>
      </c>
    </row>
    <row r="18" spans="2:3" x14ac:dyDescent="0.25">
      <c r="B18" s="9" t="s">
        <v>17</v>
      </c>
      <c r="C18" s="10">
        <v>10360</v>
      </c>
    </row>
    <row r="19" spans="2:3" x14ac:dyDescent="0.25">
      <c r="B19" s="9" t="s">
        <v>18</v>
      </c>
      <c r="C19" s="10">
        <v>3660</v>
      </c>
    </row>
    <row r="20" spans="2:3" x14ac:dyDescent="0.25">
      <c r="B20" s="9" t="s">
        <v>19</v>
      </c>
      <c r="C20" s="10">
        <v>4500</v>
      </c>
    </row>
    <row r="21" spans="2:3" x14ac:dyDescent="0.25">
      <c r="B21" s="9" t="s">
        <v>20</v>
      </c>
      <c r="C21" s="10">
        <v>4220</v>
      </c>
    </row>
    <row r="22" spans="2:3" x14ac:dyDescent="0.25">
      <c r="B22" s="9" t="s">
        <v>21</v>
      </c>
      <c r="C22" s="10">
        <v>3180</v>
      </c>
    </row>
    <row r="23" spans="2:3" x14ac:dyDescent="0.25">
      <c r="B23" s="9" t="s">
        <v>22</v>
      </c>
      <c r="C23" s="10">
        <v>3040</v>
      </c>
    </row>
    <row r="24" spans="2:3" x14ac:dyDescent="0.25">
      <c r="B24" s="9" t="s">
        <v>23</v>
      </c>
      <c r="C24" s="10">
        <v>25630</v>
      </c>
    </row>
    <row r="25" spans="2:3" x14ac:dyDescent="0.25">
      <c r="B25" s="9" t="s">
        <v>24</v>
      </c>
      <c r="C25" s="10">
        <v>30470</v>
      </c>
    </row>
    <row r="26" spans="2:3" x14ac:dyDescent="0.25">
      <c r="B26" s="9" t="s">
        <v>25</v>
      </c>
      <c r="C26" s="10">
        <v>17460</v>
      </c>
    </row>
    <row r="27" spans="2:3" x14ac:dyDescent="0.25">
      <c r="B27" s="9" t="s">
        <v>26</v>
      </c>
      <c r="C27" s="10">
        <v>15000</v>
      </c>
    </row>
    <row r="28" spans="2:3" x14ac:dyDescent="0.25">
      <c r="B28" s="9" t="s">
        <v>27</v>
      </c>
      <c r="C28" s="10">
        <v>1310</v>
      </c>
    </row>
    <row r="29" spans="2:3" x14ac:dyDescent="0.25">
      <c r="B29" s="9" t="s">
        <v>28</v>
      </c>
      <c r="C29" s="10">
        <v>10050</v>
      </c>
    </row>
    <row r="30" spans="2:3" x14ac:dyDescent="0.25">
      <c r="B30" s="9" t="s">
        <v>29</v>
      </c>
      <c r="C30" s="10">
        <v>1650</v>
      </c>
    </row>
    <row r="31" spans="2:3" x14ac:dyDescent="0.25">
      <c r="B31" s="9" t="s">
        <v>30</v>
      </c>
      <c r="C31" s="10">
        <v>2710</v>
      </c>
    </row>
    <row r="32" spans="2:3" x14ac:dyDescent="0.25">
      <c r="B32" s="9" t="s">
        <v>31</v>
      </c>
      <c r="C32" s="10">
        <v>17380</v>
      </c>
    </row>
    <row r="33" spans="2:3" x14ac:dyDescent="0.25">
      <c r="B33" s="9" t="s">
        <v>32</v>
      </c>
      <c r="C33" s="10">
        <v>4000</v>
      </c>
    </row>
    <row r="34" spans="2:3" x14ac:dyDescent="0.25">
      <c r="B34" s="9" t="s">
        <v>33</v>
      </c>
      <c r="C34" s="10">
        <v>47830</v>
      </c>
    </row>
    <row r="35" spans="2:3" x14ac:dyDescent="0.25">
      <c r="B35" s="9" t="s">
        <v>34</v>
      </c>
      <c r="C35" s="10">
        <v>4150</v>
      </c>
    </row>
    <row r="36" spans="2:3" x14ac:dyDescent="0.25">
      <c r="B36" s="9" t="s">
        <v>35</v>
      </c>
      <c r="C36" s="10">
        <v>51870</v>
      </c>
    </row>
    <row r="37" spans="2:3" x14ac:dyDescent="0.25">
      <c r="B37" s="9" t="s">
        <v>36</v>
      </c>
      <c r="C37" s="10">
        <v>25190</v>
      </c>
    </row>
    <row r="38" spans="2:3" x14ac:dyDescent="0.25">
      <c r="B38" s="9" t="s">
        <v>38</v>
      </c>
      <c r="C38" s="10">
        <v>380</v>
      </c>
    </row>
    <row r="39" spans="2:3" x14ac:dyDescent="0.25">
      <c r="B39" s="9" t="s">
        <v>40</v>
      </c>
      <c r="C39" s="10">
        <v>21200</v>
      </c>
    </row>
    <row r="40" spans="2:3" x14ac:dyDescent="0.25">
      <c r="B40" s="9" t="s">
        <v>41</v>
      </c>
      <c r="C40" s="10">
        <v>7080</v>
      </c>
    </row>
    <row r="41" spans="2:3" x14ac:dyDescent="0.25">
      <c r="B41" s="9" t="s">
        <v>43</v>
      </c>
      <c r="C41" s="10">
        <v>30290</v>
      </c>
    </row>
    <row r="42" spans="2:3" x14ac:dyDescent="0.25">
      <c r="B42" s="9" t="s">
        <v>45</v>
      </c>
      <c r="C42" s="10">
        <v>26770</v>
      </c>
    </row>
    <row r="43" spans="2:3" x14ac:dyDescent="0.25">
      <c r="B43" s="9" t="s">
        <v>47</v>
      </c>
      <c r="C43" s="10">
        <v>2550</v>
      </c>
    </row>
    <row r="44" spans="2:3" x14ac:dyDescent="0.25">
      <c r="B44" s="9" t="s">
        <v>48</v>
      </c>
      <c r="C44" s="10">
        <v>7440</v>
      </c>
    </row>
    <row r="45" spans="2:3" x14ac:dyDescent="0.25">
      <c r="B45" s="9" t="s">
        <v>49</v>
      </c>
      <c r="C45" s="10">
        <v>680</v>
      </c>
    </row>
    <row r="46" spans="2:3" x14ac:dyDescent="0.25">
      <c r="B46" s="9" t="s">
        <v>51</v>
      </c>
      <c r="C46" s="10">
        <v>12160</v>
      </c>
    </row>
    <row r="47" spans="2:3" x14ac:dyDescent="0.25">
      <c r="B47" s="9" t="s">
        <v>52</v>
      </c>
      <c r="C47" s="10">
        <v>80900</v>
      </c>
    </row>
    <row r="48" spans="2:3" x14ac:dyDescent="0.25">
      <c r="B48" s="9" t="s">
        <v>53</v>
      </c>
      <c r="C48" s="10">
        <v>16480</v>
      </c>
    </row>
    <row r="49" spans="2:3" x14ac:dyDescent="0.25">
      <c r="B49" s="9" t="s">
        <v>54</v>
      </c>
      <c r="C49" s="10">
        <v>3370</v>
      </c>
    </row>
    <row r="50" spans="2:3" x14ac:dyDescent="0.25">
      <c r="B50" s="9" t="s">
        <v>55</v>
      </c>
      <c r="C50" s="10">
        <v>30660</v>
      </c>
    </row>
    <row r="51" spans="2:3" x14ac:dyDescent="0.25">
      <c r="B51" s="9" t="s">
        <v>56</v>
      </c>
      <c r="C51" s="10">
        <v>66810</v>
      </c>
    </row>
    <row r="52" spans="2:3" x14ac:dyDescent="0.25">
      <c r="B52" s="9" t="s">
        <v>57</v>
      </c>
      <c r="C52" s="10">
        <v>1010</v>
      </c>
    </row>
    <row r="53" spans="2:3" x14ac:dyDescent="0.25">
      <c r="B53" s="9" t="s">
        <v>58</v>
      </c>
      <c r="C53" s="10">
        <v>9330</v>
      </c>
    </row>
    <row r="54" spans="2:3" x14ac:dyDescent="0.25">
      <c r="B54" s="9" t="s">
        <v>59</v>
      </c>
      <c r="C54" s="10">
        <v>510</v>
      </c>
    </row>
    <row r="56" spans="2:3" x14ac:dyDescent="0.25">
      <c r="C56" s="15"/>
    </row>
  </sheetData>
  <mergeCells count="1">
    <mergeCell ref="B2:C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64A56E9F85AC84187966BAEAF7CF07F" ma:contentTypeVersion="2" ma:contentTypeDescription="Create a new document." ma:contentTypeScope="" ma:versionID="eddd1288b77279d5307efeffee2b0c10">
  <xsd:schema xmlns:xsd="http://www.w3.org/2001/XMLSchema" xmlns:xs="http://www.w3.org/2001/XMLSchema" xmlns:p="http://schemas.microsoft.com/office/2006/metadata/properties" xmlns:ns2="1b167cac-9da6-43f0-b7e7-4775de4a2f66" targetNamespace="http://schemas.microsoft.com/office/2006/metadata/properties" ma:root="true" ma:fieldsID="b766deccfdf7ce2c24ba1ca7005f2760" ns2:_="">
    <xsd:import namespace="1b167cac-9da6-43f0-b7e7-4775de4a2f6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167cac-9da6-43f0-b7e7-4775de4a2f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1725E6-0B71-4243-81C7-4546CEACF23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b167cac-9da6-43f0-b7e7-4775de4a2f6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A2FD551-9419-4572-B7D3-D2049285AB81}">
  <ds:schemaRefs>
    <ds:schemaRef ds:uri="http://purl.org/dc/elements/1.1/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1b167cac-9da6-43f0-b7e7-4775de4a2f66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8F09822B-079C-4C27-8189-9DB71EEA57F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EV Registration Counts</vt:lpstr>
      <vt:lpstr>Sheet1</vt:lpstr>
      <vt:lpstr>Condensed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Lynch, Lauren</dc:creator>
  <cp:keywords/>
  <dc:description/>
  <cp:lastModifiedBy>Adam Klima</cp:lastModifiedBy>
  <cp:revision/>
  <dcterms:created xsi:type="dcterms:W3CDTF">2019-01-04T19:15:02Z</dcterms:created>
  <dcterms:modified xsi:type="dcterms:W3CDTF">2023-04-27T02:30:38Z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0x010100C64A56E9F85AC84187966BAEAF7CF07F</vt:lpwstr>
  </property>
</Properties>
</file>