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kem" sheetId="1" r:id="rId4"/>
    <sheet state="visible" name="2020 profily" sheetId="2" r:id="rId5"/>
    <sheet state="visible" name="spojovací materiál" sheetId="3" r:id="rId6"/>
    <sheet state="visible" name="pohon os" sheetId="4" r:id="rId7"/>
    <sheet state="visible" name="elektroinstalace" sheetId="5" r:id="rId8"/>
    <sheet state="visible" name="Voron StealthBurner" sheetId="6" r:id="rId9"/>
  </sheets>
  <definedNames/>
  <calcPr/>
</workbook>
</file>

<file path=xl/sharedStrings.xml><?xml version="1.0" encoding="utf-8"?>
<sst xmlns="http://schemas.openxmlformats.org/spreadsheetml/2006/main" count="167" uniqueCount="77">
  <si>
    <t>název</t>
  </si>
  <si>
    <t>množství</t>
  </si>
  <si>
    <t>2020 500mm</t>
  </si>
  <si>
    <t>2020 400mm</t>
  </si>
  <si>
    <t>2020 350mm</t>
  </si>
  <si>
    <t>2020 330mm</t>
  </si>
  <si>
    <t>2020 300mm</t>
  </si>
  <si>
    <t>2020 280mm</t>
  </si>
  <si>
    <t>2020 140mm</t>
  </si>
  <si>
    <t>M3 2020 matice</t>
  </si>
  <si>
    <t>M5 2020 kámen</t>
  </si>
  <si>
    <t>M3 2020 kámen</t>
  </si>
  <si>
    <t>M6 2020 kámen</t>
  </si>
  <si>
    <t>M3 matky</t>
  </si>
  <si>
    <t>M5 matka pojistná</t>
  </si>
  <si>
    <t>M3 podložka</t>
  </si>
  <si>
    <t>M4 podložka</t>
  </si>
  <si>
    <t>M3X6 zápustná hlava</t>
  </si>
  <si>
    <t>M3X6 půlkulatá hlava</t>
  </si>
  <si>
    <t>M3X6 válcová hlava</t>
  </si>
  <si>
    <t>M3X8 válcová hlava</t>
  </si>
  <si>
    <t>M3X10 válcová hlava</t>
  </si>
  <si>
    <t>M3X12 válcová hlava</t>
  </si>
  <si>
    <t>M3X16 válcová hlava</t>
  </si>
  <si>
    <t>M3X20 válcová hlava</t>
  </si>
  <si>
    <t>M3X25 válcová hlava</t>
  </si>
  <si>
    <t>M3X30 válcová hlava</t>
  </si>
  <si>
    <t>M3X40 zápustná hlava</t>
  </si>
  <si>
    <t>M3X50 válcová hlava</t>
  </si>
  <si>
    <t>M4X6 půlkulatá hlava</t>
  </si>
  <si>
    <t>M5X10 půlkulatá hlava</t>
  </si>
  <si>
    <t>M5X12 půlkulatá hlava</t>
  </si>
  <si>
    <t>M5X30 válcová hlava</t>
  </si>
  <si>
    <t>M5X40 válcová hlava</t>
  </si>
  <si>
    <t>M6X5 půlkulatá hlava</t>
  </si>
  <si>
    <t>M6X16 válcová hlava</t>
  </si>
  <si>
    <t>M6X20 půlkulatá hlava</t>
  </si>
  <si>
    <t>závitová vložka 3x4x5</t>
  </si>
  <si>
    <t>Gumové antivibrační podložky</t>
  </si>
  <si>
    <t>pružiny na Heatbed</t>
  </si>
  <si>
    <t>řemenice</t>
  </si>
  <si>
    <t>MGN12H 250mm</t>
  </si>
  <si>
    <t>řemenice pohon</t>
  </si>
  <si>
    <t>řemen 1,7m</t>
  </si>
  <si>
    <t>Trapézový šroub</t>
  </si>
  <si>
    <t>Trapézová spojka</t>
  </si>
  <si>
    <t>Trapézová matice</t>
  </si>
  <si>
    <t>17HS8401S</t>
  </si>
  <si>
    <t>MeanWell LRS-350-24</t>
  </si>
  <si>
    <t>RaspBerry Pi 4B</t>
  </si>
  <si>
    <t>BTT SKR mini E3 v3</t>
  </si>
  <si>
    <t>zásuvka pro napájecí kabel</t>
  </si>
  <si>
    <t>napájecí kabel</t>
  </si>
  <si>
    <t>Heatbed</t>
  </si>
  <si>
    <t>magnetická podložka na Heatbed</t>
  </si>
  <si>
    <t>energetický řemen 7X7 40cm</t>
  </si>
  <si>
    <t>energetický řemen 10X10 40cm</t>
  </si>
  <si>
    <t>Koncovka energetického řemenu 7X7 samice</t>
  </si>
  <si>
    <t>Koncovka energetického řemenu 7X7 samec</t>
  </si>
  <si>
    <t>Koncovka energetického řemenu 10X10 samice</t>
  </si>
  <si>
    <t>Koncovka energetického řemenu 10X10 samec</t>
  </si>
  <si>
    <t>kabel pro motory</t>
  </si>
  <si>
    <t>kabeláž</t>
  </si>
  <si>
    <t>konektory XH2.54 (sada)</t>
  </si>
  <si>
    <t>Step down converter. 24V to 5V</t>
  </si>
  <si>
    <t>LDO-36STH20</t>
  </si>
  <si>
    <t>5015 radiální ventilátor 24v</t>
  </si>
  <si>
    <t>4010 axiální ventilátor 24v</t>
  </si>
  <si>
    <t>Neopixel WS2812B</t>
  </si>
  <si>
    <t>Topné tělísko 24v 40w</t>
  </si>
  <si>
    <t>Termistor NTC100k</t>
  </si>
  <si>
    <t>Senzor Autolevellingu (SN04-N)</t>
  </si>
  <si>
    <t>BMG extruder kit</t>
  </si>
  <si>
    <t>V6 Titanový heatbreak</t>
  </si>
  <si>
    <t>V6 heatblock</t>
  </si>
  <si>
    <t>V6 heatsink</t>
  </si>
  <si>
    <t>M3x30 válcová hlava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</si>
</sst>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222222"/>
      <name val="Arial"/>
      <scheme val="minor"/>
    </font>
    <font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11">
    <border/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2" fontId="2" numFmtId="0" xfId="0" applyAlignment="1" applyBorder="1" applyFill="1" applyFont="1">
      <alignment horizontal="left" readingOrder="0" vertical="center"/>
    </xf>
    <xf borderId="4" fillId="2" fontId="2" numFmtId="0" xfId="0" applyAlignment="1" applyBorder="1" applyFont="1">
      <alignment horizontal="center" readingOrder="0" vertical="center"/>
    </xf>
    <xf borderId="5" fillId="2" fontId="2" numFmtId="0" xfId="0" applyAlignment="1" applyBorder="1" applyFont="1">
      <alignment horizontal="left" vertical="center"/>
    </xf>
    <xf borderId="6" fillId="2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left" readingOrder="0" vertical="center"/>
    </xf>
    <xf borderId="6" fillId="2" fontId="2" numFmtId="0" xfId="0" applyAlignment="1" applyBorder="1" applyFont="1">
      <alignment horizontal="center" readingOrder="0" vertical="center"/>
    </xf>
    <xf borderId="0" fillId="2" fontId="3" numFmtId="0" xfId="0" applyAlignment="1" applyFont="1">
      <alignment readingOrder="0"/>
    </xf>
    <xf borderId="7" fillId="2" fontId="4" numFmtId="0" xfId="0" applyAlignment="1" applyBorder="1" applyFont="1">
      <alignment readingOrder="0"/>
    </xf>
    <xf borderId="5" fillId="3" fontId="2" numFmtId="0" xfId="0" applyAlignment="1" applyBorder="1" applyFill="1" applyFont="1">
      <alignment horizontal="left" readingOrder="0" vertical="center"/>
    </xf>
    <xf borderId="6" fillId="3" fontId="2" numFmtId="0" xfId="0" applyAlignment="1" applyBorder="1" applyFont="1">
      <alignment horizontal="center" readingOrder="0" vertical="center"/>
    </xf>
    <xf borderId="8" fillId="3" fontId="2" numFmtId="0" xfId="0" applyAlignment="1" applyBorder="1" applyFont="1">
      <alignment horizontal="left" readingOrder="0" vertical="center"/>
    </xf>
    <xf borderId="5" fillId="4" fontId="2" numFmtId="0" xfId="0" applyAlignment="1" applyBorder="1" applyFill="1" applyFont="1">
      <alignment horizontal="left" readingOrder="0" vertical="center"/>
    </xf>
    <xf borderId="6" fillId="4" fontId="2" numFmtId="0" xfId="0" applyAlignment="1" applyBorder="1" applyFont="1">
      <alignment horizontal="center" readingOrder="0" vertical="center"/>
    </xf>
    <xf borderId="9" fillId="4" fontId="2" numFmtId="0" xfId="0" applyAlignment="1" applyBorder="1" applyFont="1">
      <alignment horizontal="left" readingOrder="0" vertical="center"/>
    </xf>
    <xf borderId="10" fillId="4" fontId="2" numFmtId="0" xfId="0" applyAlignment="1" applyBorder="1" applyFont="1">
      <alignment horizontal="center" readingOrder="0" vertical="center"/>
    </xf>
    <xf borderId="5" fillId="5" fontId="2" numFmtId="0" xfId="0" applyAlignment="1" applyBorder="1" applyFill="1" applyFont="1">
      <alignment horizontal="left" readingOrder="0" vertical="center"/>
    </xf>
    <xf borderId="6" fillId="5" fontId="2" numFmtId="0" xfId="0" applyAlignment="1" applyBorder="1" applyFont="1">
      <alignment horizontal="center" readingOrder="0" vertical="center"/>
    </xf>
    <xf borderId="5" fillId="6" fontId="2" numFmtId="0" xfId="0" applyAlignment="1" applyBorder="1" applyFill="1" applyFont="1">
      <alignment horizontal="left" readingOrder="0" vertical="center"/>
    </xf>
    <xf borderId="6" fillId="6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  <col customWidth="1" min="2" max="2" width="31.0"/>
  </cols>
  <sheetData>
    <row r="1">
      <c r="A1" s="1" t="s">
        <v>0</v>
      </c>
      <c r="B1" s="2" t="s">
        <v>1</v>
      </c>
    </row>
    <row r="2">
      <c r="A2" s="3" t="s">
        <v>2</v>
      </c>
      <c r="B2" s="4">
        <v>4.0</v>
      </c>
    </row>
    <row r="3">
      <c r="A3" s="5" t="s">
        <v>3</v>
      </c>
      <c r="B3" s="6">
        <v>6.0</v>
      </c>
    </row>
    <row r="4">
      <c r="A4" s="7" t="s">
        <v>4</v>
      </c>
      <c r="B4" s="8">
        <v>9.0</v>
      </c>
    </row>
    <row r="5">
      <c r="A5" s="3" t="s">
        <v>5</v>
      </c>
      <c r="B5" s="4">
        <v>2.0</v>
      </c>
    </row>
    <row r="6">
      <c r="A6" s="7" t="s">
        <v>6</v>
      </c>
      <c r="B6" s="8">
        <v>2.0</v>
      </c>
    </row>
    <row r="7">
      <c r="A7" s="9" t="s">
        <v>7</v>
      </c>
      <c r="B7" s="8">
        <v>1.0</v>
      </c>
    </row>
    <row r="8">
      <c r="A8" s="10" t="s">
        <v>8</v>
      </c>
      <c r="B8" s="8">
        <v>3.0</v>
      </c>
    </row>
    <row r="9">
      <c r="A9" s="11" t="s">
        <v>9</v>
      </c>
      <c r="B9" s="12">
        <f>16+4</f>
        <v>20</v>
      </c>
    </row>
    <row r="10">
      <c r="A10" s="13" t="s">
        <v>10</v>
      </c>
      <c r="B10" s="12">
        <f>4+3+4+3+4+2+2+2</f>
        <v>24</v>
      </c>
    </row>
    <row r="11">
      <c r="A11" s="11" t="s">
        <v>11</v>
      </c>
      <c r="B11" s="12">
        <f>30+6+20+4+6</f>
        <v>66</v>
      </c>
    </row>
    <row r="12">
      <c r="A12" s="11" t="s">
        <v>12</v>
      </c>
      <c r="B12" s="12">
        <v>4.0</v>
      </c>
    </row>
    <row r="13">
      <c r="A13" s="11" t="s">
        <v>13</v>
      </c>
      <c r="B13" s="12">
        <v>4.0</v>
      </c>
    </row>
    <row r="14">
      <c r="A14" s="11" t="s">
        <v>14</v>
      </c>
      <c r="B14" s="12">
        <v>10.0</v>
      </c>
    </row>
    <row r="15">
      <c r="A15" s="11" t="s">
        <v>15</v>
      </c>
      <c r="B15" s="12">
        <f>4+4+1</f>
        <v>9</v>
      </c>
    </row>
    <row r="16">
      <c r="A16" s="11" t="s">
        <v>16</v>
      </c>
      <c r="B16" s="12">
        <v>4.0</v>
      </c>
    </row>
    <row r="17">
      <c r="A17" s="11" t="s">
        <v>17</v>
      </c>
      <c r="B17" s="12">
        <v>3.0</v>
      </c>
    </row>
    <row r="18">
      <c r="A18" s="11" t="s">
        <v>18</v>
      </c>
      <c r="B18" s="12">
        <v>67.0</v>
      </c>
    </row>
    <row r="19">
      <c r="A19" s="11" t="s">
        <v>19</v>
      </c>
      <c r="B19" s="12">
        <f>9</f>
        <v>9</v>
      </c>
    </row>
    <row r="20">
      <c r="A20" s="11" t="s">
        <v>20</v>
      </c>
      <c r="B20" s="12">
        <f>10+10+8+4+6++8+8+4+2+6</f>
        <v>66</v>
      </c>
    </row>
    <row r="21">
      <c r="A21" s="11" t="s">
        <v>21</v>
      </c>
      <c r="B21" s="12">
        <v>18.0</v>
      </c>
    </row>
    <row r="22">
      <c r="A22" s="11" t="s">
        <v>22</v>
      </c>
      <c r="B22" s="12">
        <v>8.0</v>
      </c>
    </row>
    <row r="23">
      <c r="A23" s="11" t="s">
        <v>23</v>
      </c>
      <c r="B23" s="12">
        <v>2.0</v>
      </c>
    </row>
    <row r="24">
      <c r="A24" s="11" t="s">
        <v>24</v>
      </c>
      <c r="B24" s="12">
        <v>1.0</v>
      </c>
    </row>
    <row r="25">
      <c r="A25" s="11" t="s">
        <v>25</v>
      </c>
      <c r="B25" s="12">
        <v>6.0</v>
      </c>
    </row>
    <row r="26">
      <c r="A26" s="11" t="s">
        <v>26</v>
      </c>
      <c r="B26" s="12">
        <v>3.0</v>
      </c>
    </row>
    <row r="27">
      <c r="A27" s="11" t="s">
        <v>27</v>
      </c>
      <c r="B27" s="12">
        <v>4.0</v>
      </c>
    </row>
    <row r="28">
      <c r="A28" s="11" t="s">
        <v>28</v>
      </c>
      <c r="B28" s="12">
        <v>2.0</v>
      </c>
    </row>
    <row r="29">
      <c r="A29" s="11" t="s">
        <v>29</v>
      </c>
      <c r="B29" s="12">
        <v>4.0</v>
      </c>
    </row>
    <row r="30">
      <c r="A30" s="11" t="s">
        <v>30</v>
      </c>
      <c r="B30" s="12">
        <f>5+4+5+4+4+2+2+2+4</f>
        <v>32</v>
      </c>
    </row>
    <row r="31">
      <c r="A31" s="11" t="s">
        <v>31</v>
      </c>
      <c r="B31" s="12">
        <v>2.0</v>
      </c>
    </row>
    <row r="32">
      <c r="A32" s="11" t="s">
        <v>32</v>
      </c>
      <c r="B32" s="12">
        <v>2.0</v>
      </c>
    </row>
    <row r="33">
      <c r="A33" s="11" t="s">
        <v>33</v>
      </c>
      <c r="B33" s="12">
        <v>8.0</v>
      </c>
    </row>
    <row r="34">
      <c r="A34" s="11" t="s">
        <v>34</v>
      </c>
      <c r="B34" s="12">
        <v>4.0</v>
      </c>
    </row>
    <row r="35">
      <c r="A35" s="11" t="s">
        <v>35</v>
      </c>
      <c r="B35" s="12">
        <f>2+4</f>
        <v>6</v>
      </c>
    </row>
    <row r="36">
      <c r="A36" s="11" t="s">
        <v>36</v>
      </c>
      <c r="B36" s="12">
        <f>16+4+2+2+2+8+4+2</f>
        <v>40</v>
      </c>
    </row>
    <row r="37">
      <c r="A37" s="11" t="s">
        <v>37</v>
      </c>
      <c r="B37" s="12">
        <f>14+5+4+19</f>
        <v>42</v>
      </c>
    </row>
    <row r="38">
      <c r="A38" s="11" t="s">
        <v>38</v>
      </c>
      <c r="B38" s="12">
        <v>4.0</v>
      </c>
    </row>
    <row r="39">
      <c r="A39" s="11" t="s">
        <v>39</v>
      </c>
      <c r="B39" s="12">
        <v>4.0</v>
      </c>
    </row>
    <row r="40">
      <c r="A40" s="14" t="s">
        <v>40</v>
      </c>
      <c r="B40" s="15">
        <v>14.0</v>
      </c>
    </row>
    <row r="41">
      <c r="A41" s="14" t="s">
        <v>41</v>
      </c>
      <c r="B41" s="15">
        <v>5.0</v>
      </c>
    </row>
    <row r="42">
      <c r="A42" s="14" t="s">
        <v>42</v>
      </c>
      <c r="B42" s="15">
        <v>2.0</v>
      </c>
    </row>
    <row r="43">
      <c r="A43" s="14" t="s">
        <v>43</v>
      </c>
      <c r="B43" s="15">
        <v>2.0</v>
      </c>
    </row>
    <row r="44">
      <c r="A44" s="16" t="s">
        <v>44</v>
      </c>
      <c r="B44" s="17">
        <v>1.0</v>
      </c>
    </row>
    <row r="45">
      <c r="A45" s="16" t="s">
        <v>45</v>
      </c>
      <c r="B45" s="17">
        <v>1.0</v>
      </c>
    </row>
    <row r="46">
      <c r="A46" s="16" t="s">
        <v>46</v>
      </c>
      <c r="B46" s="17">
        <v>1.0</v>
      </c>
    </row>
    <row r="47">
      <c r="A47" s="18" t="s">
        <v>47</v>
      </c>
      <c r="B47" s="19">
        <v>3.0</v>
      </c>
    </row>
    <row r="48">
      <c r="A48" s="18" t="s">
        <v>48</v>
      </c>
      <c r="B48" s="19">
        <v>1.0</v>
      </c>
    </row>
    <row r="49">
      <c r="A49" s="18" t="s">
        <v>49</v>
      </c>
      <c r="B49" s="19">
        <v>1.0</v>
      </c>
    </row>
    <row r="50">
      <c r="A50" s="18" t="s">
        <v>50</v>
      </c>
      <c r="B50" s="19">
        <v>1.0</v>
      </c>
    </row>
    <row r="51">
      <c r="A51" s="18" t="s">
        <v>51</v>
      </c>
      <c r="B51" s="19">
        <v>1.0</v>
      </c>
    </row>
    <row r="52">
      <c r="A52" s="18" t="s">
        <v>52</v>
      </c>
      <c r="B52" s="19">
        <v>1.0</v>
      </c>
    </row>
    <row r="53">
      <c r="A53" s="18" t="s">
        <v>53</v>
      </c>
      <c r="B53" s="19">
        <v>1.0</v>
      </c>
    </row>
    <row r="54">
      <c r="A54" s="18" t="s">
        <v>54</v>
      </c>
      <c r="B54" s="19">
        <v>1.0</v>
      </c>
    </row>
    <row r="55">
      <c r="A55" s="18" t="s">
        <v>55</v>
      </c>
      <c r="B55" s="19">
        <v>1.0</v>
      </c>
    </row>
    <row r="56">
      <c r="A56" s="18" t="s">
        <v>56</v>
      </c>
      <c r="B56" s="19">
        <v>2.0</v>
      </c>
    </row>
    <row r="57">
      <c r="A57" s="18" t="s">
        <v>57</v>
      </c>
      <c r="B57" s="19">
        <v>1.0</v>
      </c>
    </row>
    <row r="58">
      <c r="A58" s="18" t="s">
        <v>58</v>
      </c>
      <c r="B58" s="19">
        <v>1.0</v>
      </c>
    </row>
    <row r="59">
      <c r="A59" s="18" t="s">
        <v>59</v>
      </c>
      <c r="B59" s="19">
        <v>2.0</v>
      </c>
    </row>
    <row r="60">
      <c r="A60" s="18" t="s">
        <v>60</v>
      </c>
      <c r="B60" s="19">
        <v>2.0</v>
      </c>
    </row>
    <row r="61">
      <c r="A61" s="18" t="s">
        <v>61</v>
      </c>
      <c r="B61" s="19">
        <v>3.0</v>
      </c>
    </row>
    <row r="62">
      <c r="A62" s="18" t="s">
        <v>62</v>
      </c>
      <c r="B62" s="19">
        <v>80.0</v>
      </c>
    </row>
    <row r="63">
      <c r="A63" s="18" t="s">
        <v>63</v>
      </c>
      <c r="B63" s="19">
        <v>1.0</v>
      </c>
    </row>
    <row r="64">
      <c r="A64" s="18" t="s">
        <v>64</v>
      </c>
      <c r="B64" s="19">
        <v>1.0</v>
      </c>
    </row>
    <row r="65">
      <c r="A65" s="18" t="s">
        <v>65</v>
      </c>
      <c r="B65" s="19">
        <v>1.0</v>
      </c>
    </row>
    <row r="66">
      <c r="A66" s="18" t="s">
        <v>66</v>
      </c>
      <c r="B66" s="19">
        <v>1.0</v>
      </c>
    </row>
    <row r="67">
      <c r="A67" s="18" t="s">
        <v>67</v>
      </c>
      <c r="B67" s="19">
        <v>1.0</v>
      </c>
    </row>
    <row r="68">
      <c r="A68" s="18" t="s">
        <v>68</v>
      </c>
      <c r="B68" s="19">
        <v>3.0</v>
      </c>
    </row>
    <row r="69">
      <c r="A69" s="18" t="s">
        <v>69</v>
      </c>
      <c r="B69" s="19">
        <v>1.0</v>
      </c>
    </row>
    <row r="70">
      <c r="A70" s="18" t="s">
        <v>70</v>
      </c>
      <c r="B70" s="19">
        <v>1.0</v>
      </c>
    </row>
    <row r="71">
      <c r="A71" s="18" t="s">
        <v>71</v>
      </c>
      <c r="B71" s="19">
        <v>1.0</v>
      </c>
    </row>
    <row r="72">
      <c r="A72" s="20" t="s">
        <v>72</v>
      </c>
      <c r="B72" s="21">
        <v>1.0</v>
      </c>
    </row>
    <row r="73">
      <c r="A73" s="20" t="s">
        <v>73</v>
      </c>
      <c r="B73" s="21">
        <v>1.0</v>
      </c>
    </row>
    <row r="74">
      <c r="A74" s="20" t="s">
        <v>74</v>
      </c>
      <c r="B74" s="21">
        <v>1.0</v>
      </c>
    </row>
    <row r="75">
      <c r="A75" s="20" t="s">
        <v>75</v>
      </c>
      <c r="B75" s="2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  <col customWidth="1" min="2" max="2" width="31.0"/>
  </cols>
  <sheetData>
    <row r="1">
      <c r="A1" s="1" t="s">
        <v>0</v>
      </c>
      <c r="B1" s="2" t="s">
        <v>1</v>
      </c>
    </row>
    <row r="2">
      <c r="A2" s="3" t="s">
        <v>2</v>
      </c>
      <c r="B2" s="22">
        <v>4.0</v>
      </c>
    </row>
    <row r="3">
      <c r="A3" s="5" t="s">
        <v>3</v>
      </c>
      <c r="B3" s="23">
        <v>6.0</v>
      </c>
    </row>
    <row r="4">
      <c r="A4" s="7" t="s">
        <v>4</v>
      </c>
      <c r="B4" s="24">
        <v>9.0</v>
      </c>
    </row>
    <row r="5">
      <c r="A5" s="3" t="s">
        <v>5</v>
      </c>
      <c r="B5" s="22">
        <v>2.0</v>
      </c>
    </row>
    <row r="6">
      <c r="A6" s="7" t="s">
        <v>6</v>
      </c>
      <c r="B6" s="24">
        <v>2.0</v>
      </c>
    </row>
    <row r="7">
      <c r="A7" s="9" t="s">
        <v>7</v>
      </c>
      <c r="B7" s="24">
        <v>1.0</v>
      </c>
    </row>
    <row r="8">
      <c r="A8" s="10" t="s">
        <v>8</v>
      </c>
      <c r="B8" s="24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  <col customWidth="1" min="2" max="2" width="31.0"/>
  </cols>
  <sheetData>
    <row r="1">
      <c r="A1" s="1" t="s">
        <v>0</v>
      </c>
      <c r="B1" s="2" t="s">
        <v>1</v>
      </c>
    </row>
    <row r="2">
      <c r="A2" s="11" t="s">
        <v>9</v>
      </c>
      <c r="B2" s="24">
        <f>16+4</f>
        <v>20</v>
      </c>
    </row>
    <row r="3">
      <c r="A3" s="13" t="s">
        <v>10</v>
      </c>
      <c r="B3" s="24">
        <f>4+3+4+3+4+2+2+2</f>
        <v>24</v>
      </c>
    </row>
    <row r="4">
      <c r="A4" s="11" t="s">
        <v>11</v>
      </c>
      <c r="B4" s="24">
        <f>30+6+20+4+6</f>
        <v>66</v>
      </c>
    </row>
    <row r="5">
      <c r="A5" s="11" t="s">
        <v>12</v>
      </c>
      <c r="B5" s="24">
        <v>4.0</v>
      </c>
    </row>
    <row r="6">
      <c r="A6" s="11" t="s">
        <v>13</v>
      </c>
      <c r="B6" s="24">
        <v>4.0</v>
      </c>
    </row>
    <row r="7">
      <c r="A7" s="11" t="s">
        <v>14</v>
      </c>
      <c r="B7" s="24">
        <v>10.0</v>
      </c>
    </row>
    <row r="8">
      <c r="A8" s="11" t="s">
        <v>15</v>
      </c>
      <c r="B8" s="24">
        <f>4+4</f>
        <v>8</v>
      </c>
    </row>
    <row r="9">
      <c r="A9" s="11" t="s">
        <v>16</v>
      </c>
      <c r="B9" s="24">
        <v>4.0</v>
      </c>
    </row>
    <row r="10">
      <c r="A10" s="11" t="s">
        <v>18</v>
      </c>
      <c r="B10" s="24">
        <f>30+16+4+4+12</f>
        <v>66</v>
      </c>
    </row>
    <row r="11">
      <c r="A11" s="11" t="s">
        <v>19</v>
      </c>
      <c r="B11" s="24">
        <f>9</f>
        <v>9</v>
      </c>
    </row>
    <row r="12">
      <c r="A12" s="11" t="s">
        <v>20</v>
      </c>
      <c r="B12" s="24">
        <f>10+10+8+4+6++8+8+4+2</f>
        <v>60</v>
      </c>
    </row>
    <row r="13">
      <c r="A13" s="11" t="s">
        <v>21</v>
      </c>
      <c r="B13" s="24">
        <f>4+4+4+4</f>
        <v>16</v>
      </c>
    </row>
    <row r="14">
      <c r="A14" s="11" t="s">
        <v>22</v>
      </c>
      <c r="B14" s="24">
        <v>6.0</v>
      </c>
    </row>
    <row r="15">
      <c r="A15" s="11" t="s">
        <v>26</v>
      </c>
      <c r="B15" s="24">
        <v>2.0</v>
      </c>
    </row>
    <row r="16">
      <c r="A16" s="11" t="s">
        <v>27</v>
      </c>
      <c r="B16" s="24">
        <v>4.0</v>
      </c>
    </row>
    <row r="17">
      <c r="A17" s="11" t="s">
        <v>29</v>
      </c>
      <c r="B17" s="24">
        <v>4.0</v>
      </c>
    </row>
    <row r="18">
      <c r="A18" s="11" t="s">
        <v>30</v>
      </c>
      <c r="B18" s="24">
        <f>5+4+5+4+4+2+2+2+4</f>
        <v>32</v>
      </c>
    </row>
    <row r="19">
      <c r="A19" s="11" t="s">
        <v>31</v>
      </c>
      <c r="B19" s="24">
        <v>2.0</v>
      </c>
    </row>
    <row r="20">
      <c r="A20" s="11" t="s">
        <v>32</v>
      </c>
      <c r="B20" s="24">
        <v>2.0</v>
      </c>
    </row>
    <row r="21">
      <c r="A21" s="11" t="s">
        <v>33</v>
      </c>
      <c r="B21" s="24">
        <v>8.0</v>
      </c>
    </row>
    <row r="22">
      <c r="A22" s="11" t="s">
        <v>34</v>
      </c>
      <c r="B22" s="24">
        <v>4.0</v>
      </c>
    </row>
    <row r="23">
      <c r="A23" s="11" t="s">
        <v>35</v>
      </c>
      <c r="B23" s="24">
        <f>2+4</f>
        <v>6</v>
      </c>
    </row>
    <row r="24">
      <c r="A24" s="11" t="s">
        <v>36</v>
      </c>
      <c r="B24" s="24">
        <f>16+4+2+2+2+8+4+2</f>
        <v>40</v>
      </c>
    </row>
    <row r="25">
      <c r="A25" s="11" t="s">
        <v>37</v>
      </c>
      <c r="B25" s="24">
        <f>14+5+4</f>
        <v>23</v>
      </c>
    </row>
    <row r="26">
      <c r="A26" s="11" t="s">
        <v>38</v>
      </c>
      <c r="B26" s="24">
        <v>4.0</v>
      </c>
    </row>
    <row r="27">
      <c r="A27" s="11" t="s">
        <v>39</v>
      </c>
      <c r="B27" s="24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  <col customWidth="1" min="2" max="2" width="31.0"/>
  </cols>
  <sheetData>
    <row r="1">
      <c r="A1" s="1" t="s">
        <v>0</v>
      </c>
      <c r="B1" s="2" t="s">
        <v>1</v>
      </c>
    </row>
    <row r="2">
      <c r="A2" s="14" t="s">
        <v>40</v>
      </c>
      <c r="B2" s="24">
        <v>14.0</v>
      </c>
    </row>
    <row r="3">
      <c r="A3" s="14" t="s">
        <v>41</v>
      </c>
      <c r="B3" s="24">
        <v>5.0</v>
      </c>
    </row>
    <row r="4">
      <c r="A4" s="14" t="s">
        <v>42</v>
      </c>
      <c r="B4" s="24">
        <v>2.0</v>
      </c>
    </row>
    <row r="5">
      <c r="A5" s="14" t="s">
        <v>43</v>
      </c>
      <c r="B5" s="24">
        <v>2.0</v>
      </c>
    </row>
    <row r="6">
      <c r="A6" s="16" t="s">
        <v>44</v>
      </c>
      <c r="B6" s="25">
        <v>1.0</v>
      </c>
    </row>
    <row r="7">
      <c r="A7" s="16" t="s">
        <v>45</v>
      </c>
      <c r="B7" s="25">
        <v>1.0</v>
      </c>
    </row>
    <row r="8">
      <c r="A8" s="16" t="s">
        <v>46</v>
      </c>
      <c r="B8" s="25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  <col customWidth="1" min="2" max="2" width="31.0"/>
  </cols>
  <sheetData>
    <row r="1">
      <c r="A1" s="1" t="s">
        <v>0</v>
      </c>
      <c r="B1" s="2" t="s">
        <v>1</v>
      </c>
    </row>
    <row r="2">
      <c r="A2" s="18" t="s">
        <v>47</v>
      </c>
      <c r="B2" s="24">
        <v>3.0</v>
      </c>
    </row>
    <row r="3">
      <c r="A3" s="18" t="s">
        <v>48</v>
      </c>
      <c r="B3" s="24">
        <v>1.0</v>
      </c>
    </row>
    <row r="4">
      <c r="A4" s="18" t="s">
        <v>49</v>
      </c>
      <c r="B4" s="24">
        <v>1.0</v>
      </c>
    </row>
    <row r="5">
      <c r="A5" s="18" t="s">
        <v>50</v>
      </c>
      <c r="B5" s="24">
        <v>1.0</v>
      </c>
    </row>
    <row r="6">
      <c r="A6" s="18" t="s">
        <v>51</v>
      </c>
      <c r="B6" s="24">
        <v>1.0</v>
      </c>
    </row>
    <row r="7">
      <c r="A7" s="18" t="s">
        <v>52</v>
      </c>
      <c r="B7" s="24">
        <v>1.0</v>
      </c>
    </row>
    <row r="8">
      <c r="A8" s="18" t="s">
        <v>53</v>
      </c>
      <c r="B8" s="24">
        <v>1.0</v>
      </c>
    </row>
    <row r="9">
      <c r="A9" s="18" t="s">
        <v>54</v>
      </c>
      <c r="B9" s="24">
        <v>1.0</v>
      </c>
    </row>
    <row r="10">
      <c r="A10" s="18" t="s">
        <v>55</v>
      </c>
      <c r="B10" s="24">
        <v>1.0</v>
      </c>
    </row>
    <row r="11">
      <c r="A11" s="18" t="s">
        <v>56</v>
      </c>
      <c r="B11" s="24">
        <v>2.0</v>
      </c>
    </row>
    <row r="12">
      <c r="A12" s="18" t="s">
        <v>57</v>
      </c>
      <c r="B12" s="24">
        <v>1.0</v>
      </c>
    </row>
    <row r="13">
      <c r="A13" s="18" t="s">
        <v>58</v>
      </c>
      <c r="B13" s="24">
        <v>1.0</v>
      </c>
    </row>
    <row r="14">
      <c r="A14" s="18" t="s">
        <v>59</v>
      </c>
      <c r="B14" s="24">
        <v>2.0</v>
      </c>
    </row>
    <row r="15">
      <c r="A15" s="18" t="s">
        <v>60</v>
      </c>
      <c r="B15" s="24">
        <v>2.0</v>
      </c>
    </row>
    <row r="16">
      <c r="A16" s="18" t="s">
        <v>61</v>
      </c>
      <c r="B16" s="24">
        <v>3.0</v>
      </c>
    </row>
    <row r="17">
      <c r="A17" s="18" t="s">
        <v>62</v>
      </c>
      <c r="B17" s="24">
        <v>80.0</v>
      </c>
    </row>
    <row r="18">
      <c r="A18" s="18" t="s">
        <v>63</v>
      </c>
      <c r="B18" s="24">
        <v>1.0</v>
      </c>
    </row>
    <row r="19">
      <c r="A19" s="18" t="s">
        <v>64</v>
      </c>
      <c r="B19" s="24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75"/>
    <col customWidth="1" min="2" max="2" width="31.0"/>
  </cols>
  <sheetData>
    <row r="1">
      <c r="A1" s="1" t="s">
        <v>0</v>
      </c>
      <c r="B1" s="2" t="s">
        <v>1</v>
      </c>
    </row>
    <row r="2">
      <c r="A2" s="11" t="s">
        <v>17</v>
      </c>
      <c r="B2" s="24">
        <v>3.0</v>
      </c>
    </row>
    <row r="3">
      <c r="A3" s="11" t="s">
        <v>18</v>
      </c>
      <c r="B3" s="24">
        <v>1.0</v>
      </c>
    </row>
    <row r="4">
      <c r="A4" s="11" t="s">
        <v>20</v>
      </c>
      <c r="B4" s="24">
        <v>6.0</v>
      </c>
    </row>
    <row r="5">
      <c r="A5" s="11" t="s">
        <v>21</v>
      </c>
      <c r="B5" s="24">
        <v>2.0</v>
      </c>
    </row>
    <row r="6">
      <c r="A6" s="11" t="s">
        <v>22</v>
      </c>
      <c r="B6" s="24">
        <v>2.0</v>
      </c>
    </row>
    <row r="7">
      <c r="A7" s="11" t="s">
        <v>23</v>
      </c>
      <c r="B7" s="24">
        <v>2.0</v>
      </c>
    </row>
    <row r="8">
      <c r="A8" s="11" t="s">
        <v>24</v>
      </c>
      <c r="B8" s="24">
        <v>1.0</v>
      </c>
    </row>
    <row r="9">
      <c r="A9" s="11" t="s">
        <v>25</v>
      </c>
      <c r="B9" s="24">
        <v>6.0</v>
      </c>
    </row>
    <row r="10">
      <c r="A10" s="11" t="s">
        <v>76</v>
      </c>
      <c r="B10" s="24">
        <v>1.0</v>
      </c>
    </row>
    <row r="11">
      <c r="A11" s="11" t="s">
        <v>28</v>
      </c>
      <c r="B11" s="24">
        <v>2.0</v>
      </c>
    </row>
    <row r="12">
      <c r="A12" s="11" t="s">
        <v>15</v>
      </c>
      <c r="B12" s="24">
        <v>1.0</v>
      </c>
    </row>
    <row r="13">
      <c r="A13" s="11" t="s">
        <v>37</v>
      </c>
      <c r="B13" s="24">
        <v>19.0</v>
      </c>
    </row>
    <row r="14">
      <c r="A14" s="18" t="s">
        <v>65</v>
      </c>
      <c r="B14" s="24">
        <v>1.0</v>
      </c>
    </row>
    <row r="15">
      <c r="A15" s="18" t="s">
        <v>66</v>
      </c>
      <c r="B15" s="24">
        <v>1.0</v>
      </c>
    </row>
    <row r="16">
      <c r="A16" s="18" t="s">
        <v>67</v>
      </c>
      <c r="B16" s="24">
        <v>1.0</v>
      </c>
    </row>
    <row r="17">
      <c r="A17" s="18" t="s">
        <v>68</v>
      </c>
      <c r="B17" s="24">
        <v>3.0</v>
      </c>
    </row>
    <row r="18">
      <c r="A18" s="18" t="s">
        <v>69</v>
      </c>
      <c r="B18" s="24">
        <v>1.0</v>
      </c>
    </row>
    <row r="19">
      <c r="A19" s="18" t="s">
        <v>70</v>
      </c>
      <c r="B19" s="24">
        <v>1.0</v>
      </c>
    </row>
    <row r="20">
      <c r="A20" s="18" t="s">
        <v>71</v>
      </c>
      <c r="B20" s="24">
        <v>1.0</v>
      </c>
    </row>
    <row r="21">
      <c r="A21" s="20" t="s">
        <v>72</v>
      </c>
      <c r="B21" s="24">
        <v>1.0</v>
      </c>
    </row>
    <row r="22">
      <c r="A22" s="20" t="s">
        <v>73</v>
      </c>
      <c r="B22" s="24">
        <v>1.0</v>
      </c>
    </row>
    <row r="23">
      <c r="A23" s="20" t="s">
        <v>74</v>
      </c>
      <c r="B23" s="24">
        <v>1.0</v>
      </c>
    </row>
    <row r="24">
      <c r="A24" s="20" t="s">
        <v>75</v>
      </c>
      <c r="B24" s="24">
        <v>1.0</v>
      </c>
    </row>
  </sheetData>
  <drawing r:id="rId1"/>
</worksheet>
</file>