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2751zv\Desktop\000labs\elecLab8\"/>
    </mc:Choice>
  </mc:AlternateContent>
  <bookViews>
    <workbookView xWindow="0" yWindow="0" windowWidth="15900" windowHeight="4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<sst xmlns="http://schemas.openxmlformats.org/spreadsheetml/2006/main" count="11" uniqueCount="11">
  <si>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R</t>
  </si>
  <si>
    <t>Vd</t>
  </si>
  <si>
    <t>D(Vd)</t>
  </si>
  <si>
    <t>Id</t>
  </si>
  <si>
    <t>D(Id)</t>
  </si>
  <si>
    <t>Ln(Id)</t>
  </si>
  <si>
    <t>D(Ln(Id))</t>
  </si>
  <si>
    <t>VdEXP</t>
  </si>
  <si>
    <t>IdEXP</t>
  </si>
  <si>
    <t>D(Vd)EXP</t>
  </si>
  <si>
    <t>D(Id)EXP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</si>
</sst>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 vs Ln(Id)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Ln(Id)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8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106736657917766E-2"/>
                  <c:y val="6.80555555555555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Sheet1!$G$2:$G$18</c:f>
                <c:numCache>
                  <c:formatCode>General</c:formatCode>
                  <c:ptCount val="17"/>
                  <c:pt idx="0">
                    <c:v>2.3584905660377362E-3</c:v>
                  </c:pt>
                  <c:pt idx="1">
                    <c:v>3.6231884057971019E-3</c:v>
                  </c:pt>
                  <c:pt idx="2">
                    <c:v>4.807692307692308E-3</c:v>
                  </c:pt>
                  <c:pt idx="3">
                    <c:v>5.9523809523809521E-3</c:v>
                  </c:pt>
                  <c:pt idx="4">
                    <c:v>7.1428571428571426E-3</c:v>
                  </c:pt>
                  <c:pt idx="5">
                    <c:v>8.3333333333333332E-3</c:v>
                  </c:pt>
                  <c:pt idx="6">
                    <c:v>9.4339622641509448E-3</c:v>
                  </c:pt>
                  <c:pt idx="7">
                    <c:v>1.0638297872340427E-2</c:v>
                  </c:pt>
                  <c:pt idx="8">
                    <c:v>1.1904761904761904E-2</c:v>
                  </c:pt>
                  <c:pt idx="9">
                    <c:v>1.2820512820512824E-2</c:v>
                  </c:pt>
                  <c:pt idx="10">
                    <c:v>2.3809523809523808E-2</c:v>
                  </c:pt>
                  <c:pt idx="11">
                    <c:v>0.125</c:v>
                  </c:pt>
                  <c:pt idx="12">
                    <c:v>0.16666666666666669</c:v>
                  </c:pt>
                  <c:pt idx="13">
                    <c:v>0.16666666666666669</c:v>
                  </c:pt>
                  <c:pt idx="14">
                    <c:v>0.25</c:v>
                  </c:pt>
                  <c:pt idx="15">
                    <c:v>0.5</c:v>
                  </c:pt>
                  <c:pt idx="16">
                    <c:v>0.5</c:v>
                  </c:pt>
                </c:numCache>
              </c:numRef>
            </c:plus>
            <c:minus>
              <c:numRef>
                <c:f>Sheet1!$G$2:$G$18</c:f>
                <c:numCache>
                  <c:formatCode>General</c:formatCode>
                  <c:ptCount val="17"/>
                  <c:pt idx="0">
                    <c:v>2.3584905660377362E-3</c:v>
                  </c:pt>
                  <c:pt idx="1">
                    <c:v>3.6231884057971019E-3</c:v>
                  </c:pt>
                  <c:pt idx="2">
                    <c:v>4.807692307692308E-3</c:v>
                  </c:pt>
                  <c:pt idx="3">
                    <c:v>5.9523809523809521E-3</c:v>
                  </c:pt>
                  <c:pt idx="4">
                    <c:v>7.1428571428571426E-3</c:v>
                  </c:pt>
                  <c:pt idx="5">
                    <c:v>8.3333333333333332E-3</c:v>
                  </c:pt>
                  <c:pt idx="6">
                    <c:v>9.4339622641509448E-3</c:v>
                  </c:pt>
                  <c:pt idx="7">
                    <c:v>1.0638297872340427E-2</c:v>
                  </c:pt>
                  <c:pt idx="8">
                    <c:v>1.1904761904761904E-2</c:v>
                  </c:pt>
                  <c:pt idx="9">
                    <c:v>1.2820512820512824E-2</c:v>
                  </c:pt>
                  <c:pt idx="10">
                    <c:v>2.3809523809523808E-2</c:v>
                  </c:pt>
                  <c:pt idx="11">
                    <c:v>0.125</c:v>
                  </c:pt>
                  <c:pt idx="12">
                    <c:v>0.16666666666666669</c:v>
                  </c:pt>
                  <c:pt idx="13">
                    <c:v>0.16666666666666669</c:v>
                  </c:pt>
                  <c:pt idx="14">
                    <c:v>0.25</c:v>
                  </c:pt>
                  <c:pt idx="15">
                    <c:v>0.5</c:v>
                  </c:pt>
                  <c:pt idx="16">
                    <c:v>0.5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Sheet1!$C$2:$C$18</c:f>
                <c:numCache>
                  <c:formatCode>General</c:formatCode>
                  <c:ptCount val="17"/>
                  <c:pt idx="0">
                    <c:v>5.0000000000000001E-4</c:v>
                  </c:pt>
                  <c:pt idx="1">
                    <c:v>5.0000000000000001E-4</c:v>
                  </c:pt>
                  <c:pt idx="2">
                    <c:v>5.0000000000000001E-4</c:v>
                  </c:pt>
                  <c:pt idx="3">
                    <c:v>5.0000000000000001E-4</c:v>
                  </c:pt>
                  <c:pt idx="4">
                    <c:v>5.0000000000000001E-4</c:v>
                  </c:pt>
                  <c:pt idx="5">
                    <c:v>5.0000000000000001E-4</c:v>
                  </c:pt>
                  <c:pt idx="6">
                    <c:v>5.0000000000000001E-4</c:v>
                  </c:pt>
                  <c:pt idx="7">
                    <c:v>5.0000000000000001E-4</c:v>
                  </c:pt>
                  <c:pt idx="8">
                    <c:v>5.0000000000000001E-4</c:v>
                  </c:pt>
                  <c:pt idx="9">
                    <c:v>5.0000000000000001E-4</c:v>
                  </c:pt>
                  <c:pt idx="10">
                    <c:v>5.0000000000000001E-4</c:v>
                  </c:pt>
                  <c:pt idx="11">
                    <c:v>5.0000000000000001E-4</c:v>
                  </c:pt>
                  <c:pt idx="12">
                    <c:v>5.0000000000000001E-4</c:v>
                  </c:pt>
                  <c:pt idx="13">
                    <c:v>5.0000000000000001E-4</c:v>
                  </c:pt>
                  <c:pt idx="14">
                    <c:v>5.0000000000000001E-4</c:v>
                  </c:pt>
                  <c:pt idx="15">
                    <c:v>5.0000000000000001E-4</c:v>
                  </c:pt>
                  <c:pt idx="16">
                    <c:v>5.0000000000000001E-4</c:v>
                  </c:pt>
                </c:numCache>
              </c:numRef>
            </c:plus>
            <c:minus>
              <c:numRef>
                <c:f>Sheet1!$C$2:$C$18</c:f>
                <c:numCache>
                  <c:formatCode>General</c:formatCode>
                  <c:ptCount val="17"/>
                  <c:pt idx="0">
                    <c:v>5.0000000000000001E-4</c:v>
                  </c:pt>
                  <c:pt idx="1">
                    <c:v>5.0000000000000001E-4</c:v>
                  </c:pt>
                  <c:pt idx="2">
                    <c:v>5.0000000000000001E-4</c:v>
                  </c:pt>
                  <c:pt idx="3">
                    <c:v>5.0000000000000001E-4</c:v>
                  </c:pt>
                  <c:pt idx="4">
                    <c:v>5.0000000000000001E-4</c:v>
                  </c:pt>
                  <c:pt idx="5">
                    <c:v>5.0000000000000001E-4</c:v>
                  </c:pt>
                  <c:pt idx="6">
                    <c:v>5.0000000000000001E-4</c:v>
                  </c:pt>
                  <c:pt idx="7">
                    <c:v>5.0000000000000001E-4</c:v>
                  </c:pt>
                  <c:pt idx="8">
                    <c:v>5.0000000000000001E-4</c:v>
                  </c:pt>
                  <c:pt idx="9">
                    <c:v>5.0000000000000001E-4</c:v>
                  </c:pt>
                  <c:pt idx="10">
                    <c:v>5.0000000000000001E-4</c:v>
                  </c:pt>
                  <c:pt idx="11">
                    <c:v>5.0000000000000001E-4</c:v>
                  </c:pt>
                  <c:pt idx="12">
                    <c:v>5.0000000000000001E-4</c:v>
                  </c:pt>
                  <c:pt idx="13">
                    <c:v>5.0000000000000001E-4</c:v>
                  </c:pt>
                  <c:pt idx="14">
                    <c:v>5.0000000000000001E-4</c:v>
                  </c:pt>
                  <c:pt idx="15">
                    <c:v>5.0000000000000001E-4</c:v>
                  </c:pt>
                  <c:pt idx="16">
                    <c:v>5.0000000000000001E-4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Sheet1!$B$2:$B$18</c:f>
              <c:numCache>
                <c:formatCode>General</c:formatCode>
                <c:ptCount val="17"/>
                <c:pt idx="0">
                  <c:v>0.82699999999999996</c:v>
                </c:pt>
                <c:pt idx="1">
                  <c:v>0.81</c:v>
                </c:pt>
                <c:pt idx="2">
                  <c:v>0.80500000000000005</c:v>
                </c:pt>
                <c:pt idx="3">
                  <c:v>0.79500000000000004</c:v>
                </c:pt>
                <c:pt idx="4">
                  <c:v>0.79</c:v>
                </c:pt>
                <c:pt idx="5">
                  <c:v>0.78600000000000003</c:v>
                </c:pt>
                <c:pt idx="6">
                  <c:v>0.78</c:v>
                </c:pt>
                <c:pt idx="7">
                  <c:v>0.77600000000000002</c:v>
                </c:pt>
                <c:pt idx="8">
                  <c:v>0.77200000000000002</c:v>
                </c:pt>
                <c:pt idx="9">
                  <c:v>0.77</c:v>
                </c:pt>
                <c:pt idx="10">
                  <c:v>0.749</c:v>
                </c:pt>
                <c:pt idx="11">
                  <c:v>0.69399999999999995</c:v>
                </c:pt>
                <c:pt idx="12">
                  <c:v>0.69199999999999995</c:v>
                </c:pt>
                <c:pt idx="13">
                  <c:v>0.69</c:v>
                </c:pt>
                <c:pt idx="14">
                  <c:v>0.68</c:v>
                </c:pt>
                <c:pt idx="15">
                  <c:v>0.65</c:v>
                </c:pt>
                <c:pt idx="16">
                  <c:v>0.64500000000000002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3.0540011816779669</c:v>
                </c:pt>
                <c:pt idx="1">
                  <c:v>2.6246685921631592</c:v>
                </c:pt>
                <c:pt idx="2">
                  <c:v>2.341805806147327</c:v>
                </c:pt>
                <c:pt idx="3">
                  <c:v>2.1282317058492679</c:v>
                </c:pt>
                <c:pt idx="4">
                  <c:v>1.9459101490553132</c:v>
                </c:pt>
                <c:pt idx="5">
                  <c:v>1.791759469228055</c:v>
                </c:pt>
                <c:pt idx="6">
                  <c:v>1.6677068205580761</c:v>
                </c:pt>
                <c:pt idx="7">
                  <c:v>1.547562508716013</c:v>
                </c:pt>
                <c:pt idx="8">
                  <c:v>1.4350845252893227</c:v>
                </c:pt>
                <c:pt idx="9">
                  <c:v>1.3609765531356006</c:v>
                </c:pt>
                <c:pt idx="10">
                  <c:v>0.74193734472937733</c:v>
                </c:pt>
                <c:pt idx="11">
                  <c:v>-0.916290731874155</c:v>
                </c:pt>
                <c:pt idx="12">
                  <c:v>-1.2039728043259361</c:v>
                </c:pt>
                <c:pt idx="13">
                  <c:v>-1.2039728043259361</c:v>
                </c:pt>
                <c:pt idx="14">
                  <c:v>-1.6094379124341003</c:v>
                </c:pt>
                <c:pt idx="15">
                  <c:v>-2.3025850929940455</c:v>
                </c:pt>
                <c:pt idx="16">
                  <c:v>-2.3025850929940455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E-472C-8EDD-02F1448E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19888"/>
        <c:axId val="437617920"/>
      </c:scatterChart>
      <c:valAx>
        <c:axId val="43761988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17920"/>
        <c:crosses val="autoZero"/>
        <c:crossBetween val="midCat"/>
      </c:valAx>
      <c:valAx>
        <c:axId val="4376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Ln(Id)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1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92075</xdr:colOff>
      <xdr:row>1</xdr:row>
      <xdr:rowOff>146050</xdr:rowOff>
    </xdr:from>
    <xdr:to>
      <xdr:col>19</xdr:col>
      <xdr:colOff>396875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BBC8E-1559-4516-95F2-F118D3F9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H1" workbookViewId="0">
      <selection activeCell="U16" sqref="U1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200</v>
      </c>
      <c r="B2">
        <v>0.82699999999999996</v>
      </c>
      <c r="C2">
        <v>5.0000000000000001E-4</v>
      </c>
      <c r="D2">
        <v>21.2</v>
      </c>
      <c r="E2">
        <v>0.05</v>
      </c>
      <c r="F2">
        <f>LN(D2)</f>
        <v>3.0540011816779669</v>
      </c>
      <c r="G2">
        <f>(1/D2)*(E2)</f>
        <v>2.3584905660377362E-3</v>
      </c>
      <c r="I2">
        <f>(LN(D2)-LN(10^-14))*0.026</f>
        <v>0.91754500457345978</v>
      </c>
      <c r="J2">
        <f>(10^-14)*EXP(B2/0.026)</f>
        <v>0.65148624580286563</v>
      </c>
      <c r="K2">
        <f>I2-B2</f>
        <v>9.054500457345982E-2</v>
      </c>
      <c r="L2">
        <f>J2-D2</f>
        <v>-20.548513754197135</v>
      </c>
    </row>
    <row r="3" spans="1:12" x14ac:dyDescent="0.35">
      <c r="A3">
        <v>310</v>
      </c>
      <c r="B3">
        <v>0.81</v>
      </c>
      <c r="C3">
        <v>5.0000000000000001E-4</v>
      </c>
      <c r="D3">
        <v>13.8</v>
      </c>
      <c r="E3">
        <v>0.05</v>
      </c>
      <c r="F3">
        <f>LN(D3)</f>
        <v>2.6246685921631592</v>
      </c>
      <c r="G3">
        <f>(1/D3)*(E3)</f>
        <v>3.6231884057971019E-3</v>
      </c>
      <c r="I3">
        <f>(LN(D3)-LN(10^-14))*0.026</f>
        <v>0.90638235724607485</v>
      </c>
      <c r="J3">
        <f>(10^-14)*EXP(B3/0.026)</f>
        <v>0.33880005696372095</v>
      </c>
      <c r="K3">
        <f>I3-B3</f>
        <v>9.6382357246074801E-2</v>
      </c>
      <c r="L3">
        <f>J3-D3</f>
        <v>-13.461199943036279</v>
      </c>
    </row>
    <row r="4" spans="1:12" x14ac:dyDescent="0.35">
      <c r="A4">
        <v>410</v>
      </c>
      <c r="B4">
        <v>0.80500000000000005</v>
      </c>
      <c r="C4">
        <v>5.0000000000000001E-4</v>
      </c>
      <c r="D4">
        <v>10.4</v>
      </c>
      <c r="E4">
        <v>0.05</v>
      </c>
      <c r="F4">
        <f>LN(D4)</f>
        <v>2.341805806147327</v>
      </c>
      <c r="G4">
        <f>(1/D4)*(E4)</f>
        <v>4.807692307692308E-3</v>
      </c>
      <c r="I4">
        <f>(LN(D4)-LN(10^-14))*0.026</f>
        <v>0.89902792480966309</v>
      </c>
      <c r="J4">
        <f>(10^-14)*EXP(B4/0.026)</f>
        <v>0.27952799221109231</v>
      </c>
      <c r="K4">
        <f>I4-B4</f>
        <v>9.4027924809663044E-2</v>
      </c>
      <c r="L4">
        <f>J4-D4</f>
        <v>-10.120472007788909</v>
      </c>
    </row>
    <row r="5" spans="1:12" x14ac:dyDescent="0.35">
      <c r="A5">
        <v>510</v>
      </c>
      <c r="B5">
        <v>0.79500000000000004</v>
      </c>
      <c r="C5">
        <v>5.0000000000000001E-4</v>
      </c>
      <c r="D5">
        <v>8.4</v>
      </c>
      <c r="E5">
        <v>0.05</v>
      </c>
      <c r="F5">
        <f>LN(D5)</f>
        <v>2.1282317058492679</v>
      </c>
      <c r="G5">
        <f>(1/D5)*(E5)</f>
        <v>5.9523809523809521E-3</v>
      </c>
      <c r="I5">
        <f>(LN(D5)-LN(10^-14))*0.026</f>
        <v>0.89347499820191356</v>
      </c>
      <c r="J5">
        <f>(10^-14)*EXP(B5/0.026)</f>
        <v>0.19027816997653349</v>
      </c>
      <c r="K5">
        <f>I5-B5</f>
        <v>9.8474998201913522E-2</v>
      </c>
      <c r="L5">
        <f>J5-D5</f>
        <v>-8.2097218300234669</v>
      </c>
    </row>
    <row r="6" spans="1:12" x14ac:dyDescent="0.35">
      <c r="A6">
        <v>610</v>
      </c>
      <c r="B6">
        <v>0.79</v>
      </c>
      <c r="C6">
        <v>5.0000000000000001E-4</v>
      </c>
      <c r="D6">
        <v>7</v>
      </c>
      <c r="E6">
        <v>0.05</v>
      </c>
      <c r="F6">
        <f>LN(D6)</f>
        <v>1.9459101490553132</v>
      </c>
      <c r="G6">
        <f>(1/D6)*(E6)</f>
        <v>7.1428571428571426E-3</v>
      </c>
      <c r="I6">
        <f>(LN(D6)-LN(10^-14))*0.026</f>
        <v>0.88873463772527084</v>
      </c>
      <c r="J6">
        <f>(10^-14)*EXP(B6/0.026)</f>
        <v>0.15698956869076552</v>
      </c>
      <c r="K6">
        <f>I6-B6</f>
        <v>9.8734637725270802E-2</v>
      </c>
      <c r="L6">
        <f>J6-D6</f>
        <v>-6.8430104313092341</v>
      </c>
    </row>
    <row r="7" spans="1:12" x14ac:dyDescent="0.35">
      <c r="A7">
        <v>710</v>
      </c>
      <c r="B7">
        <v>0.78600000000000003</v>
      </c>
      <c r="C7">
        <v>5.0000000000000001E-4</v>
      </c>
      <c r="D7">
        <v>6</v>
      </c>
      <c r="E7">
        <v>0.05</v>
      </c>
      <c r="F7">
        <f>LN(D7)</f>
        <v>1.791759469228055</v>
      </c>
      <c r="G7">
        <f>(1/D7)*(E7)</f>
        <v>8.3333333333333332E-3</v>
      </c>
      <c r="I7">
        <f>(LN(D7)-LN(10^-14))*0.026</f>
        <v>0.88472672004976205</v>
      </c>
      <c r="J7">
        <f>(10^-14)*EXP(B7/0.026)</f>
        <v>0.13460347146276974</v>
      </c>
      <c r="K7">
        <f>I7-B7</f>
        <v>9.8726720049762018E-2</v>
      </c>
      <c r="L7">
        <f>J7-D7</f>
        <v>-5.8653965285372305</v>
      </c>
    </row>
    <row r="8" spans="1:12" x14ac:dyDescent="0.35">
      <c r="A8">
        <v>810</v>
      </c>
      <c r="B8">
        <v>0.78</v>
      </c>
      <c r="C8">
        <v>5.0000000000000001E-4</v>
      </c>
      <c r="D8">
        <v>5.3</v>
      </c>
      <c r="E8">
        <v>0.05</v>
      </c>
      <c r="F8">
        <f>LN(D8)</f>
        <v>1.6677068205580761</v>
      </c>
      <c r="G8">
        <f>(1/D8)*(E8)</f>
        <v>9.4339622641509448E-3</v>
      </c>
      <c r="I8">
        <f>(LN(D8)-LN(10^-14))*0.026</f>
        <v>0.88150135118434259</v>
      </c>
      <c r="J8">
        <f>(10^-14)*EXP(B8/0.026)</f>
        <v>0.10686474581524499</v>
      </c>
      <c r="K8">
        <f>I8-B8</f>
        <v>0.10150135118434256</v>
      </c>
      <c r="L8">
        <f>J8-D8</f>
        <v>-5.1931352541847549</v>
      </c>
    </row>
    <row r="9" spans="1:12" x14ac:dyDescent="0.35">
      <c r="A9">
        <v>910</v>
      </c>
      <c r="B9">
        <v>0.77600000000000002</v>
      </c>
      <c r="C9">
        <v>5.0000000000000001E-4</v>
      </c>
      <c r="D9">
        <v>4.7</v>
      </c>
      <c r="E9">
        <v>0.05</v>
      </c>
      <c r="F9">
        <f>LN(D9)</f>
        <v>1.547562508716013</v>
      </c>
      <c r="G9">
        <f>(1/D9)*(E9)</f>
        <v>1.0638297872340427E-2</v>
      </c>
      <c r="I9">
        <f>(LN(D9)-LN(10^-14))*0.026</f>
        <v>0.87837759907644897</v>
      </c>
      <c r="J9">
        <f>(10^-14)*EXP(B9/0.026)</f>
        <v>9.1626251882075155E-2</v>
      </c>
      <c r="K9">
        <f>I9-B9</f>
        <v>0.10237759907644894</v>
      </c>
      <c r="L9">
        <f>J9-D9</f>
        <v>-4.6083737481179252</v>
      </c>
    </row>
    <row r="10" spans="1:12" x14ac:dyDescent="0.35">
      <c r="A10">
        <v>1010</v>
      </c>
      <c r="B10">
        <v>0.77200000000000002</v>
      </c>
      <c r="C10">
        <v>5.0000000000000001E-4</v>
      </c>
      <c r="D10">
        <v>4.2</v>
      </c>
      <c r="E10">
        <v>0.05</v>
      </c>
      <c r="F10">
        <f>LN(D10)</f>
        <v>1.4350845252893227</v>
      </c>
      <c r="G10">
        <f>(1/D10)*(E10)</f>
        <v>1.1904761904761904E-2</v>
      </c>
      <c r="I10">
        <f>(LN(D10)-LN(10^-14))*0.026</f>
        <v>0.87545317150735491</v>
      </c>
      <c r="J10">
        <f>(10^-14)*EXP(B10/0.026)</f>
        <v>7.8560707461673041E-2</v>
      </c>
      <c r="K10">
        <f>I10-B10</f>
        <v>0.10345317150735489</v>
      </c>
      <c r="L10">
        <f>J10-D10</f>
        <v>-4.1214392925383274</v>
      </c>
    </row>
    <row r="11" spans="1:12" x14ac:dyDescent="0.35">
      <c r="A11">
        <v>1110</v>
      </c>
      <c r="B11">
        <v>0.77</v>
      </c>
      <c r="C11">
        <v>5.0000000000000001E-4</v>
      </c>
      <c r="D11">
        <v>3.9</v>
      </c>
      <c r="E11">
        <v>0.05</v>
      </c>
      <c r="F11">
        <f>LN(D11)</f>
        <v>1.3609765531356006</v>
      </c>
      <c r="G11">
        <f>(1/D11)*(E11)</f>
        <v>1.2820512820512824E-2</v>
      </c>
      <c r="I11">
        <f>(LN(D11)-LN(10^-14))*0.026</f>
        <v>0.87352636423135821</v>
      </c>
      <c r="J11">
        <f>(10^-14)*EXP(B11/0.026)</f>
        <v>7.2744157420114225E-2</v>
      </c>
      <c r="K11">
        <f>I11-B11</f>
        <v>0.10352636423135819</v>
      </c>
      <c r="L11">
        <f>J11-D11</f>
        <v>-3.8272558425798855</v>
      </c>
    </row>
    <row r="12" spans="1:12" x14ac:dyDescent="0.35">
      <c r="A12">
        <v>2110</v>
      </c>
      <c r="B12">
        <v>0.749</v>
      </c>
      <c r="C12">
        <v>5.0000000000000001E-4</v>
      </c>
      <c r="D12">
        <v>2.1</v>
      </c>
      <c r="E12">
        <v>0.05</v>
      </c>
      <c r="F12">
        <f>LN(D12)</f>
        <v>0.74193734472937733</v>
      </c>
      <c r="G12">
        <f>(1/D12)*(E12)</f>
        <v>2.3809523809523808E-2</v>
      </c>
      <c r="I12">
        <f>(LN(D12)-LN(10^-14))*0.026</f>
        <v>0.85743134481279648</v>
      </c>
      <c r="J12">
        <f>(10^-14)*EXP(B12/0.026)</f>
        <v>3.2435590260510398E-2</v>
      </c>
      <c r="K12">
        <f>I12-B12</f>
        <v>0.10843134481279648</v>
      </c>
      <c r="L12">
        <f>J12-D12</f>
        <v>-2.0675644097394899</v>
      </c>
    </row>
    <row r="13" spans="1:12" x14ac:dyDescent="0.35">
      <c r="A13">
        <v>3110</v>
      </c>
      <c r="B13">
        <v>0.69399999999999995</v>
      </c>
      <c r="C13">
        <v>5.0000000000000001E-4</v>
      </c>
      <c r="D13">
        <v>0.4</v>
      </c>
      <c r="E13">
        <v>0.05</v>
      </c>
      <c r="F13">
        <f>LN(D13)</f>
        <v>-0.916290731874155</v>
      </c>
      <c r="G13">
        <f>(1/D13)*(E13)</f>
        <v>0.125</v>
      </c>
      <c r="I13">
        <f>(LN(D13)-LN(10^-14))*0.026</f>
        <v>0.81431741482110453</v>
      </c>
      <c r="J13">
        <f>(10^-14)*EXP(B13/0.026)</f>
        <v>3.9113073134220602E-3</v>
      </c>
      <c r="K13">
        <f>I13-B13</f>
        <v>0.12031741482110458</v>
      </c>
      <c r="L13">
        <f>J13-D13</f>
        <v>-0.39608869268657798</v>
      </c>
    </row>
    <row r="14" spans="1:12" x14ac:dyDescent="0.35">
      <c r="A14">
        <v>4110</v>
      </c>
      <c r="B14">
        <v>0.69199999999999995</v>
      </c>
      <c r="C14">
        <v>5.0000000000000001E-4</v>
      </c>
      <c r="D14">
        <v>0.3</v>
      </c>
      <c r="E14">
        <v>0.05</v>
      </c>
      <c r="F14">
        <f>LN(D14)</f>
        <v>-1.2039728043259361</v>
      </c>
      <c r="G14">
        <f>(1/D14)*(E14)</f>
        <v>0.16666666666666669</v>
      </c>
      <c r="I14">
        <f>(LN(D14)-LN(10^-14))*0.026</f>
        <v>0.8068376809373583</v>
      </c>
      <c r="J14">
        <f>(10^-14)*EXP(B14/0.026)</f>
        <v>3.6217183388378713E-3</v>
      </c>
      <c r="K14">
        <f>I14-B14</f>
        <v>0.11483768093735836</v>
      </c>
      <c r="L14">
        <f>J14-D14</f>
        <v>-0.29637828166116209</v>
      </c>
    </row>
    <row r="15" spans="1:12" x14ac:dyDescent="0.35">
      <c r="A15">
        <v>5110</v>
      </c>
      <c r="B15">
        <v>0.69</v>
      </c>
      <c r="C15">
        <v>5.0000000000000001E-4</v>
      </c>
      <c r="D15">
        <v>0.3</v>
      </c>
      <c r="E15">
        <v>0.05</v>
      </c>
      <c r="F15">
        <f>LN(D15)</f>
        <v>-1.2039728043259361</v>
      </c>
      <c r="G15">
        <f>(1/D15)*(E15)</f>
        <v>0.16666666666666669</v>
      </c>
      <c r="I15">
        <f>(LN(D15)-LN(10^-14))*0.026</f>
        <v>0.8068376809373583</v>
      </c>
      <c r="J15">
        <f>(10^-14)*EXP(B15/0.026)</f>
        <v>3.3535702195689734E-3</v>
      </c>
      <c r="K15">
        <f>I15-B15</f>
        <v>0.11683768093735836</v>
      </c>
      <c r="L15">
        <f>J15-D15</f>
        <v>-0.29664642978043104</v>
      </c>
    </row>
    <row r="16" spans="1:12" x14ac:dyDescent="0.35">
      <c r="A16">
        <v>10210</v>
      </c>
      <c r="B16">
        <v>0.68</v>
      </c>
      <c r="C16">
        <v>5.0000000000000001E-4</v>
      </c>
      <c r="D16">
        <v>0.2</v>
      </c>
      <c r="E16">
        <v>0.05</v>
      </c>
      <c r="F16">
        <f>LN(D16)</f>
        <v>-1.6094379124341003</v>
      </c>
      <c r="G16">
        <f>(1/D16)*(E16)</f>
        <v>0.25</v>
      </c>
      <c r="I16">
        <f>(LN(D16)-LN(10^-14))*0.026</f>
        <v>0.79629558812654599</v>
      </c>
      <c r="J16">
        <f>(10^-14)*EXP(B16/0.026)</f>
        <v>2.2828168271086888E-3</v>
      </c>
      <c r="K16">
        <f>I16-B16</f>
        <v>0.11629558812654595</v>
      </c>
      <c r="L16">
        <f>J16-D16</f>
        <v>-0.19771718317289133</v>
      </c>
    </row>
    <row r="17" spans="1:12" x14ac:dyDescent="0.35">
      <c r="A17">
        <v>30210</v>
      </c>
      <c r="B17">
        <v>0.65</v>
      </c>
      <c r="C17">
        <v>5.0000000000000001E-4</v>
      </c>
      <c r="D17">
        <v>0.1</v>
      </c>
      <c r="E17">
        <v>0.05</v>
      </c>
      <c r="F17">
        <f>LN(D17)</f>
        <v>-2.3025850929940455</v>
      </c>
      <c r="G17">
        <f>(1/D17)*(E17)</f>
        <v>0.5</v>
      </c>
      <c r="I17">
        <f>(LN(D17)-LN(10^-14))*0.026</f>
        <v>0.77827376143198745</v>
      </c>
      <c r="J17">
        <f>(10^-14)*EXP(B17/0.026)</f>
        <v>7.2004899337386118E-4</v>
      </c>
      <c r="K17">
        <f>I17-B17</f>
        <v>0.12827376143198743</v>
      </c>
      <c r="L17">
        <f>J17-D17</f>
        <v>-9.9279951006626149E-2</v>
      </c>
    </row>
    <row r="18" spans="1:12" x14ac:dyDescent="0.35">
      <c r="A18">
        <v>50210</v>
      </c>
      <c r="B18">
        <v>0.64500000000000002</v>
      </c>
      <c r="C18">
        <v>5.0000000000000001E-4</v>
      </c>
      <c r="D18">
        <v>0.1</v>
      </c>
      <c r="E18">
        <v>0.05</v>
      </c>
      <c r="F18">
        <f>LN(D18)</f>
        <v>-2.3025850929940455</v>
      </c>
      <c r="G18">
        <f>(1/D18)*(E18)</f>
        <v>0.5</v>
      </c>
      <c r="I18">
        <f>(LN(D18)-LN(10^-14))*0.026</f>
        <v>0.77827376143198745</v>
      </c>
      <c r="J18">
        <f>(10^-14)*EXP(B18/0.026)</f>
        <v>5.9407855835445192E-4</v>
      </c>
      <c r="K18">
        <f>I18-B18</f>
        <v>0.13327376143198744</v>
      </c>
      <c r="L18">
        <f>J18-D18</f>
        <v>-9.9405921441645548E-2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Stammer, Adam R</dc:creator>
  <cp:lastModifiedBy>Stammer, Adam R</cp:lastModifiedBy>
  <dcterms:created xsi:type="dcterms:W3CDTF">2019-11-04T19:02:18Z</dcterms:created>
  <dcterms:modified xsi:type="dcterms:W3CDTF">2019-11-04T21:50:46Z</dcterms:modified>
</cp:coreProperties>
</file>