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jbaker\Documents\PA\faculty\"/>
    </mc:Choice>
  </mc:AlternateContent>
  <bookViews>
    <workbookView xWindow="0" yWindow="0" windowWidth="25200" windowHeight="11385" firstSheet="2" activeTab="2"/>
  </bookViews>
  <sheets>
    <sheet name="Instruction" sheetId="1" state="hidden" r:id="rId1"/>
    <sheet name="Research" sheetId="4" state="hidden" r:id="rId2"/>
    <sheet name="Totals" sheetId="5" r:id="rId3"/>
  </sheets>
  <definedNames>
    <definedName name="_xlnm.Print_Area" localSheetId="0">Instruction!$A$1:$V$177</definedName>
    <definedName name="_xlnm.Print_Area" localSheetId="1">Research!$A$1:$U$177</definedName>
    <definedName name="_xlnm.Print_Area" localSheetId="2">Totals!$A$1:$V$177</definedName>
  </definedNames>
  <calcPr calcId="152511"/>
</workbook>
</file>

<file path=xl/calcChain.xml><?xml version="1.0" encoding="utf-8"?>
<calcChain xmlns="http://schemas.openxmlformats.org/spreadsheetml/2006/main">
  <c r="D24" i="4" l="1"/>
  <c r="C24" i="4"/>
  <c r="U24" i="4"/>
  <c r="T24" i="4"/>
  <c r="S24" i="4"/>
  <c r="R24" i="4"/>
  <c r="Q24" i="4"/>
  <c r="P24" i="4"/>
  <c r="N24" i="4"/>
  <c r="M24" i="4"/>
  <c r="L24" i="4"/>
  <c r="K24" i="4"/>
  <c r="J24" i="4"/>
  <c r="I24" i="4"/>
  <c r="H24" i="4"/>
  <c r="G24" i="4"/>
  <c r="F24" i="4"/>
  <c r="E24" i="4"/>
  <c r="C64" i="4"/>
  <c r="O160" i="1"/>
  <c r="B159" i="4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4"/>
  <c r="E114" i="1"/>
  <c r="B158" i="5" l="1"/>
  <c r="B15" i="1" l="1"/>
  <c r="B57" i="1"/>
  <c r="U126" i="5" l="1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 l="1"/>
  <c r="D104" i="5" l="1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C104" i="5"/>
  <c r="B104" i="5" l="1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1"/>
  <c r="B145" i="5" l="1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D144" i="5"/>
  <c r="C144" i="5"/>
  <c r="B144" i="5" l="1"/>
  <c r="B145" i="4" l="1"/>
  <c r="B126" i="4"/>
  <c r="U127" i="4"/>
  <c r="T127" i="4"/>
  <c r="S127" i="4"/>
  <c r="R127" i="4"/>
  <c r="Q127" i="4"/>
  <c r="P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8" i="4"/>
  <c r="U114" i="1" l="1"/>
  <c r="T114" i="1"/>
  <c r="S114" i="1"/>
  <c r="R114" i="1"/>
  <c r="Q114" i="1"/>
  <c r="P114" i="1"/>
  <c r="N114" i="1"/>
  <c r="M114" i="1"/>
  <c r="L114" i="1"/>
  <c r="K114" i="1"/>
  <c r="J114" i="1"/>
  <c r="I114" i="1"/>
  <c r="H114" i="1"/>
  <c r="G114" i="1"/>
  <c r="F114" i="1"/>
  <c r="D114" i="1"/>
  <c r="C114" i="1"/>
  <c r="B107" i="1"/>
  <c r="B106" i="1"/>
  <c r="B105" i="1"/>
  <c r="B104" i="1"/>
  <c r="X49" i="1"/>
  <c r="E9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8" i="5"/>
  <c r="O24" i="5" l="1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D22" i="5"/>
  <c r="C22" i="5"/>
  <c r="B22" i="5" s="1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D18" i="5"/>
  <c r="C18" i="5"/>
  <c r="B18" i="5" s="1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D16" i="5"/>
  <c r="C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D15" i="5"/>
  <c r="C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D14" i="5"/>
  <c r="C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D13" i="5"/>
  <c r="C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D12" i="5"/>
  <c r="C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D8" i="5"/>
  <c r="C8" i="5"/>
  <c r="B10" i="5" l="1"/>
  <c r="B17" i="5"/>
  <c r="B15" i="5"/>
  <c r="B14" i="5"/>
  <c r="B20" i="5"/>
  <c r="B9" i="5"/>
  <c r="B23" i="5"/>
  <c r="B11" i="5"/>
  <c r="B12" i="5"/>
  <c r="B19" i="5"/>
  <c r="B13" i="5"/>
  <c r="B16" i="5"/>
  <c r="B21" i="5"/>
  <c r="B8" i="5"/>
  <c r="X62" i="1" l="1"/>
  <c r="B9" i="1"/>
  <c r="B61" i="1" l="1"/>
  <c r="Q46" i="5" l="1"/>
  <c r="V176" i="5" l="1"/>
  <c r="V175" i="5"/>
  <c r="V173" i="5"/>
  <c r="V172" i="5"/>
  <c r="V171" i="5"/>
  <c r="V170" i="5"/>
  <c r="V169" i="5"/>
  <c r="V168" i="5"/>
  <c r="V167" i="5"/>
  <c r="V166" i="5"/>
  <c r="V148" i="5"/>
  <c r="V147" i="5"/>
  <c r="V146" i="5"/>
  <c r="V145" i="5"/>
  <c r="S146" i="5"/>
  <c r="T146" i="5"/>
  <c r="U146" i="5"/>
  <c r="S147" i="5"/>
  <c r="T147" i="5"/>
  <c r="U147" i="5"/>
  <c r="S148" i="5"/>
  <c r="T148" i="5"/>
  <c r="U148" i="5"/>
  <c r="T149" i="5" l="1"/>
  <c r="U149" i="5"/>
  <c r="S149" i="5"/>
  <c r="V149" i="5"/>
  <c r="V174" i="5" s="1"/>
  <c r="V177" i="5" s="1"/>
  <c r="V176" i="1"/>
  <c r="V175" i="1"/>
  <c r="V173" i="1"/>
  <c r="V172" i="1"/>
  <c r="V171" i="1"/>
  <c r="V170" i="1"/>
  <c r="V169" i="1"/>
  <c r="V168" i="1"/>
  <c r="V167" i="1"/>
  <c r="V166" i="1"/>
  <c r="P138" i="4"/>
  <c r="B136" i="4"/>
  <c r="V149" i="1" l="1"/>
  <c r="V174" i="1" s="1"/>
  <c r="P138" i="1"/>
  <c r="B137" i="1"/>
  <c r="B136" i="1"/>
  <c r="V177" i="1" l="1"/>
  <c r="Y49" i="1"/>
  <c r="O175" i="1" l="1"/>
  <c r="O174" i="1"/>
  <c r="P173" i="1"/>
  <c r="O172" i="1"/>
  <c r="O171" i="1"/>
  <c r="O170" i="1"/>
  <c r="O169" i="1"/>
  <c r="O168" i="1"/>
  <c r="O167" i="1"/>
  <c r="O166" i="1"/>
  <c r="O175" i="4"/>
  <c r="O174" i="4"/>
  <c r="P173" i="4"/>
  <c r="O173" i="4"/>
  <c r="O172" i="4"/>
  <c r="O171" i="4"/>
  <c r="O170" i="4"/>
  <c r="O169" i="4"/>
  <c r="O168" i="4"/>
  <c r="O167" i="4"/>
  <c r="O166" i="4"/>
  <c r="O176" i="5"/>
  <c r="O175" i="5"/>
  <c r="O171" i="5"/>
  <c r="O170" i="5"/>
  <c r="O169" i="5"/>
  <c r="O168" i="5"/>
  <c r="O167" i="5"/>
  <c r="O166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R146" i="5"/>
  <c r="Q146" i="5"/>
  <c r="Q149" i="5" s="1"/>
  <c r="Q174" i="5" s="1"/>
  <c r="P146" i="5"/>
  <c r="P149" i="5" s="1"/>
  <c r="O146" i="5"/>
  <c r="N146" i="5"/>
  <c r="N149" i="5" s="1"/>
  <c r="N174" i="5" s="1"/>
  <c r="M146" i="5"/>
  <c r="M149" i="5" s="1"/>
  <c r="M174" i="5" s="1"/>
  <c r="L146" i="5"/>
  <c r="L149" i="5" s="1"/>
  <c r="K146" i="5"/>
  <c r="K149" i="5" s="1"/>
  <c r="K174" i="5" s="1"/>
  <c r="J146" i="5"/>
  <c r="I146" i="5"/>
  <c r="I149" i="5" s="1"/>
  <c r="H146" i="5"/>
  <c r="H149" i="5" s="1"/>
  <c r="G146" i="5"/>
  <c r="F146" i="5"/>
  <c r="E146" i="5"/>
  <c r="E149" i="5" s="1"/>
  <c r="E174" i="5" s="1"/>
  <c r="D146" i="5"/>
  <c r="D149" i="5" s="1"/>
  <c r="C146" i="5"/>
  <c r="C149" i="5" s="1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Z23" i="5"/>
  <c r="Z16" i="5"/>
  <c r="W13" i="5"/>
  <c r="Z11" i="5"/>
  <c r="U174" i="5"/>
  <c r="T174" i="5"/>
  <c r="S174" i="5"/>
  <c r="Z148" i="5"/>
  <c r="Z147" i="5"/>
  <c r="Z146" i="5"/>
  <c r="Z145" i="5"/>
  <c r="W14" i="5"/>
  <c r="W12" i="5"/>
  <c r="U160" i="4"/>
  <c r="U176" i="4" s="1"/>
  <c r="T160" i="4"/>
  <c r="T176" i="4" s="1"/>
  <c r="S160" i="4"/>
  <c r="S176" i="4" s="1"/>
  <c r="R160" i="4"/>
  <c r="R176" i="4" s="1"/>
  <c r="Q160" i="4"/>
  <c r="Q176" i="4" s="1"/>
  <c r="P160" i="4"/>
  <c r="P176" i="4" s="1"/>
  <c r="N160" i="4"/>
  <c r="N176" i="4" s="1"/>
  <c r="M160" i="4"/>
  <c r="M176" i="4" s="1"/>
  <c r="L160" i="4"/>
  <c r="L176" i="4" s="1"/>
  <c r="K160" i="4"/>
  <c r="K176" i="4" s="1"/>
  <c r="J160" i="4"/>
  <c r="J176" i="4" s="1"/>
  <c r="I160" i="4"/>
  <c r="I176" i="4" s="1"/>
  <c r="H160" i="4"/>
  <c r="H176" i="4" s="1"/>
  <c r="G160" i="4"/>
  <c r="G176" i="4" s="1"/>
  <c r="F160" i="4"/>
  <c r="F176" i="4" s="1"/>
  <c r="E160" i="4"/>
  <c r="E176" i="4" s="1"/>
  <c r="D160" i="4"/>
  <c r="D176" i="4" s="1"/>
  <c r="C160" i="4"/>
  <c r="B157" i="4"/>
  <c r="B156" i="4"/>
  <c r="B155" i="4"/>
  <c r="U149" i="4"/>
  <c r="T149" i="4"/>
  <c r="T174" i="4" s="1"/>
  <c r="S149" i="4"/>
  <c r="S174" i="4" s="1"/>
  <c r="R149" i="4"/>
  <c r="R174" i="4" s="1"/>
  <c r="Q149" i="4"/>
  <c r="Q174" i="4" s="1"/>
  <c r="P149" i="4"/>
  <c r="P174" i="4" s="1"/>
  <c r="N149" i="4"/>
  <c r="N174" i="4" s="1"/>
  <c r="M149" i="4"/>
  <c r="M174" i="4" s="1"/>
  <c r="L149" i="4"/>
  <c r="L174" i="4" s="1"/>
  <c r="K149" i="4"/>
  <c r="K174" i="4" s="1"/>
  <c r="J149" i="4"/>
  <c r="J174" i="4" s="1"/>
  <c r="I149" i="4"/>
  <c r="I174" i="4" s="1"/>
  <c r="H149" i="4"/>
  <c r="H174" i="4" s="1"/>
  <c r="G149" i="4"/>
  <c r="G174" i="4" s="1"/>
  <c r="F149" i="4"/>
  <c r="F174" i="4" s="1"/>
  <c r="E149" i="4"/>
  <c r="E174" i="4" s="1"/>
  <c r="D149" i="4"/>
  <c r="C149" i="4"/>
  <c r="C174" i="4" s="1"/>
  <c r="B148" i="4"/>
  <c r="B147" i="4"/>
  <c r="B146" i="4"/>
  <c r="B144" i="4"/>
  <c r="B149" i="4" s="1"/>
  <c r="U138" i="4"/>
  <c r="T138" i="4"/>
  <c r="T173" i="4" s="1"/>
  <c r="S138" i="4"/>
  <c r="S173" i="4" s="1"/>
  <c r="R138" i="4"/>
  <c r="R173" i="4" s="1"/>
  <c r="Q138" i="4"/>
  <c r="Q173" i="4" s="1"/>
  <c r="N138" i="4"/>
  <c r="N173" i="4" s="1"/>
  <c r="M138" i="4"/>
  <c r="M173" i="4" s="1"/>
  <c r="L138" i="4"/>
  <c r="L173" i="4" s="1"/>
  <c r="K138" i="4"/>
  <c r="K173" i="4" s="1"/>
  <c r="J138" i="4"/>
  <c r="J173" i="4" s="1"/>
  <c r="I138" i="4"/>
  <c r="I173" i="4" s="1"/>
  <c r="H138" i="4"/>
  <c r="H173" i="4" s="1"/>
  <c r="G138" i="4"/>
  <c r="G173" i="4" s="1"/>
  <c r="F138" i="4"/>
  <c r="E138" i="4"/>
  <c r="E173" i="4" s="1"/>
  <c r="D138" i="4"/>
  <c r="D173" i="4" s="1"/>
  <c r="C138" i="4"/>
  <c r="C173" i="4" s="1"/>
  <c r="B137" i="4"/>
  <c r="B135" i="4"/>
  <c r="B134" i="4"/>
  <c r="B133" i="4"/>
  <c r="T172" i="4"/>
  <c r="S172" i="4"/>
  <c r="R172" i="4"/>
  <c r="Q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25" i="4"/>
  <c r="B124" i="4"/>
  <c r="B123" i="4"/>
  <c r="B122" i="4"/>
  <c r="B121" i="4"/>
  <c r="B120" i="4"/>
  <c r="U114" i="4"/>
  <c r="U171" i="4" s="1"/>
  <c r="T114" i="4"/>
  <c r="T171" i="4" s="1"/>
  <c r="S114" i="4"/>
  <c r="S171" i="4" s="1"/>
  <c r="R114" i="4"/>
  <c r="R171" i="4" s="1"/>
  <c r="Q114" i="4"/>
  <c r="Q171" i="4" s="1"/>
  <c r="P114" i="4"/>
  <c r="P171" i="4" s="1"/>
  <c r="N114" i="4"/>
  <c r="N171" i="4" s="1"/>
  <c r="M114" i="4"/>
  <c r="M171" i="4" s="1"/>
  <c r="L114" i="4"/>
  <c r="L171" i="4" s="1"/>
  <c r="K114" i="4"/>
  <c r="K171" i="4" s="1"/>
  <c r="J114" i="4"/>
  <c r="J171" i="4" s="1"/>
  <c r="I114" i="4"/>
  <c r="I171" i="4" s="1"/>
  <c r="H114" i="4"/>
  <c r="H171" i="4" s="1"/>
  <c r="G114" i="4"/>
  <c r="G171" i="4" s="1"/>
  <c r="F114" i="4"/>
  <c r="E114" i="4"/>
  <c r="E171" i="4" s="1"/>
  <c r="D114" i="4"/>
  <c r="D171" i="4" s="1"/>
  <c r="C114" i="4"/>
  <c r="C171" i="4" s="1"/>
  <c r="B113" i="4"/>
  <c r="B112" i="4"/>
  <c r="B111" i="4"/>
  <c r="B110" i="4"/>
  <c r="B109" i="4"/>
  <c r="B108" i="4"/>
  <c r="B107" i="4"/>
  <c r="B106" i="4"/>
  <c r="B105" i="4"/>
  <c r="U98" i="4"/>
  <c r="U170" i="4" s="1"/>
  <c r="T98" i="4"/>
  <c r="S98" i="4"/>
  <c r="S170" i="4" s="1"/>
  <c r="R98" i="4"/>
  <c r="R170" i="4" s="1"/>
  <c r="Q98" i="4"/>
  <c r="Q170" i="4" s="1"/>
  <c r="P98" i="4"/>
  <c r="P170" i="4" s="1"/>
  <c r="N98" i="4"/>
  <c r="N170" i="4" s="1"/>
  <c r="M98" i="4"/>
  <c r="M170" i="4" s="1"/>
  <c r="L98" i="4"/>
  <c r="L170" i="4" s="1"/>
  <c r="K98" i="4"/>
  <c r="K170" i="4" s="1"/>
  <c r="J98" i="4"/>
  <c r="J170" i="4" s="1"/>
  <c r="I98" i="4"/>
  <c r="I170" i="4" s="1"/>
  <c r="H98" i="4"/>
  <c r="H170" i="4" s="1"/>
  <c r="G98" i="4"/>
  <c r="G170" i="4" s="1"/>
  <c r="F98" i="4"/>
  <c r="F170" i="4" s="1"/>
  <c r="E98" i="4"/>
  <c r="E170" i="4" s="1"/>
  <c r="D98" i="4"/>
  <c r="D170" i="4" s="1"/>
  <c r="C98" i="4"/>
  <c r="C170" i="4" s="1"/>
  <c r="B97" i="4"/>
  <c r="B96" i="4"/>
  <c r="B95" i="4"/>
  <c r="B94" i="4"/>
  <c r="U88" i="4"/>
  <c r="U175" i="4" s="1"/>
  <c r="T88" i="4"/>
  <c r="T175" i="4" s="1"/>
  <c r="S88" i="4"/>
  <c r="S175" i="4" s="1"/>
  <c r="R88" i="4"/>
  <c r="R175" i="4" s="1"/>
  <c r="Q88" i="4"/>
  <c r="Q175" i="4" s="1"/>
  <c r="P88" i="4"/>
  <c r="P175" i="4" s="1"/>
  <c r="N88" i="4"/>
  <c r="N175" i="4" s="1"/>
  <c r="M88" i="4"/>
  <c r="M175" i="4" s="1"/>
  <c r="L88" i="4"/>
  <c r="L175" i="4" s="1"/>
  <c r="K88" i="4"/>
  <c r="K175" i="4" s="1"/>
  <c r="J88" i="4"/>
  <c r="J175" i="4" s="1"/>
  <c r="I88" i="4"/>
  <c r="I175" i="4" s="1"/>
  <c r="H88" i="4"/>
  <c r="H175" i="4" s="1"/>
  <c r="G88" i="4"/>
  <c r="G175" i="4" s="1"/>
  <c r="F88" i="4"/>
  <c r="F175" i="4" s="1"/>
  <c r="E88" i="4"/>
  <c r="E175" i="4" s="1"/>
  <c r="D88" i="4"/>
  <c r="C88" i="4"/>
  <c r="C175" i="4" s="1"/>
  <c r="B87" i="4"/>
  <c r="B86" i="4"/>
  <c r="B85" i="4"/>
  <c r="B84" i="4"/>
  <c r="B83" i="4"/>
  <c r="B82" i="4"/>
  <c r="B81" i="4"/>
  <c r="U75" i="4"/>
  <c r="U169" i="4" s="1"/>
  <c r="T75" i="4"/>
  <c r="T169" i="4" s="1"/>
  <c r="S75" i="4"/>
  <c r="S169" i="4" s="1"/>
  <c r="R75" i="4"/>
  <c r="R169" i="4" s="1"/>
  <c r="Q75" i="4"/>
  <c r="Q169" i="4" s="1"/>
  <c r="P75" i="4"/>
  <c r="P169" i="4" s="1"/>
  <c r="N75" i="4"/>
  <c r="N169" i="4" s="1"/>
  <c r="M75" i="4"/>
  <c r="M169" i="4" s="1"/>
  <c r="L75" i="4"/>
  <c r="L169" i="4" s="1"/>
  <c r="K75" i="4"/>
  <c r="K169" i="4" s="1"/>
  <c r="J75" i="4"/>
  <c r="J169" i="4" s="1"/>
  <c r="I75" i="4"/>
  <c r="I169" i="4" s="1"/>
  <c r="H75" i="4"/>
  <c r="H169" i="4" s="1"/>
  <c r="G75" i="4"/>
  <c r="G169" i="4" s="1"/>
  <c r="F75" i="4"/>
  <c r="F169" i="4" s="1"/>
  <c r="E75" i="4"/>
  <c r="E169" i="4" s="1"/>
  <c r="D75" i="4"/>
  <c r="D169" i="4" s="1"/>
  <c r="C75" i="4"/>
  <c r="C169" i="4" s="1"/>
  <c r="B74" i="4"/>
  <c r="B73" i="4"/>
  <c r="B72" i="4"/>
  <c r="B71" i="4"/>
  <c r="B70" i="4"/>
  <c r="U64" i="4"/>
  <c r="U168" i="4" s="1"/>
  <c r="T64" i="4"/>
  <c r="S64" i="4"/>
  <c r="S168" i="4" s="1"/>
  <c r="R64" i="4"/>
  <c r="R168" i="4" s="1"/>
  <c r="Q64" i="4"/>
  <c r="Q168" i="4" s="1"/>
  <c r="P64" i="4"/>
  <c r="N64" i="4"/>
  <c r="N168" i="4" s="1"/>
  <c r="M64" i="4"/>
  <c r="M168" i="4" s="1"/>
  <c r="L64" i="4"/>
  <c r="L168" i="4" s="1"/>
  <c r="K64" i="4"/>
  <c r="K168" i="4" s="1"/>
  <c r="J64" i="4"/>
  <c r="J168" i="4" s="1"/>
  <c r="I64" i="4"/>
  <c r="I168" i="4" s="1"/>
  <c r="H64" i="4"/>
  <c r="H168" i="4" s="1"/>
  <c r="G64" i="4"/>
  <c r="G168" i="4" s="1"/>
  <c r="F64" i="4"/>
  <c r="F168" i="4" s="1"/>
  <c r="E64" i="4"/>
  <c r="E168" i="4" s="1"/>
  <c r="D64" i="4"/>
  <c r="D168" i="4" s="1"/>
  <c r="C168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U34" i="4"/>
  <c r="U167" i="4" s="1"/>
  <c r="T34" i="4"/>
  <c r="T167" i="4" s="1"/>
  <c r="S34" i="4"/>
  <c r="S167" i="4" s="1"/>
  <c r="R34" i="4"/>
  <c r="R167" i="4" s="1"/>
  <c r="Q34" i="4"/>
  <c r="Q167" i="4" s="1"/>
  <c r="P34" i="4"/>
  <c r="P167" i="4" s="1"/>
  <c r="N34" i="4"/>
  <c r="N167" i="4" s="1"/>
  <c r="M34" i="4"/>
  <c r="M167" i="4" s="1"/>
  <c r="L34" i="4"/>
  <c r="L167" i="4" s="1"/>
  <c r="K34" i="4"/>
  <c r="K167" i="4" s="1"/>
  <c r="J34" i="4"/>
  <c r="J167" i="4" s="1"/>
  <c r="I34" i="4"/>
  <c r="I167" i="4" s="1"/>
  <c r="H34" i="4"/>
  <c r="H167" i="4" s="1"/>
  <c r="G34" i="4"/>
  <c r="G167" i="4" s="1"/>
  <c r="F34" i="4"/>
  <c r="F167" i="4" s="1"/>
  <c r="E34" i="4"/>
  <c r="E167" i="4" s="1"/>
  <c r="D34" i="4"/>
  <c r="D167" i="4" s="1"/>
  <c r="C34" i="4"/>
  <c r="B33" i="4"/>
  <c r="B32" i="4"/>
  <c r="B31" i="4"/>
  <c r="B30" i="4"/>
  <c r="U166" i="4"/>
  <c r="T166" i="4"/>
  <c r="S166" i="4"/>
  <c r="R166" i="4"/>
  <c r="N166" i="4"/>
  <c r="M166" i="4"/>
  <c r="L166" i="4"/>
  <c r="K166" i="4"/>
  <c r="I166" i="4"/>
  <c r="H166" i="4"/>
  <c r="G166" i="4"/>
  <c r="F166" i="4"/>
  <c r="D166" i="4"/>
  <c r="C166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U160" i="1"/>
  <c r="U176" i="1" s="1"/>
  <c r="T160" i="1"/>
  <c r="T176" i="1" s="1"/>
  <c r="S160" i="1"/>
  <c r="S176" i="1" s="1"/>
  <c r="R160" i="1"/>
  <c r="R176" i="1" s="1"/>
  <c r="Q160" i="1"/>
  <c r="Q176" i="1" s="1"/>
  <c r="P160" i="1"/>
  <c r="P176" i="1" s="1"/>
  <c r="N160" i="1"/>
  <c r="N176" i="1" s="1"/>
  <c r="M160" i="1"/>
  <c r="M176" i="1" s="1"/>
  <c r="L160" i="1"/>
  <c r="L176" i="1" s="1"/>
  <c r="K160" i="1"/>
  <c r="K176" i="1" s="1"/>
  <c r="J160" i="1"/>
  <c r="J176" i="1" s="1"/>
  <c r="I160" i="1"/>
  <c r="I176" i="1" s="1"/>
  <c r="H160" i="1"/>
  <c r="H176" i="1" s="1"/>
  <c r="G160" i="1"/>
  <c r="G176" i="1" s="1"/>
  <c r="F160" i="1"/>
  <c r="F176" i="1" s="1"/>
  <c r="E160" i="1"/>
  <c r="E176" i="1" s="1"/>
  <c r="D160" i="1"/>
  <c r="D176" i="1" s="1"/>
  <c r="C160" i="1"/>
  <c r="C176" i="1" s="1"/>
  <c r="B157" i="1"/>
  <c r="U149" i="1"/>
  <c r="U174" i="1" s="1"/>
  <c r="T149" i="1"/>
  <c r="T174" i="1" s="1"/>
  <c r="S149" i="1"/>
  <c r="S174" i="1" s="1"/>
  <c r="R149" i="1"/>
  <c r="R174" i="1" s="1"/>
  <c r="Q149" i="1"/>
  <c r="Q174" i="1" s="1"/>
  <c r="P149" i="1"/>
  <c r="P174" i="1" s="1"/>
  <c r="N149" i="1"/>
  <c r="N174" i="1" s="1"/>
  <c r="M149" i="1"/>
  <c r="M174" i="1" s="1"/>
  <c r="L149" i="1"/>
  <c r="L174" i="1" s="1"/>
  <c r="K149" i="1"/>
  <c r="K174" i="1" s="1"/>
  <c r="J149" i="1"/>
  <c r="J174" i="1" s="1"/>
  <c r="I149" i="1"/>
  <c r="I174" i="1" s="1"/>
  <c r="H149" i="1"/>
  <c r="H174" i="1" s="1"/>
  <c r="G149" i="1"/>
  <c r="G174" i="1" s="1"/>
  <c r="F149" i="1"/>
  <c r="F174" i="1" s="1"/>
  <c r="E149" i="1"/>
  <c r="E174" i="1" s="1"/>
  <c r="D149" i="1"/>
  <c r="D174" i="1" s="1"/>
  <c r="C149" i="1"/>
  <c r="U138" i="1"/>
  <c r="U173" i="1" s="1"/>
  <c r="T138" i="1"/>
  <c r="T173" i="1" s="1"/>
  <c r="S138" i="1"/>
  <c r="S173" i="1" s="1"/>
  <c r="R138" i="1"/>
  <c r="R173" i="1" s="1"/>
  <c r="Q138" i="1"/>
  <c r="Q173" i="1" s="1"/>
  <c r="O173" i="1"/>
  <c r="N138" i="1"/>
  <c r="N173" i="1" s="1"/>
  <c r="M138" i="1"/>
  <c r="M173" i="1" s="1"/>
  <c r="L138" i="1"/>
  <c r="L173" i="1" s="1"/>
  <c r="K138" i="1"/>
  <c r="K173" i="1" s="1"/>
  <c r="J138" i="1"/>
  <c r="J173" i="1" s="1"/>
  <c r="I138" i="1"/>
  <c r="I173" i="1" s="1"/>
  <c r="H138" i="1"/>
  <c r="H173" i="1" s="1"/>
  <c r="G138" i="1"/>
  <c r="G173" i="1" s="1"/>
  <c r="F138" i="1"/>
  <c r="F173" i="1" s="1"/>
  <c r="E138" i="1"/>
  <c r="E173" i="1" s="1"/>
  <c r="D138" i="1"/>
  <c r="D173" i="1" s="1"/>
  <c r="C138" i="1"/>
  <c r="C173" i="1" s="1"/>
  <c r="U127" i="1"/>
  <c r="U172" i="1" s="1"/>
  <c r="T127" i="1"/>
  <c r="T172" i="1" s="1"/>
  <c r="S127" i="1"/>
  <c r="S172" i="1" s="1"/>
  <c r="R127" i="1"/>
  <c r="R172" i="1" s="1"/>
  <c r="Q127" i="1"/>
  <c r="Q172" i="1" s="1"/>
  <c r="P127" i="1"/>
  <c r="P172" i="1" s="1"/>
  <c r="N127" i="1"/>
  <c r="N172" i="1" s="1"/>
  <c r="M127" i="1"/>
  <c r="M172" i="1" s="1"/>
  <c r="L127" i="1"/>
  <c r="L172" i="1" s="1"/>
  <c r="K127" i="1"/>
  <c r="K172" i="1" s="1"/>
  <c r="J127" i="1"/>
  <c r="J172" i="1" s="1"/>
  <c r="I127" i="1"/>
  <c r="I172" i="1" s="1"/>
  <c r="H127" i="1"/>
  <c r="H172" i="1" s="1"/>
  <c r="G127" i="1"/>
  <c r="G172" i="1" s="1"/>
  <c r="F127" i="1"/>
  <c r="F172" i="1" s="1"/>
  <c r="E127" i="1"/>
  <c r="E172" i="1" s="1"/>
  <c r="D127" i="1"/>
  <c r="D172" i="1" s="1"/>
  <c r="C127" i="1"/>
  <c r="C172" i="1" s="1"/>
  <c r="U171" i="1"/>
  <c r="T171" i="1"/>
  <c r="S171" i="1"/>
  <c r="R171" i="1"/>
  <c r="Q171" i="1"/>
  <c r="P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U98" i="1"/>
  <c r="U170" i="1" s="1"/>
  <c r="T98" i="1"/>
  <c r="T170" i="1" s="1"/>
  <c r="S98" i="1"/>
  <c r="S170" i="1" s="1"/>
  <c r="R98" i="1"/>
  <c r="R170" i="1" s="1"/>
  <c r="Q98" i="1"/>
  <c r="Q170" i="1" s="1"/>
  <c r="P98" i="1"/>
  <c r="P170" i="1" s="1"/>
  <c r="N98" i="1"/>
  <c r="N170" i="1" s="1"/>
  <c r="M98" i="1"/>
  <c r="M170" i="1" s="1"/>
  <c r="L98" i="1"/>
  <c r="L170" i="1" s="1"/>
  <c r="K98" i="1"/>
  <c r="K170" i="1" s="1"/>
  <c r="J98" i="1"/>
  <c r="J170" i="1" s="1"/>
  <c r="I98" i="1"/>
  <c r="I170" i="1" s="1"/>
  <c r="H98" i="1"/>
  <c r="H170" i="1" s="1"/>
  <c r="G98" i="1"/>
  <c r="G170" i="1" s="1"/>
  <c r="F98" i="1"/>
  <c r="F170" i="1" s="1"/>
  <c r="E98" i="1"/>
  <c r="E170" i="1" s="1"/>
  <c r="D98" i="1"/>
  <c r="D170" i="1" s="1"/>
  <c r="C98" i="1"/>
  <c r="C170" i="1" s="1"/>
  <c r="U88" i="1"/>
  <c r="U175" i="1" s="1"/>
  <c r="T88" i="1"/>
  <c r="T175" i="1" s="1"/>
  <c r="S88" i="1"/>
  <c r="S175" i="1" s="1"/>
  <c r="R88" i="1"/>
  <c r="R175" i="1" s="1"/>
  <c r="Q88" i="1"/>
  <c r="Q175" i="1" s="1"/>
  <c r="P88" i="1"/>
  <c r="P175" i="1" s="1"/>
  <c r="N88" i="1"/>
  <c r="N175" i="1" s="1"/>
  <c r="M88" i="1"/>
  <c r="M175" i="1" s="1"/>
  <c r="L88" i="1"/>
  <c r="L175" i="1" s="1"/>
  <c r="K88" i="1"/>
  <c r="K175" i="1" s="1"/>
  <c r="J88" i="1"/>
  <c r="J175" i="1" s="1"/>
  <c r="I88" i="1"/>
  <c r="I175" i="1" s="1"/>
  <c r="H88" i="1"/>
  <c r="H175" i="1" s="1"/>
  <c r="G88" i="1"/>
  <c r="G175" i="1" s="1"/>
  <c r="F88" i="1"/>
  <c r="F175" i="1" s="1"/>
  <c r="E88" i="1"/>
  <c r="E175" i="1" s="1"/>
  <c r="D88" i="1"/>
  <c r="D175" i="1" s="1"/>
  <c r="C88" i="1"/>
  <c r="C175" i="1" s="1"/>
  <c r="U75" i="1"/>
  <c r="U169" i="1" s="1"/>
  <c r="T75" i="1"/>
  <c r="T169" i="1" s="1"/>
  <c r="S75" i="1"/>
  <c r="S169" i="1" s="1"/>
  <c r="R75" i="1"/>
  <c r="R169" i="1" s="1"/>
  <c r="Q75" i="1"/>
  <c r="Q169" i="1" s="1"/>
  <c r="P75" i="1"/>
  <c r="P169" i="1" s="1"/>
  <c r="N75" i="1"/>
  <c r="N169" i="1" s="1"/>
  <c r="M75" i="1"/>
  <c r="M169" i="1" s="1"/>
  <c r="L75" i="1"/>
  <c r="L169" i="1" s="1"/>
  <c r="K75" i="1"/>
  <c r="K169" i="1" s="1"/>
  <c r="J75" i="1"/>
  <c r="J169" i="1" s="1"/>
  <c r="I75" i="1"/>
  <c r="I169" i="1" s="1"/>
  <c r="H75" i="1"/>
  <c r="H169" i="1" s="1"/>
  <c r="G75" i="1"/>
  <c r="G169" i="1" s="1"/>
  <c r="F75" i="1"/>
  <c r="F169" i="1" s="1"/>
  <c r="E75" i="1"/>
  <c r="E169" i="1" s="1"/>
  <c r="D75" i="1"/>
  <c r="D169" i="1" s="1"/>
  <c r="C75" i="1"/>
  <c r="C169" i="1" s="1"/>
  <c r="U64" i="1"/>
  <c r="U168" i="1" s="1"/>
  <c r="T64" i="1"/>
  <c r="T168" i="1" s="1"/>
  <c r="S64" i="1"/>
  <c r="S168" i="1" s="1"/>
  <c r="R64" i="1"/>
  <c r="R168" i="1" s="1"/>
  <c r="Q64" i="1"/>
  <c r="Q168" i="1" s="1"/>
  <c r="P64" i="1"/>
  <c r="P168" i="1" s="1"/>
  <c r="N64" i="1"/>
  <c r="N168" i="1" s="1"/>
  <c r="M64" i="1"/>
  <c r="M168" i="1" s="1"/>
  <c r="L64" i="1"/>
  <c r="L168" i="1" s="1"/>
  <c r="K64" i="1"/>
  <c r="K168" i="1" s="1"/>
  <c r="J64" i="1"/>
  <c r="J168" i="1" s="1"/>
  <c r="I64" i="1"/>
  <c r="I168" i="1" s="1"/>
  <c r="H64" i="1"/>
  <c r="H168" i="1" s="1"/>
  <c r="G64" i="1"/>
  <c r="G168" i="1" s="1"/>
  <c r="F64" i="1"/>
  <c r="F168" i="1" s="1"/>
  <c r="E64" i="1"/>
  <c r="E168" i="1" s="1"/>
  <c r="D64" i="1"/>
  <c r="D168" i="1" s="1"/>
  <c r="C64" i="1"/>
  <c r="C168" i="1" s="1"/>
  <c r="U34" i="1"/>
  <c r="U167" i="1" s="1"/>
  <c r="T34" i="1"/>
  <c r="T167" i="1" s="1"/>
  <c r="S34" i="1"/>
  <c r="S167" i="1" s="1"/>
  <c r="R34" i="1"/>
  <c r="R167" i="1" s="1"/>
  <c r="Q34" i="1"/>
  <c r="Q167" i="1" s="1"/>
  <c r="P34" i="1"/>
  <c r="P167" i="1" s="1"/>
  <c r="N34" i="1"/>
  <c r="N167" i="1" s="1"/>
  <c r="M34" i="1"/>
  <c r="M167" i="1" s="1"/>
  <c r="L34" i="1"/>
  <c r="L167" i="1" s="1"/>
  <c r="K34" i="1"/>
  <c r="K167" i="1" s="1"/>
  <c r="J34" i="1"/>
  <c r="J167" i="1" s="1"/>
  <c r="I34" i="1"/>
  <c r="I167" i="1" s="1"/>
  <c r="H34" i="1"/>
  <c r="H167" i="1" s="1"/>
  <c r="G34" i="1"/>
  <c r="G167" i="1" s="1"/>
  <c r="F34" i="1"/>
  <c r="F167" i="1" s="1"/>
  <c r="E34" i="1"/>
  <c r="E167" i="1" s="1"/>
  <c r="D34" i="1"/>
  <c r="D167" i="1" s="1"/>
  <c r="C34" i="1"/>
  <c r="C167" i="1" s="1"/>
  <c r="U24" i="1"/>
  <c r="T24" i="1"/>
  <c r="S24" i="1"/>
  <c r="R24" i="1"/>
  <c r="Q24" i="1"/>
  <c r="P24" i="1"/>
  <c r="N24" i="1"/>
  <c r="M24" i="1"/>
  <c r="L24" i="1"/>
  <c r="K24" i="1"/>
  <c r="J24" i="1"/>
  <c r="I24" i="1"/>
  <c r="H24" i="1"/>
  <c r="G24" i="1"/>
  <c r="F24" i="1"/>
  <c r="E24" i="1"/>
  <c r="D24" i="1"/>
  <c r="C24" i="1"/>
  <c r="B124" i="1"/>
  <c r="B75" i="4" l="1"/>
  <c r="L177" i="4"/>
  <c r="F149" i="5"/>
  <c r="F174" i="5" s="1"/>
  <c r="B24" i="4"/>
  <c r="O149" i="5"/>
  <c r="O174" i="5" s="1"/>
  <c r="Z30" i="5"/>
  <c r="B127" i="4"/>
  <c r="B40" i="5"/>
  <c r="W121" i="5"/>
  <c r="R149" i="5"/>
  <c r="R174" i="5" s="1"/>
  <c r="B51" i="5"/>
  <c r="U127" i="5"/>
  <c r="U172" i="5" s="1"/>
  <c r="M127" i="5"/>
  <c r="M172" i="5" s="1"/>
  <c r="E127" i="5"/>
  <c r="E172" i="5" s="1"/>
  <c r="W125" i="5"/>
  <c r="Z125" i="5"/>
  <c r="W111" i="5"/>
  <c r="Z111" i="5"/>
  <c r="B47" i="5"/>
  <c r="Y55" i="5"/>
  <c r="B63" i="5"/>
  <c r="H160" i="5"/>
  <c r="H176" i="5" s="1"/>
  <c r="P160" i="5"/>
  <c r="P176" i="5" s="1"/>
  <c r="J149" i="5"/>
  <c r="J174" i="5" s="1"/>
  <c r="G149" i="5"/>
  <c r="G174" i="5" s="1"/>
  <c r="W135" i="5"/>
  <c r="O127" i="5"/>
  <c r="O172" i="5" s="1"/>
  <c r="H127" i="5"/>
  <c r="H172" i="5" s="1"/>
  <c r="Q127" i="5"/>
  <c r="Q172" i="5" s="1"/>
  <c r="J127" i="5"/>
  <c r="J172" i="5" s="1"/>
  <c r="R127" i="5"/>
  <c r="R172" i="5" s="1"/>
  <c r="N127" i="5"/>
  <c r="N172" i="5" s="1"/>
  <c r="I127" i="5"/>
  <c r="I172" i="5" s="1"/>
  <c r="B120" i="5"/>
  <c r="C127" i="5"/>
  <c r="C172" i="5" s="1"/>
  <c r="K127" i="5"/>
  <c r="K172" i="5" s="1"/>
  <c r="S127" i="5"/>
  <c r="S172" i="5" s="1"/>
  <c r="F127" i="5"/>
  <c r="F172" i="5" s="1"/>
  <c r="G127" i="5"/>
  <c r="G172" i="5" s="1"/>
  <c r="P127" i="5"/>
  <c r="P172" i="5" s="1"/>
  <c r="D127" i="5"/>
  <c r="D172" i="5" s="1"/>
  <c r="L127" i="5"/>
  <c r="L172" i="5" s="1"/>
  <c r="T127" i="5"/>
  <c r="T172" i="5" s="1"/>
  <c r="Y109" i="5"/>
  <c r="Z96" i="5"/>
  <c r="K114" i="5"/>
  <c r="K171" i="5" s="1"/>
  <c r="B124" i="5"/>
  <c r="S114" i="5"/>
  <c r="S171" i="5" s="1"/>
  <c r="C114" i="5"/>
  <c r="C171" i="5" s="1"/>
  <c r="T114" i="5"/>
  <c r="T171" i="5" s="1"/>
  <c r="E114" i="5"/>
  <c r="E171" i="5" s="1"/>
  <c r="F114" i="5"/>
  <c r="F171" i="5" s="1"/>
  <c r="N114" i="5"/>
  <c r="N171" i="5" s="1"/>
  <c r="G114" i="5"/>
  <c r="G171" i="5" s="1"/>
  <c r="D114" i="5"/>
  <c r="D171" i="5" s="1"/>
  <c r="M114" i="5"/>
  <c r="M171" i="5" s="1"/>
  <c r="H114" i="5"/>
  <c r="H171" i="5" s="1"/>
  <c r="I114" i="5"/>
  <c r="I171" i="5" s="1"/>
  <c r="Q114" i="5"/>
  <c r="Q171" i="5" s="1"/>
  <c r="L114" i="5"/>
  <c r="L171" i="5" s="1"/>
  <c r="U114" i="5"/>
  <c r="U171" i="5" s="1"/>
  <c r="P114" i="5"/>
  <c r="P171" i="5" s="1"/>
  <c r="J114" i="5"/>
  <c r="J171" i="5" s="1"/>
  <c r="R114" i="5"/>
  <c r="R171" i="5" s="1"/>
  <c r="B33" i="5"/>
  <c r="G75" i="5"/>
  <c r="G169" i="5" s="1"/>
  <c r="Z70" i="5"/>
  <c r="B72" i="5"/>
  <c r="Z74" i="5"/>
  <c r="B85" i="5"/>
  <c r="H98" i="5"/>
  <c r="H170" i="5" s="1"/>
  <c r="P98" i="5"/>
  <c r="P170" i="5" s="1"/>
  <c r="B106" i="5"/>
  <c r="Y63" i="5"/>
  <c r="Y70" i="5"/>
  <c r="B156" i="5"/>
  <c r="B83" i="5"/>
  <c r="I174" i="5"/>
  <c r="W136" i="5"/>
  <c r="Y123" i="5"/>
  <c r="Y112" i="5"/>
  <c r="L174" i="5"/>
  <c r="B43" i="5"/>
  <c r="Y51" i="5"/>
  <c r="B54" i="5"/>
  <c r="B62" i="5"/>
  <c r="Y74" i="5"/>
  <c r="W82" i="5"/>
  <c r="B95" i="5"/>
  <c r="Y108" i="5"/>
  <c r="B110" i="5"/>
  <c r="B107" i="5"/>
  <c r="Z73" i="5"/>
  <c r="B73" i="5"/>
  <c r="X60" i="5"/>
  <c r="Y59" i="5"/>
  <c r="Y30" i="5"/>
  <c r="B30" i="5"/>
  <c r="B111" i="5"/>
  <c r="X30" i="5"/>
  <c r="Y32" i="5"/>
  <c r="Y105" i="5"/>
  <c r="Y113" i="5"/>
  <c r="W95" i="5"/>
  <c r="B138" i="4"/>
  <c r="B98" i="4"/>
  <c r="Z40" i="5"/>
  <c r="B55" i="5"/>
  <c r="B82" i="5"/>
  <c r="Y146" i="5"/>
  <c r="Y147" i="5"/>
  <c r="X148" i="5"/>
  <c r="Y148" i="5"/>
  <c r="Y134" i="5"/>
  <c r="X113" i="5"/>
  <c r="Z113" i="5"/>
  <c r="W110" i="5"/>
  <c r="H88" i="5"/>
  <c r="H175" i="5" s="1"/>
  <c r="P88" i="5"/>
  <c r="P175" i="5" s="1"/>
  <c r="J88" i="5"/>
  <c r="J175" i="5" s="1"/>
  <c r="B84" i="5"/>
  <c r="B81" i="5"/>
  <c r="T88" i="5"/>
  <c r="T175" i="5" s="1"/>
  <c r="Y82" i="5"/>
  <c r="B88" i="4"/>
  <c r="N88" i="5"/>
  <c r="N175" i="5" s="1"/>
  <c r="X42" i="5"/>
  <c r="Y52" i="5"/>
  <c r="X53" i="5"/>
  <c r="Y60" i="5"/>
  <c r="X61" i="5"/>
  <c r="B44" i="5"/>
  <c r="Y44" i="5"/>
  <c r="Y47" i="5"/>
  <c r="B50" i="5"/>
  <c r="B58" i="5"/>
  <c r="Y45" i="5"/>
  <c r="Y48" i="5"/>
  <c r="Y56" i="5"/>
  <c r="X57" i="5"/>
  <c r="K160" i="5"/>
  <c r="K176" i="5" s="1"/>
  <c r="Z159" i="5"/>
  <c r="X145" i="5"/>
  <c r="X146" i="5"/>
  <c r="X147" i="5"/>
  <c r="B146" i="5"/>
  <c r="B147" i="5"/>
  <c r="B135" i="5"/>
  <c r="G138" i="5"/>
  <c r="G173" i="5" s="1"/>
  <c r="B134" i="5"/>
  <c r="Z134" i="5"/>
  <c r="I138" i="5"/>
  <c r="I173" i="5" s="1"/>
  <c r="Z137" i="5"/>
  <c r="K138" i="5"/>
  <c r="K173" i="5" s="1"/>
  <c r="R138" i="5"/>
  <c r="R173" i="5" s="1"/>
  <c r="Z136" i="5"/>
  <c r="Y137" i="5"/>
  <c r="S138" i="5"/>
  <c r="S173" i="5" s="1"/>
  <c r="M138" i="5"/>
  <c r="M173" i="5" s="1"/>
  <c r="X137" i="5"/>
  <c r="X122" i="5"/>
  <c r="Z123" i="5"/>
  <c r="X123" i="5"/>
  <c r="Z121" i="5"/>
  <c r="X112" i="5"/>
  <c r="Z107" i="5"/>
  <c r="Y107" i="5"/>
  <c r="X108" i="5"/>
  <c r="Z109" i="5"/>
  <c r="Z112" i="5"/>
  <c r="L98" i="5"/>
  <c r="L170" i="5" s="1"/>
  <c r="T98" i="5"/>
  <c r="T170" i="5" s="1"/>
  <c r="Q98" i="5"/>
  <c r="Q170" i="5" s="1"/>
  <c r="K98" i="5"/>
  <c r="K170" i="5" s="1"/>
  <c r="Z97" i="5"/>
  <c r="X97" i="5"/>
  <c r="N75" i="5"/>
  <c r="N169" i="5" s="1"/>
  <c r="W72" i="5"/>
  <c r="K75" i="5"/>
  <c r="K169" i="5" s="1"/>
  <c r="X71" i="5"/>
  <c r="M75" i="5"/>
  <c r="M169" i="5" s="1"/>
  <c r="J75" i="5"/>
  <c r="J169" i="5" s="1"/>
  <c r="X74" i="5"/>
  <c r="F75" i="5"/>
  <c r="F169" i="5" s="1"/>
  <c r="N64" i="5"/>
  <c r="N168" i="5" s="1"/>
  <c r="M64" i="5"/>
  <c r="M168" i="5" s="1"/>
  <c r="Y43" i="5"/>
  <c r="X44" i="5"/>
  <c r="Y46" i="5"/>
  <c r="W48" i="5"/>
  <c r="X55" i="5"/>
  <c r="W56" i="5"/>
  <c r="B57" i="5"/>
  <c r="Y57" i="5"/>
  <c r="Z58" i="5"/>
  <c r="W61" i="5"/>
  <c r="X63" i="5"/>
  <c r="X45" i="5"/>
  <c r="X48" i="5"/>
  <c r="X56" i="5"/>
  <c r="Z44" i="5"/>
  <c r="W57" i="5"/>
  <c r="X52" i="5"/>
  <c r="Z43" i="5"/>
  <c r="Z47" i="5"/>
  <c r="Y50" i="5"/>
  <c r="W52" i="5"/>
  <c r="Y53" i="5"/>
  <c r="W55" i="5"/>
  <c r="W60" i="5"/>
  <c r="Y61" i="5"/>
  <c r="K34" i="5"/>
  <c r="K167" i="5" s="1"/>
  <c r="E34" i="5"/>
  <c r="E167" i="5" s="1"/>
  <c r="M34" i="5"/>
  <c r="M167" i="5" s="1"/>
  <c r="E166" i="1"/>
  <c r="E24" i="5"/>
  <c r="E166" i="5" s="1"/>
  <c r="E88" i="5"/>
  <c r="E175" i="5" s="1"/>
  <c r="E75" i="5"/>
  <c r="E169" i="5" s="1"/>
  <c r="E98" i="5"/>
  <c r="E170" i="5" s="1"/>
  <c r="O138" i="5"/>
  <c r="O173" i="5" s="1"/>
  <c r="E138" i="5"/>
  <c r="E173" i="5" s="1"/>
  <c r="C166" i="1"/>
  <c r="C24" i="5"/>
  <c r="C166" i="5" s="1"/>
  <c r="K166" i="1"/>
  <c r="K24" i="5"/>
  <c r="K166" i="5" s="1"/>
  <c r="F166" i="1"/>
  <c r="F24" i="5"/>
  <c r="F166" i="5" s="1"/>
  <c r="J166" i="1"/>
  <c r="J24" i="5"/>
  <c r="J166" i="5" s="1"/>
  <c r="N166" i="1"/>
  <c r="N24" i="5"/>
  <c r="N166" i="5" s="1"/>
  <c r="S166" i="1"/>
  <c r="S24" i="5"/>
  <c r="S166" i="5" s="1"/>
  <c r="G166" i="1"/>
  <c r="G24" i="5"/>
  <c r="G166" i="5" s="1"/>
  <c r="T166" i="1"/>
  <c r="T24" i="5"/>
  <c r="T166" i="5" s="1"/>
  <c r="E166" i="4"/>
  <c r="E177" i="4" s="1"/>
  <c r="D166" i="1"/>
  <c r="D24" i="5"/>
  <c r="D166" i="5" s="1"/>
  <c r="H166" i="1"/>
  <c r="H24" i="5"/>
  <c r="H166" i="5" s="1"/>
  <c r="L166" i="1"/>
  <c r="L24" i="5"/>
  <c r="L166" i="5" s="1"/>
  <c r="Q166" i="1"/>
  <c r="Q24" i="5"/>
  <c r="Q166" i="5" s="1"/>
  <c r="U166" i="1"/>
  <c r="U24" i="5"/>
  <c r="U166" i="5" s="1"/>
  <c r="P166" i="1"/>
  <c r="P24" i="5"/>
  <c r="P166" i="5" s="1"/>
  <c r="I166" i="1"/>
  <c r="I24" i="5"/>
  <c r="I166" i="5" s="1"/>
  <c r="M166" i="1"/>
  <c r="M24" i="5"/>
  <c r="M166" i="5" s="1"/>
  <c r="R166" i="1"/>
  <c r="R24" i="5"/>
  <c r="R166" i="5" s="1"/>
  <c r="Y159" i="5"/>
  <c r="L138" i="5"/>
  <c r="L173" i="5" s="1"/>
  <c r="X109" i="5"/>
  <c r="Z15" i="5"/>
  <c r="Z110" i="5"/>
  <c r="Y97" i="5"/>
  <c r="Y73" i="5"/>
  <c r="T64" i="5"/>
  <c r="T168" i="5" s="1"/>
  <c r="W54" i="5"/>
  <c r="Y54" i="5"/>
  <c r="B53" i="5"/>
  <c r="W53" i="5"/>
  <c r="X51" i="5"/>
  <c r="W51" i="5"/>
  <c r="X47" i="5"/>
  <c r="X46" i="5"/>
  <c r="G64" i="5"/>
  <c r="G168" i="5" s="1"/>
  <c r="Z46" i="5"/>
  <c r="W46" i="5"/>
  <c r="J64" i="5"/>
  <c r="J168" i="5" s="1"/>
  <c r="W45" i="5"/>
  <c r="K64" i="5"/>
  <c r="K168" i="5" s="1"/>
  <c r="W40" i="5"/>
  <c r="Y23" i="5"/>
  <c r="Z32" i="5"/>
  <c r="P34" i="5"/>
  <c r="P167" i="5" s="1"/>
  <c r="B49" i="5"/>
  <c r="R160" i="5"/>
  <c r="R176" i="5" s="1"/>
  <c r="M160" i="5"/>
  <c r="M176" i="5" s="1"/>
  <c r="C160" i="5"/>
  <c r="C176" i="5" s="1"/>
  <c r="X10" i="5"/>
  <c r="Y15" i="5"/>
  <c r="W16" i="5"/>
  <c r="Y16" i="5"/>
  <c r="Z22" i="5"/>
  <c r="W10" i="5"/>
  <c r="X73" i="5"/>
  <c r="H174" i="5"/>
  <c r="W43" i="5"/>
  <c r="Z51" i="5"/>
  <c r="X59" i="5"/>
  <c r="Y62" i="5"/>
  <c r="Y42" i="5"/>
  <c r="P64" i="5"/>
  <c r="P168" i="5" s="1"/>
  <c r="X58" i="5"/>
  <c r="W33" i="5"/>
  <c r="X9" i="5"/>
  <c r="X11" i="5"/>
  <c r="Z12" i="5"/>
  <c r="X15" i="5"/>
  <c r="X23" i="5"/>
  <c r="J34" i="5"/>
  <c r="J167" i="5" s="1"/>
  <c r="N34" i="5"/>
  <c r="N167" i="5" s="1"/>
  <c r="G34" i="5"/>
  <c r="G167" i="5" s="1"/>
  <c r="S34" i="5"/>
  <c r="X32" i="5"/>
  <c r="T34" i="5"/>
  <c r="T167" i="5" s="1"/>
  <c r="Y33" i="5"/>
  <c r="Z9" i="5"/>
  <c r="Y9" i="5"/>
  <c r="Y11" i="5"/>
  <c r="W9" i="5"/>
  <c r="Y10" i="5"/>
  <c r="Z10" i="5"/>
  <c r="R64" i="5"/>
  <c r="R168" i="5" s="1"/>
  <c r="X40" i="5"/>
  <c r="B41" i="5"/>
  <c r="Z41" i="5"/>
  <c r="D64" i="5"/>
  <c r="D168" i="5" s="1"/>
  <c r="B42" i="5"/>
  <c r="Z45" i="5"/>
  <c r="B46" i="5"/>
  <c r="Z56" i="5"/>
  <c r="B56" i="5"/>
  <c r="Y58" i="5"/>
  <c r="Z60" i="5"/>
  <c r="B60" i="5"/>
  <c r="P75" i="5"/>
  <c r="P169" i="5" s="1"/>
  <c r="Y71" i="5"/>
  <c r="I75" i="5"/>
  <c r="I169" i="5" s="1"/>
  <c r="X72" i="5"/>
  <c r="Z72" i="5"/>
  <c r="W74" i="5"/>
  <c r="B74" i="5"/>
  <c r="F88" i="5"/>
  <c r="F175" i="5" s="1"/>
  <c r="B87" i="5"/>
  <c r="B97" i="5"/>
  <c r="W97" i="5"/>
  <c r="W105" i="5"/>
  <c r="B105" i="5"/>
  <c r="X105" i="5"/>
  <c r="Z105" i="5"/>
  <c r="X107" i="5"/>
  <c r="W108" i="5"/>
  <c r="Z108" i="5"/>
  <c r="W109" i="5"/>
  <c r="B109" i="5"/>
  <c r="Y110" i="5"/>
  <c r="B112" i="5"/>
  <c r="W112" i="5"/>
  <c r="B113" i="5"/>
  <c r="W113" i="5"/>
  <c r="X121" i="5"/>
  <c r="Y121" i="5"/>
  <c r="B122" i="5"/>
  <c r="W122" i="5"/>
  <c r="Z122" i="5"/>
  <c r="B123" i="5"/>
  <c r="X125" i="5"/>
  <c r="Y125" i="5"/>
  <c r="C138" i="5"/>
  <c r="C173" i="5" s="1"/>
  <c r="B133" i="5"/>
  <c r="W134" i="5"/>
  <c r="D138" i="5"/>
  <c r="D173" i="5" s="1"/>
  <c r="X134" i="5"/>
  <c r="H138" i="5"/>
  <c r="H173" i="5" s="1"/>
  <c r="Y135" i="5"/>
  <c r="Q138" i="5"/>
  <c r="Q173" i="5" s="1"/>
  <c r="Z135" i="5"/>
  <c r="U138" i="5"/>
  <c r="U173" i="5" s="1"/>
  <c r="X136" i="5"/>
  <c r="Y136" i="5"/>
  <c r="B137" i="5"/>
  <c r="X12" i="5"/>
  <c r="W15" i="5"/>
  <c r="F34" i="5"/>
  <c r="F167" i="5" s="1"/>
  <c r="R34" i="5"/>
  <c r="R167" i="5" s="1"/>
  <c r="Z42" i="5"/>
  <c r="W47" i="5"/>
  <c r="Z57" i="5"/>
  <c r="C64" i="5"/>
  <c r="C168" i="5" s="1"/>
  <c r="U64" i="5"/>
  <c r="U168" i="5" s="1"/>
  <c r="Y72" i="5"/>
  <c r="W123" i="5"/>
  <c r="W137" i="5"/>
  <c r="X16" i="5"/>
  <c r="D34" i="5"/>
  <c r="D167" i="5" s="1"/>
  <c r="H34" i="5"/>
  <c r="H167" i="5" s="1"/>
  <c r="L34" i="5"/>
  <c r="L167" i="5" s="1"/>
  <c r="Q34" i="5"/>
  <c r="Q167" i="5" s="1"/>
  <c r="U34" i="5"/>
  <c r="U167" i="5" s="1"/>
  <c r="S64" i="5"/>
  <c r="S168" i="5" s="1"/>
  <c r="E64" i="5"/>
  <c r="E168" i="5" s="1"/>
  <c r="I64" i="5"/>
  <c r="I168" i="5" s="1"/>
  <c r="Z59" i="5"/>
  <c r="D75" i="5"/>
  <c r="D169" i="5" s="1"/>
  <c r="X13" i="5"/>
  <c r="W11" i="5"/>
  <c r="W23" i="5"/>
  <c r="C34" i="5"/>
  <c r="C167" i="5" s="1"/>
  <c r="B31" i="5"/>
  <c r="W32" i="5"/>
  <c r="B32" i="5"/>
  <c r="X33" i="5"/>
  <c r="I34" i="5"/>
  <c r="I167" i="5" s="1"/>
  <c r="H64" i="5"/>
  <c r="H168" i="5" s="1"/>
  <c r="W42" i="5"/>
  <c r="X43" i="5"/>
  <c r="Q64" i="5"/>
  <c r="Q168" i="5" s="1"/>
  <c r="W44" i="5"/>
  <c r="B48" i="5"/>
  <c r="Z50" i="5"/>
  <c r="X50" i="5"/>
  <c r="Z52" i="5"/>
  <c r="B52" i="5"/>
  <c r="Z54" i="5"/>
  <c r="X54" i="5"/>
  <c r="Z61" i="5"/>
  <c r="B61" i="5"/>
  <c r="X62" i="5"/>
  <c r="Z63" i="5"/>
  <c r="W70" i="5"/>
  <c r="C75" i="5"/>
  <c r="C169" i="5" s="1"/>
  <c r="B70" i="5"/>
  <c r="W71" i="5"/>
  <c r="B71" i="5"/>
  <c r="T75" i="5"/>
  <c r="T169" i="5" s="1"/>
  <c r="Z71" i="5"/>
  <c r="R75" i="5"/>
  <c r="R169" i="5" s="1"/>
  <c r="Z82" i="5"/>
  <c r="Z95" i="5"/>
  <c r="U98" i="5"/>
  <c r="U170" i="5" s="1"/>
  <c r="Y12" i="5"/>
  <c r="Z33" i="5"/>
  <c r="B45" i="5"/>
  <c r="Z48" i="5"/>
  <c r="W50" i="5"/>
  <c r="Z53" i="5"/>
  <c r="Z55" i="5"/>
  <c r="W59" i="5"/>
  <c r="W63" i="5"/>
  <c r="F64" i="5"/>
  <c r="F168" i="5" s="1"/>
  <c r="X70" i="5"/>
  <c r="S75" i="5"/>
  <c r="S169" i="5" s="1"/>
  <c r="B94" i="5"/>
  <c r="D98" i="5"/>
  <c r="D170" i="5" s="1"/>
  <c r="B108" i="5"/>
  <c r="U75" i="5"/>
  <c r="U169" i="5" s="1"/>
  <c r="U88" i="5"/>
  <c r="U175" i="5" s="1"/>
  <c r="W145" i="5"/>
  <c r="D174" i="5"/>
  <c r="Y145" i="5"/>
  <c r="W146" i="5"/>
  <c r="W147" i="5"/>
  <c r="W148" i="5"/>
  <c r="B155" i="5"/>
  <c r="D160" i="5"/>
  <c r="D176" i="5" s="1"/>
  <c r="Q160" i="5"/>
  <c r="Q176" i="5" s="1"/>
  <c r="W159" i="5"/>
  <c r="X159" i="5"/>
  <c r="G160" i="5"/>
  <c r="G176" i="5" s="1"/>
  <c r="H75" i="5"/>
  <c r="H169" i="5" s="1"/>
  <c r="L75" i="5"/>
  <c r="L169" i="5" s="1"/>
  <c r="Q75" i="5"/>
  <c r="Q169" i="5" s="1"/>
  <c r="I88" i="5"/>
  <c r="I175" i="5" s="1"/>
  <c r="X82" i="5"/>
  <c r="B148" i="5"/>
  <c r="B159" i="5"/>
  <c r="M88" i="5"/>
  <c r="M175" i="5" s="1"/>
  <c r="Q88" i="5"/>
  <c r="Q175" i="5" s="1"/>
  <c r="C88" i="5"/>
  <c r="C175" i="5" s="1"/>
  <c r="G88" i="5"/>
  <c r="G175" i="5" s="1"/>
  <c r="K88" i="5"/>
  <c r="K175" i="5" s="1"/>
  <c r="B86" i="5"/>
  <c r="M98" i="5"/>
  <c r="M170" i="5" s="1"/>
  <c r="F98" i="5"/>
  <c r="F170" i="5" s="1"/>
  <c r="B96" i="5"/>
  <c r="C98" i="5"/>
  <c r="C170" i="5" s="1"/>
  <c r="W96" i="5"/>
  <c r="G98" i="5"/>
  <c r="G170" i="5" s="1"/>
  <c r="S98" i="5"/>
  <c r="S170" i="5" s="1"/>
  <c r="W107" i="5"/>
  <c r="X110" i="5"/>
  <c r="B121" i="5"/>
  <c r="Y122" i="5"/>
  <c r="B125" i="5"/>
  <c r="T138" i="5"/>
  <c r="T173" i="5" s="1"/>
  <c r="F138" i="5"/>
  <c r="F173" i="5" s="1"/>
  <c r="X135" i="5"/>
  <c r="J138" i="5"/>
  <c r="J173" i="5" s="1"/>
  <c r="N138" i="5"/>
  <c r="N173" i="5" s="1"/>
  <c r="E160" i="5"/>
  <c r="E176" i="5" s="1"/>
  <c r="I160" i="5"/>
  <c r="I176" i="5" s="1"/>
  <c r="U160" i="5"/>
  <c r="U176" i="5" s="1"/>
  <c r="F160" i="5"/>
  <c r="F176" i="5" s="1"/>
  <c r="J160" i="5"/>
  <c r="J176" i="5" s="1"/>
  <c r="N160" i="5"/>
  <c r="N176" i="5" s="1"/>
  <c r="B157" i="5"/>
  <c r="S160" i="5"/>
  <c r="S176" i="5" s="1"/>
  <c r="W30" i="5"/>
  <c r="Y40" i="5"/>
  <c r="B59" i="5"/>
  <c r="W73" i="5"/>
  <c r="D88" i="5"/>
  <c r="D175" i="5" s="1"/>
  <c r="L88" i="5"/>
  <c r="L175" i="5" s="1"/>
  <c r="C174" i="1"/>
  <c r="B173" i="1"/>
  <c r="P138" i="5"/>
  <c r="P173" i="5" s="1"/>
  <c r="B136" i="5"/>
  <c r="X111" i="5"/>
  <c r="C174" i="5"/>
  <c r="S88" i="5"/>
  <c r="S175" i="5" s="1"/>
  <c r="I98" i="5"/>
  <c r="I170" i="5" s="1"/>
  <c r="N98" i="5"/>
  <c r="N170" i="5" s="1"/>
  <c r="R88" i="5"/>
  <c r="R175" i="5" s="1"/>
  <c r="D175" i="4"/>
  <c r="X96" i="5"/>
  <c r="P166" i="4"/>
  <c r="P168" i="4"/>
  <c r="T168" i="4"/>
  <c r="T170" i="4"/>
  <c r="F171" i="4"/>
  <c r="P172" i="4"/>
  <c r="F173" i="4"/>
  <c r="D174" i="4"/>
  <c r="H177" i="4"/>
  <c r="Q166" i="4"/>
  <c r="Q177" i="4" s="1"/>
  <c r="C167" i="4"/>
  <c r="U174" i="4"/>
  <c r="U173" i="4"/>
  <c r="T160" i="5"/>
  <c r="T176" i="5" s="1"/>
  <c r="J166" i="4"/>
  <c r="J177" i="4" s="1"/>
  <c r="N177" i="4"/>
  <c r="L64" i="5"/>
  <c r="L168" i="5" s="1"/>
  <c r="C176" i="4"/>
  <c r="L160" i="5"/>
  <c r="L176" i="5" s="1"/>
  <c r="Y111" i="5"/>
  <c r="R98" i="5"/>
  <c r="R170" i="5" s="1"/>
  <c r="Y95" i="5"/>
  <c r="Y96" i="5"/>
  <c r="J98" i="5"/>
  <c r="J170" i="5" s="1"/>
  <c r="X95" i="5"/>
  <c r="W58" i="5"/>
  <c r="Z174" i="5"/>
  <c r="I177" i="4"/>
  <c r="M177" i="4"/>
  <c r="R177" i="4"/>
  <c r="B34" i="4"/>
  <c r="B64" i="4"/>
  <c r="S177" i="4"/>
  <c r="B114" i="4"/>
  <c r="B169" i="4"/>
  <c r="B171" i="4"/>
  <c r="U172" i="4"/>
  <c r="G177" i="4"/>
  <c r="K177" i="4"/>
  <c r="B160" i="4"/>
  <c r="B166" i="4"/>
  <c r="B168" i="4"/>
  <c r="B170" i="4"/>
  <c r="B172" i="4"/>
  <c r="Z149" i="5"/>
  <c r="B56" i="1"/>
  <c r="O160" i="4" l="1"/>
  <c r="O176" i="4" s="1"/>
  <c r="Y149" i="5"/>
  <c r="B127" i="5"/>
  <c r="X174" i="5"/>
  <c r="B149" i="5"/>
  <c r="B114" i="5"/>
  <c r="B169" i="5"/>
  <c r="Z166" i="5"/>
  <c r="P174" i="5"/>
  <c r="Y174" i="5" s="1"/>
  <c r="Z173" i="5"/>
  <c r="E177" i="5"/>
  <c r="U177" i="5"/>
  <c r="W167" i="5"/>
  <c r="B24" i="5"/>
  <c r="W172" i="5"/>
  <c r="B167" i="5"/>
  <c r="B166" i="5"/>
  <c r="Y167" i="5"/>
  <c r="B171" i="5"/>
  <c r="W127" i="5"/>
  <c r="S167" i="5"/>
  <c r="Z167" i="5" s="1"/>
  <c r="Z88" i="5"/>
  <c r="B88" i="5"/>
  <c r="X169" i="5"/>
  <c r="Y138" i="5"/>
  <c r="B175" i="5"/>
  <c r="Y172" i="5"/>
  <c r="B98" i="5"/>
  <c r="Z168" i="5"/>
  <c r="J177" i="5"/>
  <c r="Y168" i="5"/>
  <c r="W34" i="5"/>
  <c r="X149" i="5"/>
  <c r="Y64" i="5"/>
  <c r="Y169" i="5"/>
  <c r="Z169" i="5"/>
  <c r="H177" i="5"/>
  <c r="W166" i="5"/>
  <c r="X34" i="5"/>
  <c r="B75" i="5"/>
  <c r="W160" i="5"/>
  <c r="B170" i="5"/>
  <c r="W24" i="5"/>
  <c r="X64" i="5"/>
  <c r="Z98" i="5"/>
  <c r="C177" i="4"/>
  <c r="X173" i="5"/>
  <c r="Z172" i="5"/>
  <c r="K177" i="5"/>
  <c r="Y171" i="5"/>
  <c r="X168" i="5"/>
  <c r="Q177" i="5"/>
  <c r="Y127" i="5"/>
  <c r="B173" i="5"/>
  <c r="Z127" i="5"/>
  <c r="X172" i="5"/>
  <c r="D177" i="5"/>
  <c r="Y75" i="5"/>
  <c r="Z170" i="5"/>
  <c r="B64" i="5"/>
  <c r="B168" i="5"/>
  <c r="X24" i="5"/>
  <c r="X167" i="5"/>
  <c r="Z34" i="5"/>
  <c r="G177" i="5"/>
  <c r="M177" i="5"/>
  <c r="W149" i="5"/>
  <c r="Y88" i="5"/>
  <c r="Y24" i="5"/>
  <c r="Z138" i="5"/>
  <c r="B172" i="5"/>
  <c r="Z114" i="5"/>
  <c r="Y166" i="5"/>
  <c r="C177" i="5"/>
  <c r="X88" i="5"/>
  <c r="Z75" i="5"/>
  <c r="W138" i="5"/>
  <c r="W98" i="5"/>
  <c r="Z171" i="5"/>
  <c r="X171" i="5"/>
  <c r="N177" i="5"/>
  <c r="B34" i="5"/>
  <c r="B160" i="5"/>
  <c r="W171" i="5"/>
  <c r="W168" i="5"/>
  <c r="T177" i="5"/>
  <c r="Y160" i="5"/>
  <c r="W170" i="5"/>
  <c r="Y34" i="5"/>
  <c r="W173" i="5"/>
  <c r="W169" i="5"/>
  <c r="X75" i="5"/>
  <c r="Y114" i="5"/>
  <c r="W75" i="5"/>
  <c r="X138" i="5"/>
  <c r="X114" i="5"/>
  <c r="W88" i="5"/>
  <c r="W114" i="5"/>
  <c r="Z24" i="5"/>
  <c r="Y173" i="5"/>
  <c r="B174" i="5"/>
  <c r="Y170" i="5"/>
  <c r="B174" i="4"/>
  <c r="W174" i="5"/>
  <c r="Y98" i="5"/>
  <c r="X170" i="5"/>
  <c r="B138" i="5"/>
  <c r="F177" i="4"/>
  <c r="R177" i="5"/>
  <c r="B175" i="4"/>
  <c r="Z160" i="5"/>
  <c r="L177" i="5"/>
  <c r="Z64" i="5"/>
  <c r="W64" i="5"/>
  <c r="F177" i="5"/>
  <c r="X160" i="5"/>
  <c r="X127" i="5"/>
  <c r="X98" i="5"/>
  <c r="X166" i="5"/>
  <c r="I177" i="5"/>
  <c r="B176" i="5"/>
  <c r="T177" i="4"/>
  <c r="B176" i="4"/>
  <c r="U177" i="4"/>
  <c r="P177" i="4"/>
  <c r="B173" i="4"/>
  <c r="B167" i="4"/>
  <c r="D177" i="4"/>
  <c r="B8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P177" i="5" l="1"/>
  <c r="Y177" i="5" s="1"/>
  <c r="S177" i="5"/>
  <c r="W177" i="5"/>
  <c r="X177" i="5"/>
  <c r="B177" i="5"/>
  <c r="B177" i="4"/>
  <c r="B24" i="1"/>
  <c r="X13" i="1"/>
  <c r="Z177" i="5" l="1"/>
  <c r="B49" i="1" l="1"/>
  <c r="Z70" i="1" l="1"/>
  <c r="Y70" i="1"/>
  <c r="X70" i="1"/>
  <c r="W70" i="1"/>
  <c r="B70" i="1"/>
  <c r="B33" i="1" l="1"/>
  <c r="B32" i="1"/>
  <c r="B31" i="1"/>
  <c r="B30" i="1"/>
  <c r="B63" i="1"/>
  <c r="B62" i="1"/>
  <c r="B60" i="1"/>
  <c r="B59" i="1"/>
  <c r="B58" i="1"/>
  <c r="B55" i="1"/>
  <c r="B54" i="1"/>
  <c r="B53" i="1"/>
  <c r="B52" i="1"/>
  <c r="B51" i="1"/>
  <c r="B50" i="1"/>
  <c r="B48" i="1"/>
  <c r="B47" i="1"/>
  <c r="B46" i="1"/>
  <c r="B45" i="1"/>
  <c r="B44" i="1"/>
  <c r="B43" i="1"/>
  <c r="B42" i="1"/>
  <c r="B41" i="1"/>
  <c r="B40" i="1"/>
  <c r="B74" i="1"/>
  <c r="B73" i="1"/>
  <c r="B72" i="1"/>
  <c r="B71" i="1"/>
  <c r="B87" i="1"/>
  <c r="B86" i="1"/>
  <c r="B85" i="1"/>
  <c r="B84" i="1"/>
  <c r="B83" i="1"/>
  <c r="B82" i="1"/>
  <c r="B81" i="1"/>
  <c r="B97" i="1"/>
  <c r="B96" i="1"/>
  <c r="B95" i="1"/>
  <c r="B94" i="1"/>
  <c r="B113" i="1"/>
  <c r="B112" i="1"/>
  <c r="B111" i="1"/>
  <c r="B110" i="1"/>
  <c r="B109" i="1"/>
  <c r="B108" i="1"/>
  <c r="B125" i="1"/>
  <c r="B123" i="1"/>
  <c r="B122" i="1"/>
  <c r="B121" i="1"/>
  <c r="B120" i="1"/>
  <c r="B148" i="1"/>
  <c r="B147" i="1"/>
  <c r="B146" i="1"/>
  <c r="B135" i="1"/>
  <c r="B134" i="1"/>
  <c r="B133" i="1"/>
  <c r="B156" i="1"/>
  <c r="B155" i="1"/>
  <c r="B127" i="1" l="1"/>
  <c r="B114" i="1"/>
  <c r="B138" i="1"/>
  <c r="B149" i="1"/>
  <c r="B34" i="1"/>
  <c r="B160" i="1"/>
  <c r="B98" i="1"/>
  <c r="B88" i="1"/>
  <c r="B64" i="1"/>
  <c r="B75" i="1"/>
  <c r="O176" i="1" l="1"/>
  <c r="Z82" i="1" l="1"/>
  <c r="Y82" i="1"/>
  <c r="X82" i="1"/>
  <c r="W82" i="1"/>
  <c r="Y62" i="1"/>
  <c r="W14" i="1"/>
  <c r="W13" i="1"/>
  <c r="Z46" i="1"/>
  <c r="Z41" i="1"/>
  <c r="Z22" i="1"/>
  <c r="Z63" i="1"/>
  <c r="Z61" i="1"/>
  <c r="Z60" i="1"/>
  <c r="Z59" i="1"/>
  <c r="Z58" i="1"/>
  <c r="Z57" i="1"/>
  <c r="Z56" i="1"/>
  <c r="Z55" i="1"/>
  <c r="Z54" i="1"/>
  <c r="Z53" i="1"/>
  <c r="Z52" i="1"/>
  <c r="Z51" i="1"/>
  <c r="Z50" i="1"/>
  <c r="Z48" i="1"/>
  <c r="Z47" i="1"/>
  <c r="Z45" i="1"/>
  <c r="Z44" i="1"/>
  <c r="Z43" i="1"/>
  <c r="Z42" i="1"/>
  <c r="Z40" i="1"/>
  <c r="Y149" i="1"/>
  <c r="W160" i="1"/>
  <c r="Z159" i="1"/>
  <c r="Y159" i="1"/>
  <c r="X159" i="1"/>
  <c r="W159" i="1"/>
  <c r="Z146" i="1"/>
  <c r="Z145" i="1"/>
  <c r="W138" i="1"/>
  <c r="Z137" i="1"/>
  <c r="Y137" i="1"/>
  <c r="X137" i="1"/>
  <c r="W137" i="1"/>
  <c r="Z136" i="1"/>
  <c r="Y136" i="1"/>
  <c r="X136" i="1"/>
  <c r="W136" i="1"/>
  <c r="Z135" i="1"/>
  <c r="Y135" i="1"/>
  <c r="X135" i="1"/>
  <c r="W135" i="1"/>
  <c r="Z134" i="1"/>
  <c r="Y134" i="1"/>
  <c r="X134" i="1"/>
  <c r="W134" i="1"/>
  <c r="W149" i="1"/>
  <c r="Z148" i="1"/>
  <c r="Y148" i="1"/>
  <c r="X148" i="1"/>
  <c r="W148" i="1"/>
  <c r="Z147" i="1"/>
  <c r="Y147" i="1"/>
  <c r="X147" i="1"/>
  <c r="W147" i="1"/>
  <c r="Y146" i="1"/>
  <c r="X146" i="1"/>
  <c r="W146" i="1"/>
  <c r="Y145" i="1"/>
  <c r="X145" i="1"/>
  <c r="W145" i="1"/>
  <c r="W127" i="1"/>
  <c r="Z125" i="1"/>
  <c r="Y125" i="1"/>
  <c r="X125" i="1"/>
  <c r="W125" i="1"/>
  <c r="Z123" i="1"/>
  <c r="Y123" i="1"/>
  <c r="X123" i="1"/>
  <c r="W123" i="1"/>
  <c r="Z122" i="1"/>
  <c r="Y122" i="1"/>
  <c r="X122" i="1"/>
  <c r="W122" i="1"/>
  <c r="Z121" i="1"/>
  <c r="Y121" i="1"/>
  <c r="X121" i="1"/>
  <c r="W121" i="1"/>
  <c r="W114" i="1"/>
  <c r="Z113" i="1"/>
  <c r="Y113" i="1"/>
  <c r="X113" i="1"/>
  <c r="W113" i="1"/>
  <c r="Z112" i="1"/>
  <c r="Y112" i="1"/>
  <c r="X112" i="1"/>
  <c r="W112" i="1"/>
  <c r="Z111" i="1"/>
  <c r="Y111" i="1"/>
  <c r="X111" i="1"/>
  <c r="W111" i="1"/>
  <c r="Z110" i="1"/>
  <c r="Y110" i="1"/>
  <c r="X110" i="1"/>
  <c r="W110" i="1"/>
  <c r="Z109" i="1"/>
  <c r="Y109" i="1"/>
  <c r="X109" i="1"/>
  <c r="W109" i="1"/>
  <c r="Z108" i="1"/>
  <c r="Y108" i="1"/>
  <c r="X108" i="1"/>
  <c r="W108" i="1"/>
  <c r="Z107" i="1"/>
  <c r="Y107" i="1"/>
  <c r="X107" i="1"/>
  <c r="W107" i="1"/>
  <c r="Z105" i="1"/>
  <c r="Y105" i="1"/>
  <c r="X105" i="1"/>
  <c r="W105" i="1"/>
  <c r="W98" i="1"/>
  <c r="Z97" i="1"/>
  <c r="Y97" i="1"/>
  <c r="X97" i="1"/>
  <c r="W97" i="1"/>
  <c r="Z96" i="1"/>
  <c r="Y96" i="1"/>
  <c r="X96" i="1"/>
  <c r="W96" i="1"/>
  <c r="Z95" i="1"/>
  <c r="Y95" i="1"/>
  <c r="X95" i="1"/>
  <c r="W95" i="1"/>
  <c r="Z75" i="1"/>
  <c r="Y75" i="1"/>
  <c r="W75" i="1"/>
  <c r="Z74" i="1"/>
  <c r="Y74" i="1"/>
  <c r="X74" i="1"/>
  <c r="W74" i="1"/>
  <c r="Z73" i="1"/>
  <c r="Y73" i="1"/>
  <c r="X73" i="1"/>
  <c r="W73" i="1"/>
  <c r="Z72" i="1"/>
  <c r="Y72" i="1"/>
  <c r="X72" i="1"/>
  <c r="W72" i="1"/>
  <c r="Z71" i="1"/>
  <c r="Y71" i="1"/>
  <c r="X71" i="1"/>
  <c r="W71" i="1"/>
  <c r="Y63" i="1"/>
  <c r="X63" i="1"/>
  <c r="W63" i="1"/>
  <c r="Y61" i="1"/>
  <c r="X61" i="1"/>
  <c r="W61" i="1"/>
  <c r="Y60" i="1"/>
  <c r="X60" i="1"/>
  <c r="W60" i="1"/>
  <c r="Y59" i="1"/>
  <c r="X59" i="1"/>
  <c r="W59" i="1"/>
  <c r="Y58" i="1"/>
  <c r="X58" i="1"/>
  <c r="W58" i="1"/>
  <c r="Y57" i="1"/>
  <c r="X57" i="1"/>
  <c r="W57" i="1"/>
  <c r="Y56" i="1"/>
  <c r="X56" i="1"/>
  <c r="W56" i="1"/>
  <c r="Y55" i="1"/>
  <c r="X55" i="1"/>
  <c r="W55" i="1"/>
  <c r="Y54" i="1"/>
  <c r="X54" i="1"/>
  <c r="W54" i="1"/>
  <c r="Y53" i="1"/>
  <c r="X53" i="1"/>
  <c r="W53" i="1"/>
  <c r="Y52" i="1"/>
  <c r="X52" i="1"/>
  <c r="W52" i="1"/>
  <c r="Y51" i="1"/>
  <c r="X51" i="1"/>
  <c r="W51" i="1"/>
  <c r="Y50" i="1"/>
  <c r="X50" i="1"/>
  <c r="W50" i="1"/>
  <c r="Y48" i="1"/>
  <c r="X48" i="1"/>
  <c r="W48" i="1"/>
  <c r="Y47" i="1"/>
  <c r="X47" i="1"/>
  <c r="W47" i="1"/>
  <c r="Y46" i="1"/>
  <c r="X46" i="1"/>
  <c r="W46" i="1"/>
  <c r="Y45" i="1"/>
  <c r="X45" i="1"/>
  <c r="W45" i="1"/>
  <c r="Y44" i="1"/>
  <c r="X44" i="1"/>
  <c r="W44" i="1"/>
  <c r="Y43" i="1"/>
  <c r="X43" i="1"/>
  <c r="W43" i="1"/>
  <c r="Y42" i="1"/>
  <c r="X42" i="1"/>
  <c r="W42" i="1"/>
  <c r="Y40" i="1"/>
  <c r="X40" i="1"/>
  <c r="W40" i="1"/>
  <c r="W34" i="1"/>
  <c r="Z33" i="1"/>
  <c r="Y33" i="1"/>
  <c r="X33" i="1"/>
  <c r="W33" i="1"/>
  <c r="Z32" i="1"/>
  <c r="Y32" i="1"/>
  <c r="X32" i="1"/>
  <c r="W32" i="1"/>
  <c r="Z30" i="1"/>
  <c r="Y30" i="1"/>
  <c r="X30" i="1"/>
  <c r="W30" i="1"/>
  <c r="W24" i="1"/>
  <c r="Z23" i="1"/>
  <c r="Y23" i="1"/>
  <c r="X23" i="1"/>
  <c r="W23" i="1"/>
  <c r="Z16" i="1"/>
  <c r="Y16" i="1"/>
  <c r="X16" i="1"/>
  <c r="W16" i="1"/>
  <c r="Z15" i="1"/>
  <c r="Y15" i="1"/>
  <c r="X15" i="1"/>
  <c r="W15" i="1"/>
  <c r="Z12" i="1"/>
  <c r="Y12" i="1"/>
  <c r="X12" i="1"/>
  <c r="W12" i="1"/>
  <c r="Z11" i="1"/>
  <c r="Y11" i="1"/>
  <c r="X11" i="1"/>
  <c r="W11" i="1"/>
  <c r="Z10" i="1"/>
  <c r="Y10" i="1"/>
  <c r="X10" i="1"/>
  <c r="W10" i="1"/>
  <c r="Z8" i="1"/>
  <c r="Y8" i="1"/>
  <c r="X8" i="1"/>
  <c r="W8" i="1"/>
  <c r="X160" i="1"/>
  <c r="Z160" i="1"/>
  <c r="Z114" i="1"/>
  <c r="X127" i="1"/>
  <c r="Z127" i="1"/>
  <c r="Z138" i="1"/>
  <c r="X98" i="1"/>
  <c r="X34" i="1"/>
  <c r="Y98" i="1"/>
  <c r="Y138" i="1"/>
  <c r="Z34" i="1"/>
  <c r="Y64" i="1"/>
  <c r="Z149" i="1" l="1"/>
  <c r="X24" i="1"/>
  <c r="Y24" i="1"/>
  <c r="Y114" i="1"/>
  <c r="W168" i="1"/>
  <c r="X149" i="1"/>
  <c r="X114" i="1"/>
  <c r="X64" i="1"/>
  <c r="Y34" i="1"/>
  <c r="Z24" i="1"/>
  <c r="B168" i="1"/>
  <c r="Z172" i="1"/>
  <c r="Z98" i="1"/>
  <c r="Z170" i="1"/>
  <c r="Y172" i="1"/>
  <c r="B174" i="1"/>
  <c r="Y168" i="1"/>
  <c r="Y160" i="1"/>
  <c r="Y88" i="1"/>
  <c r="Y174" i="1"/>
  <c r="Z168" i="1"/>
  <c r="X138" i="1"/>
  <c r="W64" i="1"/>
  <c r="Z64" i="1"/>
  <c r="W170" i="1"/>
  <c r="X173" i="1"/>
  <c r="X171" i="1"/>
  <c r="Y170" i="1"/>
  <c r="Z167" i="1"/>
  <c r="Y173" i="1"/>
  <c r="X75" i="1"/>
  <c r="Z174" i="1"/>
  <c r="Y127" i="1"/>
  <c r="W172" i="1"/>
  <c r="X88" i="1"/>
  <c r="Z88" i="1"/>
  <c r="Y167" i="1"/>
  <c r="Z173" i="1"/>
  <c r="W174" i="1"/>
  <c r="X169" i="1"/>
  <c r="X174" i="1"/>
  <c r="X167" i="1"/>
  <c r="W167" i="1"/>
  <c r="W173" i="1"/>
  <c r="W88" i="1"/>
  <c r="L177" i="1" l="1"/>
  <c r="H177" i="1"/>
  <c r="F177" i="1"/>
  <c r="G177" i="1"/>
  <c r="N177" i="1"/>
  <c r="M177" i="1"/>
  <c r="I177" i="1"/>
  <c r="B166" i="1"/>
  <c r="D177" i="1"/>
  <c r="S177" i="1"/>
  <c r="R177" i="1"/>
  <c r="T177" i="1"/>
  <c r="J177" i="1"/>
  <c r="K177" i="1"/>
  <c r="E177" i="1"/>
  <c r="U177" i="1"/>
  <c r="P177" i="1"/>
  <c r="Q177" i="1"/>
  <c r="C177" i="1"/>
  <c r="X172" i="1"/>
  <c r="W171" i="1"/>
  <c r="Y171" i="1"/>
  <c r="X170" i="1"/>
  <c r="Y169" i="1"/>
  <c r="X166" i="1"/>
  <c r="Y166" i="1"/>
  <c r="W166" i="1"/>
  <c r="Z166" i="1"/>
  <c r="Z171" i="1"/>
  <c r="Z169" i="1"/>
  <c r="X168" i="1"/>
  <c r="B176" i="1"/>
  <c r="B167" i="1"/>
  <c r="B171" i="1"/>
  <c r="W169" i="1"/>
  <c r="B169" i="1"/>
  <c r="B175" i="1"/>
  <c r="B172" i="1"/>
  <c r="B170" i="1"/>
  <c r="B177" i="1" l="1"/>
  <c r="W177" i="1"/>
  <c r="X177" i="1"/>
  <c r="Y177" i="1"/>
  <c r="Z177" i="1"/>
</calcChain>
</file>

<file path=xl/sharedStrings.xml><?xml version="1.0" encoding="utf-8"?>
<sst xmlns="http://schemas.openxmlformats.org/spreadsheetml/2006/main" count="1297" uniqueCount="156">
  <si>
    <t>Faculty Demographics -- College of Agriculture</t>
  </si>
  <si>
    <t>Department</t>
  </si>
  <si>
    <t>Male</t>
  </si>
  <si>
    <t>Tenure</t>
  </si>
  <si>
    <t>Ph.D.</t>
  </si>
  <si>
    <t>MS</t>
  </si>
  <si>
    <t>BS</t>
  </si>
  <si>
    <t>White</t>
  </si>
  <si>
    <t>Ethnicity</t>
  </si>
  <si>
    <t>Agriculture Economics</t>
  </si>
  <si>
    <t>Entomology</t>
  </si>
  <si>
    <t>Grain Science and Industry</t>
  </si>
  <si>
    <t>Total College</t>
  </si>
  <si>
    <t>Faculty Demographics -- College of Architecture, Planning &amp; Design</t>
  </si>
  <si>
    <t>Architecture</t>
  </si>
  <si>
    <t>Landscape Architecture/Regional Community Planning</t>
  </si>
  <si>
    <t>Faculty Demographics -- College of Arts &amp; Sciences</t>
  </si>
  <si>
    <t>Art</t>
  </si>
  <si>
    <t>Biology</t>
  </si>
  <si>
    <t>Chemistry</t>
  </si>
  <si>
    <t>Economics</t>
  </si>
  <si>
    <t>English</t>
  </si>
  <si>
    <t>Geography</t>
  </si>
  <si>
    <t>Geology</t>
  </si>
  <si>
    <t>History</t>
  </si>
  <si>
    <t>Kinesiology</t>
  </si>
  <si>
    <t>Mathematics</t>
  </si>
  <si>
    <t>Modern Languages</t>
  </si>
  <si>
    <t>Philosophy</t>
  </si>
  <si>
    <t>Physics</t>
  </si>
  <si>
    <t>Political Science</t>
  </si>
  <si>
    <t>Statistics</t>
  </si>
  <si>
    <t>Sociology, Anthropology, and Social Work</t>
  </si>
  <si>
    <t>Journalism and Mass Communications</t>
  </si>
  <si>
    <t>Accounting</t>
  </si>
  <si>
    <t>Finance</t>
  </si>
  <si>
    <t>Management</t>
  </si>
  <si>
    <t>Marketing</t>
  </si>
  <si>
    <t>Faculty Demographics -- College of Education</t>
  </si>
  <si>
    <t>Faculty Demographics -- College of Business Administration</t>
  </si>
  <si>
    <t>Faculty Demographics -- College of Engineering</t>
  </si>
  <si>
    <t>Architecture Engineering and Construction Science</t>
  </si>
  <si>
    <t>Biological and Agricultural Engineering</t>
  </si>
  <si>
    <t>Chemical Engineering</t>
  </si>
  <si>
    <t>Civil Engineering</t>
  </si>
  <si>
    <t>Electrical and Computer Engineering</t>
  </si>
  <si>
    <t>Mechanical and Nuclear Engineering</t>
  </si>
  <si>
    <t>Faculty Demographics -- College of Human Ecology</t>
  </si>
  <si>
    <t>Arts, Sciences and Business</t>
  </si>
  <si>
    <t>Faculty Demographics -- College of Veterinary Medicine</t>
  </si>
  <si>
    <t>Anatomy and Physiology</t>
  </si>
  <si>
    <t>Clinical Sciences</t>
  </si>
  <si>
    <t>Diagnostic Medicine/Pathobiology</t>
  </si>
  <si>
    <t>Agronomy</t>
  </si>
  <si>
    <t>School of Family Studies and Human Services</t>
  </si>
  <si>
    <t>Industrial and Manufacturing Systems Engineering</t>
  </si>
  <si>
    <t>Plant Pathology</t>
  </si>
  <si>
    <t>(Full-time, Professor to Instructor Rank, 50% or more time to instruction)</t>
  </si>
  <si>
    <t>Gender</t>
  </si>
  <si>
    <t>Tenure Status</t>
  </si>
  <si>
    <t>Highest Degree</t>
  </si>
  <si>
    <t>College of Agriculture</t>
  </si>
  <si>
    <t>College of Architecture</t>
  </si>
  <si>
    <t>College of Arts and Science</t>
  </si>
  <si>
    <t>College of Business Administration</t>
  </si>
  <si>
    <t>College of Education</t>
  </si>
  <si>
    <t>College of Engineering</t>
  </si>
  <si>
    <t>College of Human Ecology</t>
  </si>
  <si>
    <t>College of Veterinary Medicine</t>
  </si>
  <si>
    <t>Total University</t>
  </si>
  <si>
    <t>Faculty Demographics -- University Totals</t>
  </si>
  <si>
    <t>Black</t>
  </si>
  <si>
    <t>Asian</t>
  </si>
  <si>
    <t>Unknown</t>
  </si>
  <si>
    <t>Arts &amp; Sciences Dean Office</t>
  </si>
  <si>
    <t>Education Dean of</t>
  </si>
  <si>
    <t>Vet Med Center Dean of</t>
  </si>
  <si>
    <t>Faculty Demographics -- Administrative</t>
  </si>
  <si>
    <t>Administrative</t>
  </si>
  <si>
    <t xml:space="preserve">Total </t>
  </si>
  <si>
    <t>International Programs</t>
  </si>
  <si>
    <t>Food Science Institute</t>
  </si>
  <si>
    <t>Human Ecology Dean of</t>
  </si>
  <si>
    <t>Apparel, Textiles and Interior Design</t>
  </si>
  <si>
    <t>Aviation</t>
  </si>
  <si>
    <t>Engineering Technology</t>
  </si>
  <si>
    <t>Two or More</t>
  </si>
  <si>
    <t>Hispanic</t>
  </si>
  <si>
    <t>Am Ind or Alaska</t>
  </si>
  <si>
    <t>Hawaiian Pacific</t>
  </si>
  <si>
    <t>Architecture, Dean of</t>
  </si>
  <si>
    <t>American Ethnic Studies</t>
  </si>
  <si>
    <t>School of Leadership Studies</t>
  </si>
  <si>
    <t>Educational  Leadership</t>
  </si>
  <si>
    <t>Special Ed Counseling and Student Aff</t>
  </si>
  <si>
    <t>Curriculum and Instruction</t>
  </si>
  <si>
    <t>Faculty Demographics -- Division of Cooperative Extension</t>
  </si>
  <si>
    <t>Coop Extension Director</t>
  </si>
  <si>
    <t>4-H Youth Development</t>
  </si>
  <si>
    <t>Extension Nutrition Program</t>
  </si>
  <si>
    <t>Agriculture &amp; Natural Resource</t>
  </si>
  <si>
    <t>Extension NW Area Office Colby</t>
  </si>
  <si>
    <t>Northeast Area Office</t>
  </si>
  <si>
    <t>Extension SE Area Office Chanute</t>
  </si>
  <si>
    <t>Kansas Industrial Extension Svc</t>
  </si>
  <si>
    <t>Cooperative Extension</t>
  </si>
  <si>
    <t>Non-resident Alien</t>
  </si>
  <si>
    <t>Plant Biotechnology Center</t>
  </si>
  <si>
    <t>NW Research Ext Center Colby</t>
  </si>
  <si>
    <t>Agricultural Research Ctr Hays</t>
  </si>
  <si>
    <t>SW Research Ext Cntr Garden City</t>
  </si>
  <si>
    <t>SE Agricultural Center Parsons</t>
  </si>
  <si>
    <t>Macdonald James R Laboratory</t>
  </si>
  <si>
    <t>Division of Continuing Education</t>
  </si>
  <si>
    <t>N</t>
  </si>
  <si>
    <t>Extenion SW Area Office Garden City</t>
  </si>
  <si>
    <t>Tenure Track</t>
  </si>
  <si>
    <t>Non Tenure</t>
  </si>
  <si>
    <t>Average Age</t>
  </si>
  <si>
    <t>Business Administration Dean</t>
  </si>
  <si>
    <t>Ks Ctr Ag Res &amp; Env &amp; Ks Water Res Rs Ins</t>
  </si>
  <si>
    <t>Communication and Ag Education</t>
  </si>
  <si>
    <t>Horticulture, Forestry, and Recreation</t>
  </si>
  <si>
    <t>Interior Architecture &amp; Product Design</t>
  </si>
  <si>
    <t>Psychological Sciences</t>
  </si>
  <si>
    <t>Communication Studies</t>
  </si>
  <si>
    <t>Biochem Molecular Biophysics</t>
  </si>
  <si>
    <t>Animal Sciences and Industry</t>
  </si>
  <si>
    <t>Music Theatre and Dance</t>
  </si>
  <si>
    <t>K-State Olathe</t>
  </si>
  <si>
    <t>Family Studies and Human Services</t>
  </si>
  <si>
    <t>Veterinary Health Center</t>
  </si>
  <si>
    <t>Tech</t>
  </si>
  <si>
    <t>(Full-time, Professor to Instructor Rank, 50% or more time to research</t>
  </si>
  <si>
    <t>Ag Dean's Office and Dir AES</t>
  </si>
  <si>
    <t>Business Administration Ins Sp</t>
  </si>
  <si>
    <t>Ag Deans Office &amp; Dir AES</t>
  </si>
  <si>
    <t>Inst'lTechnology</t>
  </si>
  <si>
    <t>Inst'l FTE</t>
  </si>
  <si>
    <t>M</t>
  </si>
  <si>
    <t>F</t>
  </si>
  <si>
    <t>(Full-time, Professor to Instructor Rank, Inst'l and research)</t>
  </si>
  <si>
    <t>Inst'l Technology</t>
  </si>
  <si>
    <t>Engineering, Dean of</t>
  </si>
  <si>
    <t>Full-time Count</t>
  </si>
  <si>
    <t>Part-time Count</t>
  </si>
  <si>
    <t>Total Count</t>
  </si>
  <si>
    <t>K-State Polytechnic</t>
  </si>
  <si>
    <t>Faculty Demographics -- K-State Polytechnic</t>
  </si>
  <si>
    <t>K-State Polytechnic, Dean Of</t>
  </si>
  <si>
    <t>Faculty Demographics - Fall 2016</t>
  </si>
  <si>
    <t>Gender Women and Sexuality Studies</t>
  </si>
  <si>
    <t>Computer Science</t>
  </si>
  <si>
    <t>Hospitality Mgmt</t>
  </si>
  <si>
    <t>Food Nutrition Dietetic Health</t>
  </si>
  <si>
    <t>Biosecurity Research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</si>
</sst>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1" fontId="3" fillId="0" borderId="1" xfId="0" applyNumberFormat="1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1" fillId="0" borderId="0" xfId="0" applyFont="1" applyFill="1"/>
    <xf numFmtId="164" fontId="3" fillId="0" borderId="1" xfId="0" applyNumberFormat="1" applyFont="1" applyFill="1" applyBorder="1"/>
    <xf numFmtId="1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5" fillId="0" borderId="0" xfId="0" applyFont="1" applyFill="1"/>
    <xf numFmtId="164" fontId="1" fillId="0" borderId="0" xfId="0" applyNumberFormat="1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Continuous"/>
    </xf>
    <xf numFmtId="0" fontId="1" fillId="0" borderId="1" xfId="0" applyFont="1" applyFill="1" applyBorder="1" applyAlignment="1">
      <alignment horizontal="centerContinuous"/>
    </xf>
    <xf numFmtId="164" fontId="1" fillId="0" borderId="1" xfId="0" applyNumberFormat="1" applyFont="1" applyFill="1" applyBorder="1" applyAlignment="1">
      <alignment horizontal="centerContinuous"/>
    </xf>
    <xf numFmtId="1" fontId="1" fillId="0" borderId="1" xfId="0" applyNumberFormat="1" applyFont="1" applyFill="1" applyBorder="1" applyAlignment="1">
      <alignment horizontal="centerContinuous"/>
    </xf>
    <xf numFmtId="164" fontId="3" fillId="0" borderId="1" xfId="0" applyNumberFormat="1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1" fontId="3" fillId="0" borderId="3" xfId="0" applyNumberFormat="1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164" fontId="4" fillId="0" borderId="1" xfId="0" applyNumberFormat="1" applyFont="1" applyFill="1" applyBorder="1"/>
    <xf numFmtId="1" fontId="4" fillId="0" borderId="1" xfId="0" applyNumberFormat="1" applyFont="1" applyFill="1" applyBorder="1"/>
    <xf numFmtId="0" fontId="6" fillId="0" borderId="1" xfId="0" applyFont="1" applyFill="1" applyBorder="1"/>
    <xf numFmtId="0" fontId="0" fillId="0" borderId="1" xfId="0" quotePrefix="1" applyNumberFormat="1" applyFill="1" applyBorder="1"/>
    <xf numFmtId="0" fontId="4" fillId="0" borderId="4" xfId="0" applyFont="1" applyFill="1" applyBorder="1"/>
    <xf numFmtId="0" fontId="4" fillId="0" borderId="5" xfId="0" applyFont="1" applyFill="1" applyBorder="1"/>
    <xf numFmtId="164" fontId="4" fillId="0" borderId="5" xfId="0" applyNumberFormat="1" applyFont="1" applyFill="1" applyBorder="1"/>
    <xf numFmtId="1" fontId="4" fillId="0" borderId="5" xfId="0" applyNumberFormat="1" applyFont="1" applyFill="1" applyBorder="1"/>
    <xf numFmtId="0" fontId="4" fillId="0" borderId="6" xfId="0" applyFont="1" applyFill="1" applyBorder="1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1" fontId="4" fillId="0" borderId="3" xfId="0" applyNumberFormat="1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3" fillId="0" borderId="2" xfId="0" applyFont="1" applyFill="1" applyBorder="1"/>
    <xf numFmtId="164" fontId="3" fillId="0" borderId="2" xfId="0" applyNumberFormat="1" applyFont="1" applyFill="1" applyBorder="1"/>
    <xf numFmtId="1" fontId="3" fillId="0" borderId="2" xfId="0" applyNumberFormat="1" applyFont="1" applyFill="1" applyBorder="1"/>
    <xf numFmtId="0" fontId="4" fillId="0" borderId="2" xfId="0" applyFont="1" applyFill="1" applyBorder="1"/>
    <xf numFmtId="164" fontId="4" fillId="0" borderId="2" xfId="0" applyNumberFormat="1" applyFont="1" applyFill="1" applyBorder="1"/>
    <xf numFmtId="1" fontId="4" fillId="0" borderId="2" xfId="0" applyNumberFormat="1" applyFont="1" applyFill="1" applyBorder="1"/>
    <xf numFmtId="0" fontId="2" fillId="0" borderId="3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Continuous"/>
    </xf>
    <xf numFmtId="164" fontId="1" fillId="0" borderId="3" xfId="0" applyNumberFormat="1" applyFont="1" applyFill="1" applyBorder="1" applyAlignment="1">
      <alignment horizontal="centerContinuous"/>
    </xf>
    <xf numFmtId="1" fontId="1" fillId="0" borderId="3" xfId="0" applyNumberFormat="1" applyFont="1" applyFill="1" applyBorder="1" applyAlignment="1">
      <alignment horizontal="centerContinuous"/>
    </xf>
    <xf numFmtId="0" fontId="4" fillId="0" borderId="0" xfId="0" applyFont="1" applyFill="1" applyBorder="1"/>
    <xf numFmtId="164" fontId="4" fillId="0" borderId="0" xfId="0" applyNumberFormat="1" applyFont="1" applyFill="1" applyBorder="1"/>
    <xf numFmtId="1" fontId="4" fillId="0" borderId="0" xfId="0" applyNumberFormat="1" applyFont="1" applyFill="1" applyBorder="1"/>
    <xf numFmtId="3" fontId="4" fillId="0" borderId="1" xfId="0" applyNumberFormat="1" applyFont="1" applyFill="1" applyBorder="1"/>
    <xf numFmtId="3" fontId="1" fillId="0" borderId="0" xfId="0" applyNumberFormat="1" applyFont="1" applyFill="1"/>
    <xf numFmtId="165" fontId="4" fillId="0" borderId="1" xfId="0" applyNumberFormat="1" applyFont="1" applyFill="1" applyBorder="1"/>
    <xf numFmtId="164" fontId="4" fillId="0" borderId="3" xfId="0" applyNumberFormat="1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1" fontId="4" fillId="0" borderId="3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1" fontId="4" fillId="0" borderId="2" xfId="0" applyNumberFormat="1" applyFont="1" applyFill="1" applyBorder="1" applyAlignment="1">
      <alignment horizontal="center" wrapText="1"/>
    </xf>
    <xf numFmtId="1" fontId="4" fillId="0" borderId="3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79"/>
  <sheetViews>
    <sheetView topLeftCell="A128" zoomScale="70" zoomScaleNormal="70" zoomScaleSheetLayoutView="100" workbookViewId="0">
      <selection activeCell="D124" sqref="D124"/>
    </sheetView>
  </sheetViews>
  <sheetFormatPr defaultRowHeight="15" x14ac:dyDescent="0.2"/>
  <cols>
    <col min="1" max="1" width="39.5703125" style="4" customWidth="1"/>
    <col min="2" max="4" width="7.42578125" style="4" customWidth="1"/>
    <col min="5" max="5" width="9.5703125" style="9" customWidth="1"/>
    <col min="6" max="14" width="10" style="4" customWidth="1"/>
    <col min="15" max="15" width="10" style="6" customWidth="1"/>
    <col min="16" max="18" width="8.42578125" style="4" customWidth="1"/>
    <col min="19" max="21" width="7.7109375" style="4" customWidth="1"/>
    <col min="22" max="22" width="9.140625" style="4" hidden="1" customWidth="1"/>
    <col min="23" max="26" width="0" style="4" hidden="1" customWidth="1"/>
    <col min="27" max="30" width="7.5703125" style="4" customWidth="1"/>
    <col min="31" max="16384" width="9.140625" style="4"/>
  </cols>
  <sheetData>
    <row r="1" spans="1:26" ht="18" x14ac:dyDescent="0.25">
      <c r="A1" s="8" t="s">
        <v>150</v>
      </c>
      <c r="B1" s="8"/>
    </row>
    <row r="2" spans="1:26" ht="15.75" x14ac:dyDescent="0.25">
      <c r="A2" s="10" t="s">
        <v>57</v>
      </c>
      <c r="B2" s="10"/>
    </row>
    <row r="4" spans="1:26" ht="15.75" x14ac:dyDescent="0.25">
      <c r="A4" s="11" t="s">
        <v>0</v>
      </c>
      <c r="B4" s="11"/>
      <c r="C4" s="12"/>
      <c r="D4" s="12"/>
      <c r="E4" s="13"/>
      <c r="F4" s="12"/>
      <c r="G4" s="12"/>
      <c r="H4" s="12"/>
      <c r="I4" s="12"/>
      <c r="J4" s="12"/>
      <c r="K4" s="12"/>
      <c r="L4" s="12"/>
      <c r="M4" s="12"/>
      <c r="N4" s="12"/>
      <c r="O4" s="14"/>
      <c r="P4" s="12"/>
      <c r="Q4" s="12"/>
      <c r="R4" s="12"/>
      <c r="S4" s="12"/>
      <c r="T4" s="12"/>
      <c r="U4" s="12"/>
    </row>
    <row r="5" spans="1:26" x14ac:dyDescent="0.2">
      <c r="A5" s="2"/>
      <c r="B5" s="2"/>
      <c r="C5" s="75" t="s">
        <v>58</v>
      </c>
      <c r="D5" s="75"/>
      <c r="E5" s="15"/>
      <c r="F5" s="16" t="s">
        <v>8</v>
      </c>
      <c r="G5" s="16"/>
      <c r="H5" s="16"/>
      <c r="I5" s="16"/>
      <c r="J5" s="16"/>
      <c r="K5" s="16"/>
      <c r="L5" s="16"/>
      <c r="M5" s="16"/>
      <c r="N5" s="17"/>
      <c r="O5" s="1"/>
      <c r="P5" s="16" t="s">
        <v>59</v>
      </c>
      <c r="Q5" s="16"/>
      <c r="R5" s="16"/>
      <c r="S5" s="16" t="s">
        <v>60</v>
      </c>
      <c r="T5" s="16"/>
      <c r="U5" s="16"/>
    </row>
    <row r="6" spans="1:26" x14ac:dyDescent="0.2">
      <c r="A6" s="18"/>
      <c r="B6" s="19"/>
      <c r="C6" s="19"/>
      <c r="D6" s="19"/>
      <c r="E6" s="66" t="s">
        <v>138</v>
      </c>
      <c r="F6" s="74" t="s">
        <v>106</v>
      </c>
      <c r="G6" s="74" t="s">
        <v>87</v>
      </c>
      <c r="H6" s="74" t="s">
        <v>88</v>
      </c>
      <c r="I6" s="74" t="s">
        <v>72</v>
      </c>
      <c r="J6" s="74" t="s">
        <v>71</v>
      </c>
      <c r="K6" s="74" t="s">
        <v>89</v>
      </c>
      <c r="L6" s="74" t="s">
        <v>7</v>
      </c>
      <c r="M6" s="74" t="s">
        <v>86</v>
      </c>
      <c r="N6" s="74" t="s">
        <v>73</v>
      </c>
      <c r="O6" s="72" t="s">
        <v>118</v>
      </c>
      <c r="P6" s="68" t="s">
        <v>3</v>
      </c>
      <c r="Q6" s="70" t="s">
        <v>116</v>
      </c>
      <c r="R6" s="70" t="s">
        <v>117</v>
      </c>
      <c r="S6" s="19"/>
      <c r="T6" s="19"/>
      <c r="U6" s="19"/>
    </row>
    <row r="7" spans="1:26" s="10" customFormat="1" ht="30" customHeight="1" x14ac:dyDescent="0.25">
      <c r="A7" s="65" t="s">
        <v>1</v>
      </c>
      <c r="B7" s="61" t="s">
        <v>114</v>
      </c>
      <c r="C7" s="61" t="s">
        <v>139</v>
      </c>
      <c r="D7" s="61" t="s">
        <v>140</v>
      </c>
      <c r="E7" s="67"/>
      <c r="F7" s="74"/>
      <c r="G7" s="74"/>
      <c r="H7" s="74"/>
      <c r="I7" s="74"/>
      <c r="J7" s="74"/>
      <c r="K7" s="74"/>
      <c r="L7" s="74"/>
      <c r="M7" s="74"/>
      <c r="N7" s="74"/>
      <c r="O7" s="73"/>
      <c r="P7" s="69"/>
      <c r="Q7" s="71"/>
      <c r="R7" s="71"/>
      <c r="S7" s="61" t="s">
        <v>4</v>
      </c>
      <c r="T7" s="61" t="s">
        <v>5</v>
      </c>
      <c r="U7" s="61" t="s">
        <v>6</v>
      </c>
    </row>
    <row r="8" spans="1:26" x14ac:dyDescent="0.2">
      <c r="A8" s="2" t="s">
        <v>134</v>
      </c>
      <c r="B8" s="2">
        <f t="shared" ref="B8:B23" si="0">SUM(C8:D8)</f>
        <v>3</v>
      </c>
      <c r="C8" s="2">
        <v>3</v>
      </c>
      <c r="D8" s="2"/>
      <c r="E8" s="5">
        <v>3</v>
      </c>
      <c r="F8" s="2"/>
      <c r="G8" s="2"/>
      <c r="H8" s="2"/>
      <c r="I8" s="2">
        <v>1</v>
      </c>
      <c r="J8" s="2"/>
      <c r="K8" s="2">
        <v>1</v>
      </c>
      <c r="L8" s="2">
        <v>1</v>
      </c>
      <c r="M8" s="2"/>
      <c r="N8" s="2"/>
      <c r="O8" s="1">
        <v>51.6666666666667</v>
      </c>
      <c r="P8" s="2">
        <v>2</v>
      </c>
      <c r="Q8" s="2"/>
      <c r="R8" s="2">
        <v>1</v>
      </c>
      <c r="S8" s="2">
        <v>3</v>
      </c>
      <c r="T8" s="2"/>
      <c r="U8" s="2"/>
      <c r="W8" s="4">
        <f t="shared" ref="W8:W16" si="1">C8+D8</f>
        <v>3</v>
      </c>
      <c r="X8" s="4">
        <f>SUM(F8:N8)</f>
        <v>3</v>
      </c>
      <c r="Y8" s="4">
        <f>SUM(P8:R8)</f>
        <v>3</v>
      </c>
      <c r="Z8" s="4">
        <f>SUM(S8:U8)</f>
        <v>3</v>
      </c>
    </row>
    <row r="9" spans="1:26" x14ac:dyDescent="0.2">
      <c r="A9" s="2" t="s">
        <v>9</v>
      </c>
      <c r="B9" s="2">
        <f t="shared" ref="B9" si="2">SUM(C9:D9)</f>
        <v>7</v>
      </c>
      <c r="C9" s="2">
        <v>5</v>
      </c>
      <c r="D9" s="2">
        <v>2</v>
      </c>
      <c r="E9" s="5">
        <v>4.5999999999999996</v>
      </c>
      <c r="F9" s="2"/>
      <c r="G9" s="2">
        <v>1</v>
      </c>
      <c r="H9" s="2"/>
      <c r="I9" s="2"/>
      <c r="J9" s="2">
        <v>1</v>
      </c>
      <c r="K9" s="2"/>
      <c r="L9" s="2">
        <v>5</v>
      </c>
      <c r="M9" s="2"/>
      <c r="N9" s="2"/>
      <c r="O9" s="1">
        <v>41.714285714285701</v>
      </c>
      <c r="P9" s="2">
        <v>2</v>
      </c>
      <c r="Q9" s="2">
        <v>5</v>
      </c>
      <c r="R9" s="2"/>
      <c r="S9" s="2">
        <v>7</v>
      </c>
      <c r="T9" s="2"/>
      <c r="U9" s="2"/>
    </row>
    <row r="10" spans="1:26" x14ac:dyDescent="0.2">
      <c r="A10" s="2" t="s">
        <v>53</v>
      </c>
      <c r="B10" s="2">
        <f t="shared" si="0"/>
        <v>6</v>
      </c>
      <c r="C10" s="2">
        <v>4</v>
      </c>
      <c r="D10" s="2">
        <v>2</v>
      </c>
      <c r="E10" s="5">
        <v>4.2</v>
      </c>
      <c r="F10" s="2"/>
      <c r="G10" s="2"/>
      <c r="H10" s="2"/>
      <c r="I10" s="2">
        <v>1</v>
      </c>
      <c r="J10" s="2"/>
      <c r="K10" s="2"/>
      <c r="L10" s="2">
        <v>5</v>
      </c>
      <c r="M10" s="2"/>
      <c r="N10" s="2"/>
      <c r="O10" s="1">
        <v>48.1666666666667</v>
      </c>
      <c r="P10" s="2">
        <v>3</v>
      </c>
      <c r="Q10" s="2">
        <v>2</v>
      </c>
      <c r="R10" s="2">
        <v>1</v>
      </c>
      <c r="S10" s="2">
        <v>5</v>
      </c>
      <c r="T10" s="2">
        <v>1</v>
      </c>
      <c r="U10" s="2"/>
      <c r="W10" s="4">
        <f t="shared" si="1"/>
        <v>6</v>
      </c>
      <c r="X10" s="4">
        <f>SUM(F10:N10)</f>
        <v>6</v>
      </c>
      <c r="Y10" s="4">
        <f>SUM(P10:R10)</f>
        <v>6</v>
      </c>
      <c r="Z10" s="4">
        <f>SUM(S10:U10)</f>
        <v>6</v>
      </c>
    </row>
    <row r="11" spans="1:26" x14ac:dyDescent="0.2">
      <c r="A11" s="2" t="s">
        <v>127</v>
      </c>
      <c r="B11" s="2">
        <f t="shared" si="0"/>
        <v>21</v>
      </c>
      <c r="C11" s="2">
        <v>12</v>
      </c>
      <c r="D11" s="2">
        <v>9</v>
      </c>
      <c r="E11" s="5">
        <v>15.69</v>
      </c>
      <c r="F11" s="2"/>
      <c r="G11" s="2"/>
      <c r="H11" s="2"/>
      <c r="I11" s="2"/>
      <c r="J11" s="2"/>
      <c r="K11" s="2"/>
      <c r="L11" s="2">
        <v>21</v>
      </c>
      <c r="M11" s="2"/>
      <c r="N11" s="2"/>
      <c r="O11" s="1">
        <v>48.047619047619101</v>
      </c>
      <c r="P11" s="2">
        <v>13</v>
      </c>
      <c r="Q11" s="2">
        <v>3</v>
      </c>
      <c r="R11" s="2">
        <v>5</v>
      </c>
      <c r="S11" s="2">
        <v>20</v>
      </c>
      <c r="T11" s="2">
        <v>1</v>
      </c>
      <c r="U11" s="2"/>
      <c r="W11" s="4">
        <f t="shared" si="1"/>
        <v>21</v>
      </c>
      <c r="X11" s="4">
        <f>SUM(F11:N11)</f>
        <v>21</v>
      </c>
      <c r="Y11" s="4">
        <f>SUM(P11:R11)</f>
        <v>21</v>
      </c>
      <c r="Z11" s="4">
        <f>SUM(S11:U11)</f>
        <v>21</v>
      </c>
    </row>
    <row r="12" spans="1:26" x14ac:dyDescent="0.2">
      <c r="A12" s="2" t="s">
        <v>121</v>
      </c>
      <c r="B12" s="2">
        <f t="shared" si="0"/>
        <v>8</v>
      </c>
      <c r="C12" s="2">
        <v>3</v>
      </c>
      <c r="D12" s="2">
        <v>5</v>
      </c>
      <c r="E12" s="5">
        <v>6.25</v>
      </c>
      <c r="F12" s="2"/>
      <c r="G12" s="2"/>
      <c r="H12" s="2"/>
      <c r="I12" s="2"/>
      <c r="J12" s="2"/>
      <c r="K12" s="2"/>
      <c r="L12" s="2">
        <v>8</v>
      </c>
      <c r="M12" s="2"/>
      <c r="N12" s="2"/>
      <c r="O12" s="1">
        <v>42.375</v>
      </c>
      <c r="P12" s="2">
        <v>5</v>
      </c>
      <c r="Q12" s="2">
        <v>1</v>
      </c>
      <c r="R12" s="2">
        <v>2</v>
      </c>
      <c r="S12" s="2">
        <v>5</v>
      </c>
      <c r="T12" s="2">
        <v>3</v>
      </c>
      <c r="U12" s="2"/>
      <c r="W12" s="4">
        <f t="shared" si="1"/>
        <v>8</v>
      </c>
      <c r="X12" s="4">
        <f>SUM(F12:N12)</f>
        <v>8</v>
      </c>
      <c r="Y12" s="4">
        <f>SUM(P12:R12)</f>
        <v>8</v>
      </c>
      <c r="Z12" s="4">
        <f>SUM(S12:U12)</f>
        <v>8</v>
      </c>
    </row>
    <row r="13" spans="1:26" hidden="1" x14ac:dyDescent="0.2">
      <c r="A13" s="2" t="s">
        <v>10</v>
      </c>
      <c r="B13" s="2">
        <f t="shared" si="0"/>
        <v>0</v>
      </c>
      <c r="C13" s="2"/>
      <c r="D13" s="2"/>
      <c r="E13" s="5"/>
      <c r="F13" s="2"/>
      <c r="G13" s="2"/>
      <c r="H13" s="2"/>
      <c r="I13" s="2"/>
      <c r="J13" s="2"/>
      <c r="K13" s="2"/>
      <c r="L13" s="2"/>
      <c r="M13" s="2"/>
      <c r="N13" s="2"/>
      <c r="O13" s="1"/>
      <c r="P13" s="2"/>
      <c r="Q13" s="2"/>
      <c r="R13" s="2"/>
      <c r="S13" s="2"/>
      <c r="T13" s="2"/>
      <c r="U13" s="2"/>
      <c r="W13" s="4">
        <f t="shared" si="1"/>
        <v>0</v>
      </c>
      <c r="X13" s="4">
        <f>SUM(F13:N13)</f>
        <v>0</v>
      </c>
    </row>
    <row r="14" spans="1:26" x14ac:dyDescent="0.2">
      <c r="A14" s="2" t="s">
        <v>11</v>
      </c>
      <c r="B14" s="2">
        <f t="shared" si="0"/>
        <v>9</v>
      </c>
      <c r="C14" s="2">
        <v>7</v>
      </c>
      <c r="D14" s="2">
        <v>2</v>
      </c>
      <c r="E14" s="5">
        <v>7.92</v>
      </c>
      <c r="F14" s="2"/>
      <c r="G14" s="2"/>
      <c r="H14" s="2"/>
      <c r="I14" s="2">
        <v>2</v>
      </c>
      <c r="J14" s="2"/>
      <c r="K14" s="2"/>
      <c r="L14" s="2">
        <v>7</v>
      </c>
      <c r="M14" s="2"/>
      <c r="N14" s="2"/>
      <c r="O14" s="1">
        <v>49.8888888888889</v>
      </c>
      <c r="P14" s="2">
        <v>5</v>
      </c>
      <c r="Q14" s="2"/>
      <c r="R14" s="2">
        <v>4</v>
      </c>
      <c r="S14" s="2">
        <v>5</v>
      </c>
      <c r="T14" s="2"/>
      <c r="U14" s="2">
        <v>4</v>
      </c>
      <c r="W14" s="4">
        <f t="shared" si="1"/>
        <v>9</v>
      </c>
    </row>
    <row r="15" spans="1:26" x14ac:dyDescent="0.2">
      <c r="A15" s="2" t="s">
        <v>122</v>
      </c>
      <c r="B15" s="2">
        <f t="shared" ref="B15" si="3">SUM(C15:D15)</f>
        <v>13</v>
      </c>
      <c r="C15" s="2">
        <v>9</v>
      </c>
      <c r="D15" s="2">
        <v>4</v>
      </c>
      <c r="E15" s="5">
        <v>10.38</v>
      </c>
      <c r="F15" s="2"/>
      <c r="G15" s="2"/>
      <c r="H15" s="2"/>
      <c r="I15" s="2">
        <v>1</v>
      </c>
      <c r="J15" s="2"/>
      <c r="K15" s="2"/>
      <c r="L15" s="2">
        <v>11</v>
      </c>
      <c r="M15" s="2"/>
      <c r="N15" s="2">
        <v>1</v>
      </c>
      <c r="O15" s="1">
        <v>51.538461538461497</v>
      </c>
      <c r="P15" s="2">
        <v>8</v>
      </c>
      <c r="Q15" s="2">
        <v>5</v>
      </c>
      <c r="R15" s="2"/>
      <c r="S15" s="2">
        <v>13</v>
      </c>
      <c r="T15" s="2"/>
      <c r="U15" s="2"/>
      <c r="W15" s="4">
        <f t="shared" si="1"/>
        <v>13</v>
      </c>
      <c r="X15" s="4">
        <f>SUM(F15:N15)</f>
        <v>13</v>
      </c>
      <c r="Y15" s="4">
        <f>SUM(P15:R15)</f>
        <v>13</v>
      </c>
      <c r="Z15" s="4">
        <f>SUM(S15:U15)</f>
        <v>13</v>
      </c>
    </row>
    <row r="16" spans="1:26" x14ac:dyDescent="0.2">
      <c r="A16" s="2" t="s">
        <v>56</v>
      </c>
      <c r="B16" s="2">
        <f t="shared" si="0"/>
        <v>1</v>
      </c>
      <c r="C16" s="2">
        <v>1</v>
      </c>
      <c r="D16" s="2"/>
      <c r="E16" s="5">
        <v>1</v>
      </c>
      <c r="F16" s="2"/>
      <c r="G16" s="2"/>
      <c r="H16" s="2"/>
      <c r="I16" s="2"/>
      <c r="J16" s="2"/>
      <c r="K16" s="2"/>
      <c r="L16" s="2">
        <v>1</v>
      </c>
      <c r="M16" s="2"/>
      <c r="N16" s="2"/>
      <c r="O16" s="1">
        <v>58</v>
      </c>
      <c r="P16" s="2">
        <v>1</v>
      </c>
      <c r="Q16" s="2"/>
      <c r="R16" s="2"/>
      <c r="S16" s="2">
        <v>1</v>
      </c>
      <c r="T16" s="2"/>
      <c r="U16" s="2"/>
      <c r="W16" s="4">
        <f t="shared" si="1"/>
        <v>1</v>
      </c>
      <c r="X16" s="4">
        <f>SUM(F16:N16)</f>
        <v>1</v>
      </c>
      <c r="Y16" s="4">
        <f>SUM(P16:R16)</f>
        <v>1</v>
      </c>
      <c r="Z16" s="4">
        <f>SUM(S16:U16)</f>
        <v>1</v>
      </c>
    </row>
    <row r="17" spans="1:30" hidden="1" x14ac:dyDescent="0.2">
      <c r="A17" s="2" t="s">
        <v>120</v>
      </c>
      <c r="B17" s="2">
        <f t="shared" si="0"/>
        <v>0</v>
      </c>
      <c r="C17" s="2"/>
      <c r="D17" s="2"/>
      <c r="E17" s="5"/>
      <c r="F17" s="2"/>
      <c r="G17" s="2"/>
      <c r="H17" s="2"/>
      <c r="I17" s="2"/>
      <c r="J17" s="2"/>
      <c r="K17" s="2"/>
      <c r="L17" s="2"/>
      <c r="M17" s="2"/>
      <c r="N17" s="2"/>
      <c r="O17" s="1"/>
      <c r="P17" s="2"/>
      <c r="Q17" s="2"/>
      <c r="R17" s="2"/>
      <c r="S17" s="2"/>
      <c r="T17" s="2"/>
      <c r="U17" s="2"/>
    </row>
    <row r="18" spans="1:30" hidden="1" x14ac:dyDescent="0.2">
      <c r="A18" s="2" t="s">
        <v>107</v>
      </c>
      <c r="B18" s="2">
        <f t="shared" si="0"/>
        <v>0</v>
      </c>
      <c r="C18" s="2"/>
      <c r="D18" s="2"/>
      <c r="E18" s="5"/>
      <c r="F18" s="2"/>
      <c r="G18" s="2"/>
      <c r="H18" s="2"/>
      <c r="I18" s="2"/>
      <c r="J18" s="2"/>
      <c r="K18" s="2"/>
      <c r="L18" s="2"/>
      <c r="M18" s="2"/>
      <c r="N18" s="2"/>
      <c r="O18" s="1"/>
      <c r="P18" s="2"/>
      <c r="Q18" s="2"/>
      <c r="R18" s="2"/>
      <c r="S18" s="2"/>
      <c r="T18" s="2"/>
      <c r="U18" s="2"/>
    </row>
    <row r="19" spans="1:30" hidden="1" x14ac:dyDescent="0.2">
      <c r="A19" s="2" t="s">
        <v>108</v>
      </c>
      <c r="B19" s="2">
        <f t="shared" si="0"/>
        <v>0</v>
      </c>
      <c r="C19" s="2"/>
      <c r="D19" s="2"/>
      <c r="E19" s="5"/>
      <c r="F19" s="2"/>
      <c r="G19" s="2"/>
      <c r="H19" s="2"/>
      <c r="I19" s="2"/>
      <c r="J19" s="2"/>
      <c r="K19" s="2"/>
      <c r="L19" s="2"/>
      <c r="M19" s="2"/>
      <c r="N19" s="2"/>
      <c r="O19" s="1"/>
      <c r="P19" s="2"/>
      <c r="Q19" s="2"/>
      <c r="R19" s="2"/>
      <c r="S19" s="2"/>
      <c r="T19" s="2"/>
      <c r="U19" s="2"/>
    </row>
    <row r="20" spans="1:30" hidden="1" x14ac:dyDescent="0.2">
      <c r="A20" s="2" t="s">
        <v>109</v>
      </c>
      <c r="B20" s="2">
        <f t="shared" si="0"/>
        <v>0</v>
      </c>
      <c r="C20" s="2"/>
      <c r="D20" s="2"/>
      <c r="E20" s="5"/>
      <c r="F20" s="2"/>
      <c r="G20" s="2"/>
      <c r="H20" s="2"/>
      <c r="I20" s="2"/>
      <c r="J20" s="2"/>
      <c r="K20" s="2"/>
      <c r="L20" s="2"/>
      <c r="M20" s="2"/>
      <c r="N20" s="2"/>
      <c r="O20" s="1"/>
      <c r="P20" s="2"/>
      <c r="Q20" s="2"/>
      <c r="R20" s="2"/>
      <c r="S20" s="2"/>
      <c r="T20" s="2"/>
      <c r="U20" s="2"/>
    </row>
    <row r="21" spans="1:30" hidden="1" x14ac:dyDescent="0.2">
      <c r="A21" s="2" t="s">
        <v>110</v>
      </c>
      <c r="B21" s="2">
        <f t="shared" si="0"/>
        <v>0</v>
      </c>
      <c r="C21" s="2"/>
      <c r="D21" s="2"/>
      <c r="E21" s="5"/>
      <c r="F21" s="2"/>
      <c r="G21" s="2"/>
      <c r="H21" s="2"/>
      <c r="I21" s="2"/>
      <c r="J21" s="2"/>
      <c r="K21" s="2"/>
      <c r="L21" s="2"/>
      <c r="M21" s="2"/>
      <c r="N21" s="2"/>
      <c r="O21" s="1"/>
      <c r="P21" s="2"/>
      <c r="Q21" s="2"/>
      <c r="R21" s="2"/>
      <c r="S21" s="2"/>
      <c r="T21" s="2"/>
      <c r="U21" s="2"/>
    </row>
    <row r="22" spans="1:30" hidden="1" x14ac:dyDescent="0.2">
      <c r="A22" s="2" t="s">
        <v>111</v>
      </c>
      <c r="B22" s="2">
        <f t="shared" si="0"/>
        <v>0</v>
      </c>
      <c r="C22" s="2"/>
      <c r="D22" s="2"/>
      <c r="E22" s="5"/>
      <c r="F22" s="2"/>
      <c r="G22" s="2"/>
      <c r="H22" s="2"/>
      <c r="I22" s="2"/>
      <c r="J22" s="2"/>
      <c r="K22" s="2"/>
      <c r="L22" s="2"/>
      <c r="M22" s="2"/>
      <c r="N22" s="2"/>
      <c r="O22" s="1"/>
      <c r="P22" s="2"/>
      <c r="Q22" s="2"/>
      <c r="R22" s="2"/>
      <c r="S22" s="2"/>
      <c r="T22" s="2"/>
      <c r="U22" s="2"/>
      <c r="Z22" s="4">
        <f>SUM(S22:U22)</f>
        <v>0</v>
      </c>
    </row>
    <row r="23" spans="1:30" x14ac:dyDescent="0.2">
      <c r="A23" s="2" t="s">
        <v>81</v>
      </c>
      <c r="B23" s="2">
        <f t="shared" si="0"/>
        <v>0</v>
      </c>
      <c r="C23" s="2"/>
      <c r="D23" s="2"/>
      <c r="E23" s="5"/>
      <c r="F23" s="2"/>
      <c r="G23" s="2"/>
      <c r="H23" s="2"/>
      <c r="I23" s="2"/>
      <c r="J23" s="2"/>
      <c r="K23" s="2"/>
      <c r="L23" s="2"/>
      <c r="M23" s="2"/>
      <c r="N23" s="2"/>
      <c r="O23" s="1"/>
      <c r="P23" s="2"/>
      <c r="Q23" s="2"/>
      <c r="R23" s="2"/>
      <c r="S23" s="2"/>
      <c r="T23" s="2"/>
      <c r="U23" s="2"/>
      <c r="W23" s="4">
        <f>C23+D23</f>
        <v>0</v>
      </c>
      <c r="X23" s="4">
        <f>SUM(F23:N23)</f>
        <v>0</v>
      </c>
      <c r="Y23" s="4">
        <f>SUM(P23:R23)</f>
        <v>0</v>
      </c>
      <c r="Z23" s="4">
        <f>SUM(S23:U23)</f>
        <v>0</v>
      </c>
    </row>
    <row r="24" spans="1:30" s="10" customFormat="1" ht="15.75" x14ac:dyDescent="0.25">
      <c r="A24" s="3" t="s">
        <v>12</v>
      </c>
      <c r="B24" s="3">
        <f>SUM(B8:B23)</f>
        <v>68</v>
      </c>
      <c r="C24" s="3">
        <f t="shared" ref="C24:N24" si="4">SUM(C8:C23)</f>
        <v>44</v>
      </c>
      <c r="D24" s="3">
        <f t="shared" si="4"/>
        <v>24</v>
      </c>
      <c r="E24" s="28">
        <f t="shared" si="4"/>
        <v>53.040000000000006</v>
      </c>
      <c r="F24" s="3">
        <f t="shared" si="4"/>
        <v>0</v>
      </c>
      <c r="G24" s="3">
        <f t="shared" si="4"/>
        <v>1</v>
      </c>
      <c r="H24" s="3">
        <f t="shared" si="4"/>
        <v>0</v>
      </c>
      <c r="I24" s="3">
        <f t="shared" si="4"/>
        <v>5</v>
      </c>
      <c r="J24" s="3">
        <f t="shared" si="4"/>
        <v>1</v>
      </c>
      <c r="K24" s="3">
        <f t="shared" si="4"/>
        <v>1</v>
      </c>
      <c r="L24" s="3">
        <f t="shared" si="4"/>
        <v>59</v>
      </c>
      <c r="M24" s="3">
        <f t="shared" si="4"/>
        <v>0</v>
      </c>
      <c r="N24" s="3">
        <f t="shared" si="4"/>
        <v>1</v>
      </c>
      <c r="O24" s="29">
        <v>47.955882352941202</v>
      </c>
      <c r="P24" s="3">
        <f t="shared" ref="P24:U24" si="5">SUM(P8:P23)</f>
        <v>39</v>
      </c>
      <c r="Q24" s="3">
        <f t="shared" si="5"/>
        <v>16</v>
      </c>
      <c r="R24" s="3">
        <f t="shared" si="5"/>
        <v>13</v>
      </c>
      <c r="S24" s="3">
        <f t="shared" si="5"/>
        <v>59</v>
      </c>
      <c r="T24" s="3">
        <f t="shared" si="5"/>
        <v>5</v>
      </c>
      <c r="U24" s="3">
        <f t="shared" si="5"/>
        <v>4</v>
      </c>
      <c r="W24" s="4">
        <f>C24+D24</f>
        <v>68</v>
      </c>
      <c r="X24" s="4">
        <f>SUM(F24:N24)</f>
        <v>68</v>
      </c>
      <c r="Y24" s="4">
        <f>SUM(P24:R24)</f>
        <v>68</v>
      </c>
      <c r="Z24" s="4">
        <f>SUM(S24:U24)</f>
        <v>68</v>
      </c>
      <c r="AA24" s="4"/>
      <c r="AB24" s="4"/>
      <c r="AC24" s="4"/>
      <c r="AD24" s="4"/>
    </row>
    <row r="26" spans="1:30" ht="15.75" x14ac:dyDescent="0.25">
      <c r="A26" s="11" t="s">
        <v>13</v>
      </c>
      <c r="B26" s="11"/>
      <c r="C26" s="12"/>
      <c r="D26" s="12"/>
      <c r="E26" s="13"/>
      <c r="F26" s="12"/>
      <c r="G26" s="12"/>
      <c r="H26" s="12"/>
      <c r="I26" s="12"/>
      <c r="J26" s="12"/>
      <c r="K26" s="12"/>
      <c r="L26" s="12"/>
      <c r="M26" s="12"/>
      <c r="N26" s="12"/>
      <c r="O26" s="14"/>
      <c r="P26" s="12"/>
      <c r="Q26" s="12"/>
      <c r="R26" s="12"/>
      <c r="S26" s="12"/>
      <c r="T26" s="12"/>
      <c r="U26" s="12"/>
    </row>
    <row r="27" spans="1:30" x14ac:dyDescent="0.2">
      <c r="A27" s="2"/>
      <c r="B27" s="2"/>
      <c r="C27" s="75" t="s">
        <v>58</v>
      </c>
      <c r="D27" s="77"/>
      <c r="E27" s="15"/>
      <c r="F27" s="16" t="s">
        <v>8</v>
      </c>
      <c r="G27" s="16"/>
      <c r="H27" s="16"/>
      <c r="I27" s="16"/>
      <c r="J27" s="16"/>
      <c r="K27" s="16"/>
      <c r="L27" s="16"/>
      <c r="M27" s="16"/>
      <c r="N27" s="17"/>
      <c r="O27" s="1"/>
      <c r="P27" s="16" t="s">
        <v>59</v>
      </c>
      <c r="Q27" s="16"/>
      <c r="R27" s="16"/>
      <c r="S27" s="16" t="s">
        <v>60</v>
      </c>
      <c r="T27" s="16"/>
      <c r="U27" s="16"/>
    </row>
    <row r="28" spans="1:30" s="7" customFormat="1" ht="15" customHeight="1" x14ac:dyDescent="0.2">
      <c r="A28" s="18"/>
      <c r="B28" s="19"/>
      <c r="C28" s="19"/>
      <c r="D28" s="19"/>
      <c r="E28" s="66" t="s">
        <v>138</v>
      </c>
      <c r="F28" s="74" t="s">
        <v>106</v>
      </c>
      <c r="G28" s="74" t="s">
        <v>87</v>
      </c>
      <c r="H28" s="74" t="s">
        <v>88</v>
      </c>
      <c r="I28" s="74" t="s">
        <v>72</v>
      </c>
      <c r="J28" s="74" t="s">
        <v>71</v>
      </c>
      <c r="K28" s="74" t="s">
        <v>89</v>
      </c>
      <c r="L28" s="74" t="s">
        <v>7</v>
      </c>
      <c r="M28" s="74" t="s">
        <v>86</v>
      </c>
      <c r="N28" s="74" t="s">
        <v>73</v>
      </c>
      <c r="O28" s="72" t="s">
        <v>118</v>
      </c>
      <c r="P28" s="68" t="s">
        <v>3</v>
      </c>
      <c r="Q28" s="70" t="s">
        <v>116</v>
      </c>
      <c r="R28" s="70" t="s">
        <v>117</v>
      </c>
      <c r="S28" s="19"/>
      <c r="T28" s="19"/>
      <c r="U28" s="19"/>
      <c r="AA28" s="4"/>
      <c r="AC28" s="4"/>
    </row>
    <row r="29" spans="1:30" s="7" customFormat="1" ht="23.25" customHeight="1" x14ac:dyDescent="0.2">
      <c r="A29" s="65" t="s">
        <v>1</v>
      </c>
      <c r="B29" s="61" t="s">
        <v>114</v>
      </c>
      <c r="C29" s="61" t="s">
        <v>139</v>
      </c>
      <c r="D29" s="61" t="s">
        <v>140</v>
      </c>
      <c r="E29" s="67"/>
      <c r="F29" s="74"/>
      <c r="G29" s="74"/>
      <c r="H29" s="74"/>
      <c r="I29" s="74"/>
      <c r="J29" s="74"/>
      <c r="K29" s="74"/>
      <c r="L29" s="74"/>
      <c r="M29" s="74"/>
      <c r="N29" s="74"/>
      <c r="O29" s="73"/>
      <c r="P29" s="69"/>
      <c r="Q29" s="71"/>
      <c r="R29" s="71"/>
      <c r="S29" s="61" t="s">
        <v>4</v>
      </c>
      <c r="T29" s="61" t="s">
        <v>5</v>
      </c>
      <c r="U29" s="61" t="s">
        <v>6</v>
      </c>
      <c r="AA29" s="4"/>
      <c r="AC29" s="4"/>
    </row>
    <row r="30" spans="1:30" hidden="1" x14ac:dyDescent="0.2">
      <c r="A30" s="2" t="s">
        <v>90</v>
      </c>
      <c r="B30" s="2">
        <f t="shared" ref="B30:B33" si="6">SUM(C30:D30)</f>
        <v>0</v>
      </c>
      <c r="C30" s="2"/>
      <c r="D30" s="2"/>
      <c r="E30" s="5"/>
      <c r="F30" s="2"/>
      <c r="G30" s="2"/>
      <c r="H30" s="2"/>
      <c r="I30" s="2"/>
      <c r="J30" s="2"/>
      <c r="K30" s="2"/>
      <c r="L30" s="2"/>
      <c r="M30" s="2"/>
      <c r="N30" s="2"/>
      <c r="O30" s="1"/>
      <c r="P30" s="2"/>
      <c r="Q30" s="2"/>
      <c r="R30" s="2"/>
      <c r="S30" s="2"/>
      <c r="T30" s="2"/>
      <c r="U30" s="2"/>
      <c r="W30" s="4">
        <f>C30+D30</f>
        <v>0</v>
      </c>
      <c r="X30" s="4">
        <f>SUM(F30:N30)</f>
        <v>0</v>
      </c>
      <c r="Y30" s="4">
        <f>SUM(P30:R30)</f>
        <v>0</v>
      </c>
      <c r="Z30" s="4">
        <f>SUM(S30:U30)</f>
        <v>0</v>
      </c>
    </row>
    <row r="31" spans="1:30" x14ac:dyDescent="0.2">
      <c r="A31" s="2" t="s">
        <v>14</v>
      </c>
      <c r="B31" s="2">
        <f t="shared" si="6"/>
        <v>23</v>
      </c>
      <c r="C31" s="2">
        <v>19</v>
      </c>
      <c r="D31" s="2">
        <v>4</v>
      </c>
      <c r="E31" s="5">
        <v>22.35</v>
      </c>
      <c r="F31" s="2"/>
      <c r="G31" s="2">
        <v>2</v>
      </c>
      <c r="H31" s="2"/>
      <c r="I31" s="2"/>
      <c r="J31" s="2"/>
      <c r="K31" s="2"/>
      <c r="L31" s="2">
        <v>21</v>
      </c>
      <c r="M31" s="2"/>
      <c r="N31" s="2"/>
      <c r="O31" s="1">
        <v>55.304347826087003</v>
      </c>
      <c r="P31" s="2">
        <v>16</v>
      </c>
      <c r="Q31" s="2">
        <v>4</v>
      </c>
      <c r="R31" s="2">
        <v>3</v>
      </c>
      <c r="S31" s="2">
        <v>4</v>
      </c>
      <c r="T31" s="2">
        <v>19</v>
      </c>
      <c r="U31" s="2"/>
    </row>
    <row r="32" spans="1:30" x14ac:dyDescent="0.2">
      <c r="A32" s="2" t="s">
        <v>123</v>
      </c>
      <c r="B32" s="2">
        <f t="shared" si="6"/>
        <v>11</v>
      </c>
      <c r="C32" s="2">
        <v>6</v>
      </c>
      <c r="D32" s="2">
        <v>5</v>
      </c>
      <c r="E32" s="5">
        <v>10.95</v>
      </c>
      <c r="F32" s="2">
        <v>1</v>
      </c>
      <c r="G32" s="2"/>
      <c r="H32" s="2"/>
      <c r="I32" s="2">
        <v>2</v>
      </c>
      <c r="J32" s="2"/>
      <c r="K32" s="2"/>
      <c r="L32" s="2">
        <v>8</v>
      </c>
      <c r="M32" s="2"/>
      <c r="N32" s="2"/>
      <c r="O32" s="1">
        <v>51.636363636363598</v>
      </c>
      <c r="P32" s="2">
        <v>5</v>
      </c>
      <c r="Q32" s="2">
        <v>2</v>
      </c>
      <c r="R32" s="2">
        <v>4</v>
      </c>
      <c r="S32" s="2"/>
      <c r="T32" s="2">
        <v>10</v>
      </c>
      <c r="U32" s="2">
        <v>1</v>
      </c>
      <c r="W32" s="4">
        <f>C32+D32</f>
        <v>11</v>
      </c>
      <c r="X32" s="4">
        <f>SUM(F32:N32)</f>
        <v>11</v>
      </c>
      <c r="Y32" s="4">
        <f>SUM(P32:R32)</f>
        <v>11</v>
      </c>
      <c r="Z32" s="4">
        <f>SUM(S32:U32)</f>
        <v>11</v>
      </c>
    </row>
    <row r="33" spans="1:30" x14ac:dyDescent="0.2">
      <c r="A33" s="30" t="s">
        <v>15</v>
      </c>
      <c r="B33" s="2">
        <f t="shared" si="6"/>
        <v>20</v>
      </c>
      <c r="C33" s="2">
        <v>13</v>
      </c>
      <c r="D33" s="2">
        <v>7</v>
      </c>
      <c r="E33" s="5">
        <v>17.57</v>
      </c>
      <c r="F33" s="2">
        <v>1</v>
      </c>
      <c r="G33" s="2"/>
      <c r="H33" s="2"/>
      <c r="I33" s="2">
        <v>2</v>
      </c>
      <c r="J33" s="2">
        <v>1</v>
      </c>
      <c r="K33" s="2"/>
      <c r="L33" s="2">
        <v>16</v>
      </c>
      <c r="M33" s="2"/>
      <c r="N33" s="2"/>
      <c r="O33" s="1">
        <v>49.7</v>
      </c>
      <c r="P33" s="2">
        <v>14</v>
      </c>
      <c r="Q33" s="2">
        <v>5</v>
      </c>
      <c r="R33" s="2">
        <v>1</v>
      </c>
      <c r="S33" s="2">
        <v>9</v>
      </c>
      <c r="T33" s="2">
        <v>10</v>
      </c>
      <c r="U33" s="2">
        <v>1</v>
      </c>
      <c r="W33" s="4">
        <f>C33+D33</f>
        <v>20</v>
      </c>
      <c r="X33" s="4">
        <f>SUM(F33:N33)</f>
        <v>20</v>
      </c>
      <c r="Y33" s="4">
        <f>SUM(P33:R33)</f>
        <v>20</v>
      </c>
      <c r="Z33" s="4">
        <f>SUM(S33:U33)</f>
        <v>20</v>
      </c>
    </row>
    <row r="34" spans="1:30" s="10" customFormat="1" ht="15.75" x14ac:dyDescent="0.25">
      <c r="A34" s="3" t="s">
        <v>12</v>
      </c>
      <c r="B34" s="3">
        <f>SUM(B30:B33)</f>
        <v>54</v>
      </c>
      <c r="C34" s="3">
        <f t="shared" ref="C34:N34" si="7">SUM(C30:C33)</f>
        <v>38</v>
      </c>
      <c r="D34" s="3">
        <f t="shared" si="7"/>
        <v>16</v>
      </c>
      <c r="E34" s="28">
        <f t="shared" si="7"/>
        <v>50.87</v>
      </c>
      <c r="F34" s="3">
        <f t="shared" si="7"/>
        <v>2</v>
      </c>
      <c r="G34" s="3">
        <f t="shared" si="7"/>
        <v>2</v>
      </c>
      <c r="H34" s="3">
        <f t="shared" si="7"/>
        <v>0</v>
      </c>
      <c r="I34" s="3">
        <f t="shared" si="7"/>
        <v>4</v>
      </c>
      <c r="J34" s="3">
        <f t="shared" si="7"/>
        <v>1</v>
      </c>
      <c r="K34" s="3">
        <f t="shared" si="7"/>
        <v>0</v>
      </c>
      <c r="L34" s="3">
        <f t="shared" si="7"/>
        <v>45</v>
      </c>
      <c r="M34" s="3">
        <f t="shared" si="7"/>
        <v>0</v>
      </c>
      <c r="N34" s="3">
        <f t="shared" si="7"/>
        <v>0</v>
      </c>
      <c r="O34" s="29">
        <v>52.481481481481502</v>
      </c>
      <c r="P34" s="3">
        <f t="shared" ref="P34:U34" si="8">SUM(P30:P33)</f>
        <v>35</v>
      </c>
      <c r="Q34" s="3">
        <f t="shared" si="8"/>
        <v>11</v>
      </c>
      <c r="R34" s="3">
        <f t="shared" si="8"/>
        <v>8</v>
      </c>
      <c r="S34" s="3">
        <f t="shared" si="8"/>
        <v>13</v>
      </c>
      <c r="T34" s="3">
        <f t="shared" si="8"/>
        <v>39</v>
      </c>
      <c r="U34" s="3">
        <f t="shared" si="8"/>
        <v>2</v>
      </c>
      <c r="W34" s="4">
        <f>C34+D34</f>
        <v>54</v>
      </c>
      <c r="X34" s="4">
        <f>SUM(F34:N34)</f>
        <v>54</v>
      </c>
      <c r="Y34" s="4">
        <f>SUM(P34:R34)</f>
        <v>54</v>
      </c>
      <c r="Z34" s="4">
        <f>SUM(S34:U34)</f>
        <v>54</v>
      </c>
      <c r="AA34" s="4"/>
      <c r="AB34" s="4"/>
      <c r="AC34" s="4"/>
      <c r="AD34" s="4"/>
    </row>
    <row r="36" spans="1:30" ht="15.75" x14ac:dyDescent="0.25">
      <c r="A36" s="11" t="s">
        <v>16</v>
      </c>
      <c r="B36" s="11"/>
      <c r="C36" s="12"/>
      <c r="D36" s="12"/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4"/>
      <c r="P36" s="12"/>
      <c r="Q36" s="12"/>
      <c r="R36" s="12"/>
      <c r="S36" s="76"/>
      <c r="T36" s="76"/>
      <c r="U36" s="76"/>
    </row>
    <row r="37" spans="1:30" x14ac:dyDescent="0.2">
      <c r="A37" s="2"/>
      <c r="B37" s="2"/>
      <c r="C37" s="75" t="s">
        <v>58</v>
      </c>
      <c r="D37" s="77"/>
      <c r="E37" s="15"/>
      <c r="F37" s="16" t="s">
        <v>8</v>
      </c>
      <c r="G37" s="16"/>
      <c r="H37" s="16"/>
      <c r="I37" s="16"/>
      <c r="J37" s="16"/>
      <c r="K37" s="16"/>
      <c r="L37" s="16"/>
      <c r="M37" s="16"/>
      <c r="N37" s="17"/>
      <c r="O37" s="1"/>
      <c r="P37" s="16" t="s">
        <v>59</v>
      </c>
      <c r="Q37" s="16"/>
      <c r="R37" s="16"/>
      <c r="S37" s="75" t="s">
        <v>60</v>
      </c>
      <c r="T37" s="75"/>
      <c r="U37" s="75"/>
    </row>
    <row r="38" spans="1:30" s="7" customFormat="1" ht="15" customHeight="1" x14ac:dyDescent="0.2">
      <c r="A38" s="18"/>
      <c r="B38" s="19"/>
      <c r="C38" s="19"/>
      <c r="D38" s="19"/>
      <c r="E38" s="66" t="s">
        <v>138</v>
      </c>
      <c r="F38" s="74" t="s">
        <v>106</v>
      </c>
      <c r="G38" s="74" t="s">
        <v>87</v>
      </c>
      <c r="H38" s="74" t="s">
        <v>88</v>
      </c>
      <c r="I38" s="74" t="s">
        <v>72</v>
      </c>
      <c r="J38" s="74" t="s">
        <v>71</v>
      </c>
      <c r="K38" s="74" t="s">
        <v>89</v>
      </c>
      <c r="L38" s="74" t="s">
        <v>7</v>
      </c>
      <c r="M38" s="74" t="s">
        <v>86</v>
      </c>
      <c r="N38" s="74" t="s">
        <v>73</v>
      </c>
      <c r="O38" s="72" t="s">
        <v>118</v>
      </c>
      <c r="P38" s="68" t="s">
        <v>3</v>
      </c>
      <c r="Q38" s="70" t="s">
        <v>116</v>
      </c>
      <c r="R38" s="70" t="s">
        <v>117</v>
      </c>
      <c r="S38" s="19"/>
      <c r="T38" s="19"/>
      <c r="U38" s="19"/>
      <c r="Z38" s="4"/>
      <c r="AA38" s="4"/>
      <c r="AB38" s="4"/>
    </row>
    <row r="39" spans="1:30" s="7" customFormat="1" ht="23.25" customHeight="1" x14ac:dyDescent="0.2">
      <c r="A39" s="65" t="s">
        <v>1</v>
      </c>
      <c r="B39" s="61" t="s">
        <v>114</v>
      </c>
      <c r="C39" s="61" t="s">
        <v>139</v>
      </c>
      <c r="D39" s="61" t="s">
        <v>140</v>
      </c>
      <c r="E39" s="67"/>
      <c r="F39" s="74"/>
      <c r="G39" s="74"/>
      <c r="H39" s="74"/>
      <c r="I39" s="74"/>
      <c r="J39" s="74"/>
      <c r="K39" s="74"/>
      <c r="L39" s="74"/>
      <c r="M39" s="74"/>
      <c r="N39" s="74"/>
      <c r="O39" s="73"/>
      <c r="P39" s="69"/>
      <c r="Q39" s="71"/>
      <c r="R39" s="71"/>
      <c r="S39" s="61" t="s">
        <v>4</v>
      </c>
      <c r="T39" s="61" t="s">
        <v>5</v>
      </c>
      <c r="U39" s="61" t="s">
        <v>6</v>
      </c>
      <c r="Z39" s="4"/>
      <c r="AA39" s="4"/>
      <c r="AB39" s="4"/>
    </row>
    <row r="40" spans="1:30" hidden="1" x14ac:dyDescent="0.2">
      <c r="A40" s="2" t="s">
        <v>74</v>
      </c>
      <c r="B40" s="2">
        <f t="shared" ref="B40:B63" si="9">SUM(C40:D40)</f>
        <v>0</v>
      </c>
      <c r="C40" s="2"/>
      <c r="D40" s="2"/>
      <c r="E40" s="5"/>
      <c r="F40" s="2"/>
      <c r="G40" s="2"/>
      <c r="H40" s="2"/>
      <c r="I40" s="2"/>
      <c r="J40" s="2"/>
      <c r="K40" s="2"/>
      <c r="L40" s="2"/>
      <c r="M40" s="2"/>
      <c r="N40" s="2"/>
      <c r="O40" s="1"/>
      <c r="P40" s="2"/>
      <c r="Q40" s="2"/>
      <c r="R40" s="2"/>
      <c r="S40" s="2"/>
      <c r="T40" s="2"/>
      <c r="U40" s="2"/>
      <c r="W40" s="4">
        <f>SUM(F40:N40)</f>
        <v>0</v>
      </c>
      <c r="X40" s="4">
        <f>SUM(P40:R40)</f>
        <v>0</v>
      </c>
      <c r="Y40" s="4">
        <f>SUM(S40:U40)</f>
        <v>0</v>
      </c>
      <c r="Z40" s="4">
        <f t="shared" ref="Z40:Z48" si="10">IF(SUM(C40:D40)=SUM(F40:N40),0,1)</f>
        <v>0</v>
      </c>
    </row>
    <row r="41" spans="1:30" x14ac:dyDescent="0.2">
      <c r="A41" s="2" t="s">
        <v>17</v>
      </c>
      <c r="B41" s="2">
        <f t="shared" si="9"/>
        <v>18</v>
      </c>
      <c r="C41" s="2">
        <v>12</v>
      </c>
      <c r="D41" s="2">
        <v>6</v>
      </c>
      <c r="E41" s="5">
        <v>18</v>
      </c>
      <c r="F41" s="2">
        <v>1</v>
      </c>
      <c r="G41" s="2">
        <v>2</v>
      </c>
      <c r="H41" s="2"/>
      <c r="I41" s="2">
        <v>1</v>
      </c>
      <c r="J41" s="2">
        <v>1</v>
      </c>
      <c r="K41" s="2"/>
      <c r="L41" s="2">
        <v>13</v>
      </c>
      <c r="M41" s="2"/>
      <c r="N41" s="2"/>
      <c r="O41" s="1">
        <v>44</v>
      </c>
      <c r="P41" s="2">
        <v>10</v>
      </c>
      <c r="Q41" s="2">
        <v>7</v>
      </c>
      <c r="R41" s="2">
        <v>1</v>
      </c>
      <c r="S41" s="2">
        <v>3</v>
      </c>
      <c r="T41" s="2">
        <v>15</v>
      </c>
      <c r="U41" s="2"/>
      <c r="Z41" s="4">
        <f t="shared" si="10"/>
        <v>0</v>
      </c>
    </row>
    <row r="42" spans="1:30" x14ac:dyDescent="0.2">
      <c r="A42" s="2" t="s">
        <v>126</v>
      </c>
      <c r="B42" s="2">
        <f t="shared" si="9"/>
        <v>2</v>
      </c>
      <c r="C42" s="2">
        <v>1</v>
      </c>
      <c r="D42" s="2">
        <v>1</v>
      </c>
      <c r="E42" s="5">
        <v>1.5</v>
      </c>
      <c r="F42" s="2"/>
      <c r="G42" s="2"/>
      <c r="H42" s="2"/>
      <c r="I42" s="2">
        <v>2</v>
      </c>
      <c r="J42" s="2"/>
      <c r="K42" s="2"/>
      <c r="L42" s="2"/>
      <c r="M42" s="2"/>
      <c r="N42" s="2"/>
      <c r="O42" s="1">
        <v>43</v>
      </c>
      <c r="P42" s="2"/>
      <c r="Q42" s="2"/>
      <c r="R42" s="2">
        <v>2</v>
      </c>
      <c r="S42" s="2">
        <v>2</v>
      </c>
      <c r="T42" s="2"/>
      <c r="U42" s="2"/>
      <c r="W42" s="4">
        <f t="shared" ref="W42:W48" si="11">SUM(F42:N42)</f>
        <v>2</v>
      </c>
      <c r="X42" s="4">
        <f t="shared" ref="X42:X48" si="12">SUM(P42:R42)</f>
        <v>2</v>
      </c>
      <c r="Y42" s="4">
        <f t="shared" ref="Y42:Y49" si="13">SUM(S42:U42)</f>
        <v>2</v>
      </c>
      <c r="Z42" s="4">
        <f t="shared" si="10"/>
        <v>0</v>
      </c>
    </row>
    <row r="43" spans="1:30" x14ac:dyDescent="0.2">
      <c r="A43" s="2" t="s">
        <v>18</v>
      </c>
      <c r="B43" s="2">
        <f t="shared" si="9"/>
        <v>43</v>
      </c>
      <c r="C43" s="2">
        <v>26</v>
      </c>
      <c r="D43" s="2">
        <v>17</v>
      </c>
      <c r="E43" s="5">
        <v>38.54</v>
      </c>
      <c r="F43" s="2"/>
      <c r="G43" s="2">
        <v>3</v>
      </c>
      <c r="H43" s="2"/>
      <c r="I43" s="2">
        <v>5</v>
      </c>
      <c r="J43" s="2"/>
      <c r="K43" s="2"/>
      <c r="L43" s="2">
        <v>35</v>
      </c>
      <c r="M43" s="2"/>
      <c r="N43" s="2"/>
      <c r="O43" s="1">
        <v>49</v>
      </c>
      <c r="P43" s="2">
        <v>20</v>
      </c>
      <c r="Q43" s="2">
        <v>14</v>
      </c>
      <c r="R43" s="2">
        <v>9</v>
      </c>
      <c r="S43" s="2">
        <v>42</v>
      </c>
      <c r="T43" s="2">
        <v>1</v>
      </c>
      <c r="U43" s="2"/>
      <c r="W43" s="4">
        <f t="shared" si="11"/>
        <v>43</v>
      </c>
      <c r="X43" s="4">
        <f t="shared" si="12"/>
        <v>43</v>
      </c>
      <c r="Y43" s="4">
        <f t="shared" si="13"/>
        <v>43</v>
      </c>
      <c r="Z43" s="4">
        <f t="shared" si="10"/>
        <v>0</v>
      </c>
    </row>
    <row r="44" spans="1:30" x14ac:dyDescent="0.2">
      <c r="A44" s="2" t="s">
        <v>19</v>
      </c>
      <c r="B44" s="2">
        <f t="shared" si="9"/>
        <v>20</v>
      </c>
      <c r="C44" s="2">
        <v>15</v>
      </c>
      <c r="D44" s="2">
        <v>5</v>
      </c>
      <c r="E44" s="5">
        <v>20</v>
      </c>
      <c r="F44" s="2">
        <v>1</v>
      </c>
      <c r="G44" s="2"/>
      <c r="H44" s="2"/>
      <c r="I44" s="2">
        <v>6</v>
      </c>
      <c r="J44" s="2"/>
      <c r="K44" s="2"/>
      <c r="L44" s="2">
        <v>13</v>
      </c>
      <c r="M44" s="2"/>
      <c r="N44" s="2"/>
      <c r="O44" s="1">
        <v>48</v>
      </c>
      <c r="P44" s="2">
        <v>13</v>
      </c>
      <c r="Q44" s="2">
        <v>5</v>
      </c>
      <c r="R44" s="2">
        <v>2</v>
      </c>
      <c r="S44" s="2">
        <v>20</v>
      </c>
      <c r="T44" s="2"/>
      <c r="U44" s="2"/>
      <c r="W44" s="4">
        <f t="shared" si="11"/>
        <v>20</v>
      </c>
      <c r="X44" s="4">
        <f t="shared" si="12"/>
        <v>20</v>
      </c>
      <c r="Y44" s="4">
        <f t="shared" si="13"/>
        <v>20</v>
      </c>
      <c r="Z44" s="4">
        <f t="shared" si="10"/>
        <v>0</v>
      </c>
    </row>
    <row r="45" spans="1:30" x14ac:dyDescent="0.2">
      <c r="A45" s="2" t="s">
        <v>20</v>
      </c>
      <c r="B45" s="2">
        <f t="shared" si="9"/>
        <v>20</v>
      </c>
      <c r="C45" s="2">
        <v>15</v>
      </c>
      <c r="D45" s="2">
        <v>5</v>
      </c>
      <c r="E45" s="5">
        <v>20</v>
      </c>
      <c r="F45" s="2">
        <v>3</v>
      </c>
      <c r="G45" s="2">
        <v>1</v>
      </c>
      <c r="H45" s="2"/>
      <c r="I45" s="2">
        <v>3</v>
      </c>
      <c r="J45" s="2">
        <v>1</v>
      </c>
      <c r="K45" s="2"/>
      <c r="L45" s="2">
        <v>12</v>
      </c>
      <c r="M45" s="2"/>
      <c r="N45" s="2"/>
      <c r="O45" s="1">
        <v>43</v>
      </c>
      <c r="P45" s="2">
        <v>7</v>
      </c>
      <c r="Q45" s="2">
        <v>9</v>
      </c>
      <c r="R45" s="2">
        <v>4</v>
      </c>
      <c r="S45" s="2">
        <v>19</v>
      </c>
      <c r="T45" s="2">
        <v>1</v>
      </c>
      <c r="U45" s="2"/>
      <c r="W45" s="4">
        <f t="shared" si="11"/>
        <v>20</v>
      </c>
      <c r="X45" s="4">
        <f t="shared" si="12"/>
        <v>20</v>
      </c>
      <c r="Y45" s="4">
        <f t="shared" si="13"/>
        <v>20</v>
      </c>
      <c r="Z45" s="4">
        <f t="shared" si="10"/>
        <v>0</v>
      </c>
    </row>
    <row r="46" spans="1:30" x14ac:dyDescent="0.2">
      <c r="A46" s="2" t="s">
        <v>21</v>
      </c>
      <c r="B46" s="2">
        <f t="shared" si="9"/>
        <v>59</v>
      </c>
      <c r="C46" s="2">
        <v>18</v>
      </c>
      <c r="D46" s="2">
        <v>41</v>
      </c>
      <c r="E46" s="5">
        <v>59</v>
      </c>
      <c r="F46" s="2">
        <v>3</v>
      </c>
      <c r="G46" s="2">
        <v>2</v>
      </c>
      <c r="H46" s="2"/>
      <c r="I46" s="2">
        <v>3</v>
      </c>
      <c r="J46" s="2">
        <v>1</v>
      </c>
      <c r="K46" s="2"/>
      <c r="L46" s="2">
        <v>47</v>
      </c>
      <c r="M46" s="2">
        <v>3</v>
      </c>
      <c r="N46" s="2"/>
      <c r="O46" s="1">
        <v>44</v>
      </c>
      <c r="P46" s="2">
        <v>23</v>
      </c>
      <c r="Q46" s="2">
        <v>11</v>
      </c>
      <c r="R46" s="2">
        <v>25</v>
      </c>
      <c r="S46" s="2">
        <v>36</v>
      </c>
      <c r="T46" s="2">
        <v>23</v>
      </c>
      <c r="U46" s="2"/>
      <c r="W46" s="4">
        <f t="shared" si="11"/>
        <v>59</v>
      </c>
      <c r="X46" s="4">
        <f t="shared" si="12"/>
        <v>59</v>
      </c>
      <c r="Y46" s="4">
        <f t="shared" si="13"/>
        <v>59</v>
      </c>
      <c r="Z46" s="4">
        <f t="shared" si="10"/>
        <v>0</v>
      </c>
    </row>
    <row r="47" spans="1:30" x14ac:dyDescent="0.2">
      <c r="A47" s="2" t="s">
        <v>22</v>
      </c>
      <c r="B47" s="2">
        <f t="shared" si="9"/>
        <v>13</v>
      </c>
      <c r="C47" s="2">
        <v>10</v>
      </c>
      <c r="D47" s="2">
        <v>3</v>
      </c>
      <c r="E47" s="5">
        <v>12.75</v>
      </c>
      <c r="F47" s="2">
        <v>3</v>
      </c>
      <c r="G47" s="2"/>
      <c r="H47" s="2"/>
      <c r="I47" s="2">
        <v>2</v>
      </c>
      <c r="J47" s="2"/>
      <c r="K47" s="2"/>
      <c r="L47" s="2">
        <v>8</v>
      </c>
      <c r="M47" s="2"/>
      <c r="N47" s="2"/>
      <c r="O47" s="1">
        <v>49</v>
      </c>
      <c r="P47" s="2">
        <v>8</v>
      </c>
      <c r="Q47" s="2">
        <v>5</v>
      </c>
      <c r="R47" s="2"/>
      <c r="S47" s="2">
        <v>13</v>
      </c>
      <c r="T47" s="2"/>
      <c r="U47" s="2"/>
      <c r="W47" s="4">
        <f t="shared" si="11"/>
        <v>13</v>
      </c>
      <c r="X47" s="4">
        <f t="shared" si="12"/>
        <v>13</v>
      </c>
      <c r="Y47" s="4">
        <f t="shared" si="13"/>
        <v>13</v>
      </c>
      <c r="Z47" s="4">
        <f t="shared" si="10"/>
        <v>0</v>
      </c>
    </row>
    <row r="48" spans="1:30" x14ac:dyDescent="0.2">
      <c r="A48" s="2" t="s">
        <v>23</v>
      </c>
      <c r="B48" s="2">
        <f t="shared" si="9"/>
        <v>12</v>
      </c>
      <c r="C48" s="2">
        <v>8</v>
      </c>
      <c r="D48" s="2">
        <v>4</v>
      </c>
      <c r="E48" s="5">
        <v>12</v>
      </c>
      <c r="F48" s="2">
        <v>4</v>
      </c>
      <c r="G48" s="2"/>
      <c r="H48" s="2"/>
      <c r="I48" s="2">
        <v>2</v>
      </c>
      <c r="J48" s="2"/>
      <c r="K48" s="2"/>
      <c r="L48" s="2">
        <v>6</v>
      </c>
      <c r="M48" s="2"/>
      <c r="N48" s="2"/>
      <c r="O48" s="1">
        <v>48</v>
      </c>
      <c r="P48" s="2">
        <v>6</v>
      </c>
      <c r="Q48" s="2">
        <v>5</v>
      </c>
      <c r="R48" s="2">
        <v>1</v>
      </c>
      <c r="S48" s="2">
        <v>12</v>
      </c>
      <c r="T48" s="2"/>
      <c r="U48" s="2"/>
      <c r="W48" s="4">
        <f t="shared" si="11"/>
        <v>12</v>
      </c>
      <c r="X48" s="4">
        <f t="shared" si="12"/>
        <v>12</v>
      </c>
      <c r="Y48" s="4">
        <f t="shared" si="13"/>
        <v>12</v>
      </c>
      <c r="Z48" s="4">
        <f t="shared" si="10"/>
        <v>0</v>
      </c>
    </row>
    <row r="49" spans="1:30" x14ac:dyDescent="0.2">
      <c r="A49" s="2" t="s">
        <v>24</v>
      </c>
      <c r="B49" s="2">
        <f t="shared" si="9"/>
        <v>20</v>
      </c>
      <c r="C49" s="2">
        <v>13</v>
      </c>
      <c r="D49" s="2">
        <v>7</v>
      </c>
      <c r="E49" s="5">
        <v>19.43</v>
      </c>
      <c r="F49" s="2"/>
      <c r="G49" s="2"/>
      <c r="H49" s="2"/>
      <c r="I49" s="2"/>
      <c r="J49" s="2"/>
      <c r="K49" s="2"/>
      <c r="L49" s="2">
        <v>19</v>
      </c>
      <c r="M49" s="2"/>
      <c r="N49" s="2">
        <v>1</v>
      </c>
      <c r="O49" s="1">
        <v>57</v>
      </c>
      <c r="P49" s="2">
        <v>14</v>
      </c>
      <c r="Q49" s="2">
        <v>4</v>
      </c>
      <c r="R49" s="2">
        <v>2</v>
      </c>
      <c r="S49" s="2">
        <v>19</v>
      </c>
      <c r="T49" s="2">
        <v>1</v>
      </c>
      <c r="U49" s="2"/>
      <c r="X49" s="4">
        <f>SUM(P49:T49)</f>
        <v>40</v>
      </c>
      <c r="Y49" s="4">
        <f t="shared" si="13"/>
        <v>20</v>
      </c>
    </row>
    <row r="50" spans="1:30" hidden="1" x14ac:dyDescent="0.2">
      <c r="A50" s="2" t="s">
        <v>112</v>
      </c>
      <c r="B50" s="2">
        <f t="shared" si="9"/>
        <v>0</v>
      </c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2"/>
      <c r="O50" s="1"/>
      <c r="P50" s="2"/>
      <c r="Q50" s="2"/>
      <c r="R50" s="2"/>
      <c r="S50" s="2"/>
      <c r="T50" s="2"/>
      <c r="U50" s="2"/>
      <c r="W50" s="4">
        <f t="shared" ref="W50:W55" si="14">SUM(F50:N50)</f>
        <v>0</v>
      </c>
      <c r="X50" s="4">
        <f t="shared" ref="X50:X55" si="15">SUM(P50:R50)</f>
        <v>0</v>
      </c>
      <c r="Y50" s="4">
        <f t="shared" ref="Y50:Y64" si="16">SUM(S50:U50)</f>
        <v>0</v>
      </c>
      <c r="Z50" s="4">
        <f t="shared" ref="Z50:Z61" si="17">IF(SUM(C50:D50)=SUM(F50:N50),0,1)</f>
        <v>0</v>
      </c>
    </row>
    <row r="51" spans="1:30" x14ac:dyDescent="0.2">
      <c r="A51" s="2" t="s">
        <v>33</v>
      </c>
      <c r="B51" s="2">
        <f t="shared" si="9"/>
        <v>24</v>
      </c>
      <c r="C51" s="2">
        <v>12</v>
      </c>
      <c r="D51" s="2">
        <v>12</v>
      </c>
      <c r="E51" s="5">
        <v>21.34</v>
      </c>
      <c r="F51" s="2">
        <v>1</v>
      </c>
      <c r="G51" s="2"/>
      <c r="H51" s="2"/>
      <c r="I51" s="2">
        <v>1</v>
      </c>
      <c r="J51" s="2">
        <v>2</v>
      </c>
      <c r="K51" s="2"/>
      <c r="L51" s="2">
        <v>19</v>
      </c>
      <c r="M51" s="2"/>
      <c r="N51" s="2">
        <v>1</v>
      </c>
      <c r="O51" s="1">
        <v>54</v>
      </c>
      <c r="P51" s="2">
        <v>8</v>
      </c>
      <c r="Q51" s="2">
        <v>4</v>
      </c>
      <c r="R51" s="2">
        <v>12</v>
      </c>
      <c r="S51" s="2">
        <v>15</v>
      </c>
      <c r="T51" s="2">
        <v>8</v>
      </c>
      <c r="U51" s="2">
        <v>1</v>
      </c>
      <c r="W51" s="4">
        <f t="shared" si="14"/>
        <v>24</v>
      </c>
      <c r="X51" s="4">
        <f t="shared" si="15"/>
        <v>24</v>
      </c>
      <c r="Y51" s="4">
        <f t="shared" si="16"/>
        <v>24</v>
      </c>
      <c r="Z51" s="4">
        <f t="shared" si="17"/>
        <v>0</v>
      </c>
    </row>
    <row r="52" spans="1:30" x14ac:dyDescent="0.2">
      <c r="A52" s="2" t="s">
        <v>26</v>
      </c>
      <c r="B52" s="2">
        <f t="shared" si="9"/>
        <v>41</v>
      </c>
      <c r="C52" s="2">
        <v>33</v>
      </c>
      <c r="D52" s="2">
        <v>8</v>
      </c>
      <c r="E52" s="5">
        <v>39.130000000000003</v>
      </c>
      <c r="F52" s="2">
        <v>5</v>
      </c>
      <c r="G52" s="2">
        <v>3</v>
      </c>
      <c r="H52" s="2"/>
      <c r="I52" s="2">
        <v>1</v>
      </c>
      <c r="J52" s="2"/>
      <c r="K52" s="2"/>
      <c r="L52" s="2">
        <v>29</v>
      </c>
      <c r="M52" s="2"/>
      <c r="N52" s="2">
        <v>3</v>
      </c>
      <c r="O52" s="1">
        <v>45</v>
      </c>
      <c r="P52" s="2">
        <v>25</v>
      </c>
      <c r="Q52" s="2">
        <v>9</v>
      </c>
      <c r="R52" s="2">
        <v>7</v>
      </c>
      <c r="S52" s="2">
        <v>40</v>
      </c>
      <c r="T52" s="2">
        <v>1</v>
      </c>
      <c r="U52" s="2"/>
      <c r="W52" s="4">
        <f t="shared" si="14"/>
        <v>41</v>
      </c>
      <c r="X52" s="4">
        <f t="shared" si="15"/>
        <v>41</v>
      </c>
      <c r="Y52" s="4">
        <f t="shared" si="16"/>
        <v>41</v>
      </c>
      <c r="Z52" s="4">
        <f t="shared" si="17"/>
        <v>0</v>
      </c>
    </row>
    <row r="53" spans="1:30" x14ac:dyDescent="0.2">
      <c r="A53" s="2" t="s">
        <v>27</v>
      </c>
      <c r="B53" s="2">
        <f t="shared" si="9"/>
        <v>28</v>
      </c>
      <c r="C53" s="2">
        <v>7</v>
      </c>
      <c r="D53" s="2">
        <v>21</v>
      </c>
      <c r="E53" s="5">
        <v>28</v>
      </c>
      <c r="F53" s="2">
        <v>3</v>
      </c>
      <c r="G53" s="2">
        <v>7</v>
      </c>
      <c r="H53" s="2"/>
      <c r="I53" s="2"/>
      <c r="J53" s="2"/>
      <c r="K53" s="2"/>
      <c r="L53" s="2">
        <v>16</v>
      </c>
      <c r="M53" s="2"/>
      <c r="N53" s="2">
        <v>2</v>
      </c>
      <c r="O53" s="1">
        <v>42</v>
      </c>
      <c r="P53" s="2">
        <v>10</v>
      </c>
      <c r="Q53" s="2">
        <v>8</v>
      </c>
      <c r="R53" s="2">
        <v>10</v>
      </c>
      <c r="S53" s="2">
        <v>21</v>
      </c>
      <c r="T53" s="2">
        <v>7</v>
      </c>
      <c r="U53" s="2"/>
      <c r="W53" s="4">
        <f t="shared" si="14"/>
        <v>28</v>
      </c>
      <c r="X53" s="4">
        <f t="shared" si="15"/>
        <v>28</v>
      </c>
      <c r="Y53" s="4">
        <f t="shared" si="16"/>
        <v>28</v>
      </c>
      <c r="Z53" s="4">
        <f t="shared" si="17"/>
        <v>0</v>
      </c>
    </row>
    <row r="54" spans="1:30" x14ac:dyDescent="0.2">
      <c r="A54" s="2" t="s">
        <v>128</v>
      </c>
      <c r="B54" s="2">
        <f t="shared" si="9"/>
        <v>48</v>
      </c>
      <c r="C54" s="2">
        <v>27</v>
      </c>
      <c r="D54" s="2">
        <v>21</v>
      </c>
      <c r="E54" s="5">
        <v>47.8</v>
      </c>
      <c r="F54" s="2">
        <v>1</v>
      </c>
      <c r="G54" s="2">
        <v>1</v>
      </c>
      <c r="H54" s="2"/>
      <c r="I54" s="2">
        <v>2</v>
      </c>
      <c r="J54" s="2">
        <v>1</v>
      </c>
      <c r="K54" s="2"/>
      <c r="L54" s="2">
        <v>40</v>
      </c>
      <c r="M54" s="2">
        <v>2</v>
      </c>
      <c r="N54" s="2">
        <v>1</v>
      </c>
      <c r="O54" s="1">
        <v>48</v>
      </c>
      <c r="P54" s="2">
        <v>30</v>
      </c>
      <c r="Q54" s="2">
        <v>8</v>
      </c>
      <c r="R54" s="2">
        <v>10</v>
      </c>
      <c r="S54" s="2">
        <v>29</v>
      </c>
      <c r="T54" s="2">
        <v>19</v>
      </c>
      <c r="U54" s="2"/>
      <c r="W54" s="4">
        <f t="shared" si="14"/>
        <v>48</v>
      </c>
      <c r="X54" s="4">
        <f t="shared" si="15"/>
        <v>48</v>
      </c>
      <c r="Y54" s="4">
        <f t="shared" si="16"/>
        <v>48</v>
      </c>
      <c r="Z54" s="4">
        <f t="shared" si="17"/>
        <v>0</v>
      </c>
    </row>
    <row r="55" spans="1:30" x14ac:dyDescent="0.2">
      <c r="A55" s="2" t="s">
        <v>28</v>
      </c>
      <c r="B55" s="2">
        <f t="shared" si="9"/>
        <v>13</v>
      </c>
      <c r="C55" s="2">
        <v>10</v>
      </c>
      <c r="D55" s="2">
        <v>3</v>
      </c>
      <c r="E55" s="5">
        <v>13</v>
      </c>
      <c r="F55" s="2"/>
      <c r="G55" s="2">
        <v>1</v>
      </c>
      <c r="H55" s="2"/>
      <c r="I55" s="2"/>
      <c r="J55" s="2"/>
      <c r="K55" s="2"/>
      <c r="L55" s="2">
        <v>12</v>
      </c>
      <c r="M55" s="2"/>
      <c r="N55" s="2"/>
      <c r="O55" s="1">
        <v>39</v>
      </c>
      <c r="P55" s="2">
        <v>4</v>
      </c>
      <c r="Q55" s="2">
        <v>5</v>
      </c>
      <c r="R55" s="2">
        <v>4</v>
      </c>
      <c r="S55" s="2">
        <v>13</v>
      </c>
      <c r="T55" s="2"/>
      <c r="U55" s="2"/>
      <c r="W55" s="4">
        <f t="shared" si="14"/>
        <v>13</v>
      </c>
      <c r="X55" s="4">
        <f t="shared" si="15"/>
        <v>13</v>
      </c>
      <c r="Y55" s="4">
        <f t="shared" si="16"/>
        <v>13</v>
      </c>
      <c r="Z55" s="4">
        <f t="shared" si="17"/>
        <v>0</v>
      </c>
    </row>
    <row r="56" spans="1:30" x14ac:dyDescent="0.2">
      <c r="A56" s="2" t="s">
        <v>29</v>
      </c>
      <c r="B56" s="2">
        <f t="shared" si="9"/>
        <v>31</v>
      </c>
      <c r="C56" s="2">
        <v>25</v>
      </c>
      <c r="D56" s="2">
        <v>6</v>
      </c>
      <c r="E56" s="5">
        <v>28.52</v>
      </c>
      <c r="F56" s="2">
        <v>3</v>
      </c>
      <c r="G56" s="2">
        <v>1</v>
      </c>
      <c r="H56" s="2"/>
      <c r="I56" s="2">
        <v>4</v>
      </c>
      <c r="J56" s="2"/>
      <c r="K56" s="2"/>
      <c r="L56" s="2">
        <v>23</v>
      </c>
      <c r="M56" s="2"/>
      <c r="N56" s="2"/>
      <c r="O56" s="1">
        <v>48</v>
      </c>
      <c r="P56" s="2">
        <v>22</v>
      </c>
      <c r="Q56" s="2">
        <v>5</v>
      </c>
      <c r="R56" s="2">
        <v>4</v>
      </c>
      <c r="S56" s="2">
        <v>29</v>
      </c>
      <c r="T56" s="2">
        <v>2</v>
      </c>
      <c r="U56" s="2"/>
      <c r="W56" s="4">
        <f t="shared" ref="W56:W61" si="18">SUM(F56:N56)</f>
        <v>31</v>
      </c>
      <c r="X56" s="4">
        <f t="shared" ref="X56:X61" si="19">SUM(P56:R56)</f>
        <v>31</v>
      </c>
      <c r="Y56" s="4">
        <f t="shared" si="16"/>
        <v>31</v>
      </c>
      <c r="Z56" s="4">
        <f t="shared" si="17"/>
        <v>0</v>
      </c>
    </row>
    <row r="57" spans="1:30" x14ac:dyDescent="0.2">
      <c r="A57" s="2" t="s">
        <v>30</v>
      </c>
      <c r="B57" s="2">
        <f t="shared" si="9"/>
        <v>18</v>
      </c>
      <c r="C57" s="2">
        <v>13</v>
      </c>
      <c r="D57" s="2">
        <v>5</v>
      </c>
      <c r="E57" s="5">
        <v>18</v>
      </c>
      <c r="F57" s="2">
        <v>1</v>
      </c>
      <c r="G57" s="2">
        <v>1</v>
      </c>
      <c r="H57" s="2"/>
      <c r="I57" s="2">
        <v>1</v>
      </c>
      <c r="J57" s="2">
        <v>1</v>
      </c>
      <c r="K57" s="2"/>
      <c r="L57" s="2">
        <v>14</v>
      </c>
      <c r="M57" s="2"/>
      <c r="N57" s="2"/>
      <c r="O57" s="1">
        <v>42</v>
      </c>
      <c r="P57" s="2">
        <v>10</v>
      </c>
      <c r="Q57" s="2">
        <v>8</v>
      </c>
      <c r="R57" s="2"/>
      <c r="S57" s="2">
        <v>18</v>
      </c>
      <c r="T57" s="2"/>
      <c r="U57" s="2"/>
      <c r="W57" s="4">
        <f t="shared" si="18"/>
        <v>18</v>
      </c>
      <c r="X57" s="4">
        <f t="shared" si="19"/>
        <v>18</v>
      </c>
      <c r="Y57" s="4">
        <f t="shared" si="16"/>
        <v>18</v>
      </c>
      <c r="Z57" s="4">
        <f t="shared" si="17"/>
        <v>0</v>
      </c>
    </row>
    <row r="58" spans="1:30" x14ac:dyDescent="0.2">
      <c r="A58" s="2" t="s">
        <v>124</v>
      </c>
      <c r="B58" s="2">
        <f t="shared" si="9"/>
        <v>15</v>
      </c>
      <c r="C58" s="2">
        <v>10</v>
      </c>
      <c r="D58" s="2">
        <v>5</v>
      </c>
      <c r="E58" s="5">
        <v>14.7</v>
      </c>
      <c r="F58" s="2">
        <v>1</v>
      </c>
      <c r="G58" s="2"/>
      <c r="H58" s="2"/>
      <c r="I58" s="2"/>
      <c r="J58" s="2"/>
      <c r="K58" s="2"/>
      <c r="L58" s="2">
        <v>14</v>
      </c>
      <c r="M58" s="2"/>
      <c r="N58" s="2"/>
      <c r="O58" s="1">
        <v>47</v>
      </c>
      <c r="P58" s="2">
        <v>10</v>
      </c>
      <c r="Q58" s="2">
        <v>4</v>
      </c>
      <c r="R58" s="2">
        <v>1</v>
      </c>
      <c r="S58" s="2">
        <v>15</v>
      </c>
      <c r="T58" s="2"/>
      <c r="U58" s="2"/>
      <c r="W58" s="4">
        <f t="shared" si="18"/>
        <v>15</v>
      </c>
      <c r="X58" s="4">
        <f t="shared" si="19"/>
        <v>15</v>
      </c>
      <c r="Y58" s="4">
        <f t="shared" si="16"/>
        <v>15</v>
      </c>
      <c r="Z58" s="4">
        <f t="shared" si="17"/>
        <v>0</v>
      </c>
    </row>
    <row r="59" spans="1:30" x14ac:dyDescent="0.2">
      <c r="A59" s="2" t="s">
        <v>32</v>
      </c>
      <c r="B59" s="2">
        <f t="shared" si="9"/>
        <v>28</v>
      </c>
      <c r="C59" s="2">
        <v>15</v>
      </c>
      <c r="D59" s="2">
        <v>13</v>
      </c>
      <c r="E59" s="5">
        <v>22.5</v>
      </c>
      <c r="F59" s="2"/>
      <c r="G59" s="2">
        <v>2</v>
      </c>
      <c r="H59" s="2"/>
      <c r="I59" s="2"/>
      <c r="J59" s="2">
        <v>1</v>
      </c>
      <c r="K59" s="2"/>
      <c r="L59" s="2">
        <v>24</v>
      </c>
      <c r="M59" s="2"/>
      <c r="N59" s="2">
        <v>1</v>
      </c>
      <c r="O59" s="1">
        <v>49</v>
      </c>
      <c r="P59" s="2">
        <v>16</v>
      </c>
      <c r="Q59" s="2">
        <v>9</v>
      </c>
      <c r="R59" s="2">
        <v>3</v>
      </c>
      <c r="S59" s="2">
        <v>24</v>
      </c>
      <c r="T59" s="2">
        <v>4</v>
      </c>
      <c r="U59" s="2"/>
      <c r="W59" s="4">
        <f t="shared" si="18"/>
        <v>28</v>
      </c>
      <c r="X59" s="4">
        <f t="shared" si="19"/>
        <v>28</v>
      </c>
      <c r="Y59" s="4">
        <f t="shared" si="16"/>
        <v>28</v>
      </c>
      <c r="Z59" s="4">
        <f t="shared" si="17"/>
        <v>0</v>
      </c>
    </row>
    <row r="60" spans="1:30" x14ac:dyDescent="0.2">
      <c r="A60" s="31" t="s">
        <v>125</v>
      </c>
      <c r="B60" s="2">
        <f t="shared" si="9"/>
        <v>14</v>
      </c>
      <c r="C60" s="2">
        <v>9</v>
      </c>
      <c r="D60" s="2">
        <v>5</v>
      </c>
      <c r="E60" s="5">
        <v>14</v>
      </c>
      <c r="F60" s="2">
        <v>1</v>
      </c>
      <c r="G60" s="2">
        <v>1</v>
      </c>
      <c r="H60" s="2"/>
      <c r="I60" s="2">
        <v>1</v>
      </c>
      <c r="J60" s="2"/>
      <c r="K60" s="2"/>
      <c r="L60" s="2">
        <v>11</v>
      </c>
      <c r="M60" s="2"/>
      <c r="N60" s="2"/>
      <c r="O60" s="1">
        <v>41</v>
      </c>
      <c r="P60" s="2">
        <v>3</v>
      </c>
      <c r="Q60" s="2">
        <v>6</v>
      </c>
      <c r="R60" s="2">
        <v>5</v>
      </c>
      <c r="S60" s="2">
        <v>5</v>
      </c>
      <c r="T60" s="2">
        <v>9</v>
      </c>
      <c r="U60" s="2"/>
      <c r="W60" s="4">
        <f t="shared" si="18"/>
        <v>14</v>
      </c>
      <c r="X60" s="4">
        <f t="shared" si="19"/>
        <v>14</v>
      </c>
      <c r="Y60" s="4">
        <f t="shared" si="16"/>
        <v>14</v>
      </c>
      <c r="Z60" s="4">
        <f t="shared" si="17"/>
        <v>0</v>
      </c>
    </row>
    <row r="61" spans="1:30" x14ac:dyDescent="0.2">
      <c r="A61" s="2" t="s">
        <v>31</v>
      </c>
      <c r="B61" s="2">
        <f t="shared" si="9"/>
        <v>14</v>
      </c>
      <c r="C61" s="2">
        <v>7</v>
      </c>
      <c r="D61" s="2">
        <v>7</v>
      </c>
      <c r="E61" s="5">
        <v>13.53</v>
      </c>
      <c r="F61" s="2">
        <v>4</v>
      </c>
      <c r="G61" s="2">
        <v>1</v>
      </c>
      <c r="H61" s="2"/>
      <c r="I61" s="2">
        <v>3</v>
      </c>
      <c r="J61" s="2"/>
      <c r="K61" s="2"/>
      <c r="L61" s="2">
        <v>6</v>
      </c>
      <c r="M61" s="2"/>
      <c r="N61" s="2"/>
      <c r="O61" s="1">
        <v>44</v>
      </c>
      <c r="P61" s="2">
        <v>6</v>
      </c>
      <c r="Q61" s="2">
        <v>5</v>
      </c>
      <c r="R61" s="2">
        <v>3</v>
      </c>
      <c r="S61" s="2">
        <v>14</v>
      </c>
      <c r="T61" s="2"/>
      <c r="U61" s="2"/>
      <c r="W61" s="4">
        <f t="shared" si="18"/>
        <v>14</v>
      </c>
      <c r="X61" s="4">
        <f t="shared" si="19"/>
        <v>14</v>
      </c>
      <c r="Y61" s="4">
        <f t="shared" si="16"/>
        <v>14</v>
      </c>
      <c r="Z61" s="4">
        <f t="shared" si="17"/>
        <v>0</v>
      </c>
    </row>
    <row r="62" spans="1:30" x14ac:dyDescent="0.2">
      <c r="A62" s="2" t="s">
        <v>151</v>
      </c>
      <c r="B62" s="2">
        <f t="shared" si="9"/>
        <v>5</v>
      </c>
      <c r="C62" s="2">
        <v>1</v>
      </c>
      <c r="D62" s="2">
        <v>4</v>
      </c>
      <c r="E62" s="5">
        <v>5</v>
      </c>
      <c r="F62" s="2"/>
      <c r="G62" s="2">
        <v>2</v>
      </c>
      <c r="H62" s="2"/>
      <c r="I62" s="2"/>
      <c r="J62" s="2">
        <v>1</v>
      </c>
      <c r="K62" s="2"/>
      <c r="L62" s="2">
        <v>1</v>
      </c>
      <c r="M62" s="2"/>
      <c r="N62" s="2">
        <v>1</v>
      </c>
      <c r="O62" s="1">
        <v>48</v>
      </c>
      <c r="P62" s="2">
        <v>2</v>
      </c>
      <c r="Q62" s="2">
        <v>3</v>
      </c>
      <c r="R62" s="2"/>
      <c r="S62" s="2">
        <v>5</v>
      </c>
      <c r="T62" s="2"/>
      <c r="U62" s="2"/>
      <c r="X62" s="4">
        <f>SUM(P62:T62)</f>
        <v>10</v>
      </c>
      <c r="Y62" s="4">
        <f t="shared" si="16"/>
        <v>5</v>
      </c>
    </row>
    <row r="63" spans="1:30" x14ac:dyDescent="0.2">
      <c r="A63" s="2" t="s">
        <v>91</v>
      </c>
      <c r="B63" s="2">
        <f t="shared" si="9"/>
        <v>7</v>
      </c>
      <c r="C63" s="2"/>
      <c r="D63" s="2">
        <v>7</v>
      </c>
      <c r="E63" s="5">
        <v>7</v>
      </c>
      <c r="F63" s="2"/>
      <c r="G63" s="2">
        <v>4</v>
      </c>
      <c r="H63" s="2"/>
      <c r="I63" s="2">
        <v>1</v>
      </c>
      <c r="J63" s="2">
        <v>1</v>
      </c>
      <c r="K63" s="2"/>
      <c r="L63" s="2"/>
      <c r="M63" s="2">
        <v>1</v>
      </c>
      <c r="N63" s="2"/>
      <c r="O63" s="1">
        <v>43</v>
      </c>
      <c r="P63" s="2">
        <v>2</v>
      </c>
      <c r="Q63" s="2">
        <v>2</v>
      </c>
      <c r="R63" s="2">
        <v>3</v>
      </c>
      <c r="S63" s="2">
        <v>6</v>
      </c>
      <c r="T63" s="2">
        <v>1</v>
      </c>
      <c r="U63" s="2"/>
      <c r="W63" s="4">
        <f>SUM(F63:N63)</f>
        <v>7</v>
      </c>
      <c r="X63" s="4">
        <f>SUM(P63:R63)</f>
        <v>7</v>
      </c>
      <c r="Y63" s="4">
        <f t="shared" si="16"/>
        <v>7</v>
      </c>
      <c r="Z63" s="4">
        <f>IF(SUM(C63:D63)=SUM(F63:N63),0,1)</f>
        <v>0</v>
      </c>
    </row>
    <row r="64" spans="1:30" s="10" customFormat="1" ht="15.75" x14ac:dyDescent="0.25">
      <c r="A64" s="3" t="s">
        <v>12</v>
      </c>
      <c r="B64" s="3">
        <f>SUM(B40:B63)</f>
        <v>493</v>
      </c>
      <c r="C64" s="3">
        <f t="shared" ref="C64:N64" si="20">SUM(C40:C63)</f>
        <v>287</v>
      </c>
      <c r="D64" s="3">
        <f t="shared" si="20"/>
        <v>206</v>
      </c>
      <c r="E64" s="28">
        <f t="shared" si="20"/>
        <v>473.73999999999995</v>
      </c>
      <c r="F64" s="3">
        <f t="shared" si="20"/>
        <v>35</v>
      </c>
      <c r="G64" s="3">
        <f t="shared" si="20"/>
        <v>32</v>
      </c>
      <c r="H64" s="3">
        <f t="shared" si="20"/>
        <v>0</v>
      </c>
      <c r="I64" s="3">
        <f t="shared" si="20"/>
        <v>38</v>
      </c>
      <c r="J64" s="3">
        <f t="shared" si="20"/>
        <v>10</v>
      </c>
      <c r="K64" s="3">
        <f t="shared" si="20"/>
        <v>0</v>
      </c>
      <c r="L64" s="3">
        <f t="shared" si="20"/>
        <v>362</v>
      </c>
      <c r="M64" s="3">
        <f t="shared" si="20"/>
        <v>6</v>
      </c>
      <c r="N64" s="3">
        <f t="shared" si="20"/>
        <v>10</v>
      </c>
      <c r="O64" s="29">
        <v>46.484787018255602</v>
      </c>
      <c r="P64" s="3">
        <f t="shared" ref="P64:U64" si="21">SUM(P40:P63)</f>
        <v>249</v>
      </c>
      <c r="Q64" s="3">
        <f t="shared" si="21"/>
        <v>136</v>
      </c>
      <c r="R64" s="3">
        <f t="shared" si="21"/>
        <v>108</v>
      </c>
      <c r="S64" s="3">
        <f t="shared" si="21"/>
        <v>400</v>
      </c>
      <c r="T64" s="3">
        <f t="shared" si="21"/>
        <v>92</v>
      </c>
      <c r="U64" s="3">
        <f t="shared" si="21"/>
        <v>1</v>
      </c>
      <c r="V64" s="4"/>
      <c r="W64" s="4">
        <f>SUM(F64:N64)</f>
        <v>493</v>
      </c>
      <c r="X64" s="4">
        <f>SUM(P64:R64)</f>
        <v>493</v>
      </c>
      <c r="Y64" s="4">
        <f t="shared" si="16"/>
        <v>493</v>
      </c>
      <c r="Z64" s="4">
        <f>IF(SUM(C64:D64)=SUM(F64:N64),0,1)</f>
        <v>0</v>
      </c>
      <c r="AA64" s="4"/>
      <c r="AB64" s="4"/>
      <c r="AC64" s="4"/>
      <c r="AD64" s="4"/>
    </row>
    <row r="66" spans="1:30" ht="15.75" x14ac:dyDescent="0.25">
      <c r="A66" s="11" t="s">
        <v>39</v>
      </c>
      <c r="B66" s="11"/>
      <c r="C66" s="12"/>
      <c r="D66" s="12"/>
      <c r="E66" s="13"/>
      <c r="F66" s="12"/>
      <c r="G66" s="12"/>
      <c r="H66" s="12"/>
      <c r="I66" s="12"/>
      <c r="J66" s="12"/>
      <c r="K66" s="12"/>
      <c r="L66" s="12"/>
      <c r="M66" s="12"/>
      <c r="N66" s="12"/>
      <c r="O66" s="14"/>
      <c r="P66" s="12"/>
      <c r="Q66" s="12"/>
      <c r="R66" s="12"/>
      <c r="S66" s="12"/>
      <c r="T66" s="12"/>
      <c r="U66" s="12"/>
    </row>
    <row r="67" spans="1:30" x14ac:dyDescent="0.2">
      <c r="A67" s="2"/>
      <c r="B67" s="2"/>
      <c r="C67" s="75" t="s">
        <v>58</v>
      </c>
      <c r="D67" s="75"/>
      <c r="E67" s="15"/>
      <c r="F67" s="16" t="s">
        <v>8</v>
      </c>
      <c r="G67" s="16"/>
      <c r="H67" s="16"/>
      <c r="I67" s="16"/>
      <c r="J67" s="16"/>
      <c r="K67" s="16"/>
      <c r="L67" s="16"/>
      <c r="M67" s="16"/>
      <c r="N67" s="17"/>
      <c r="O67" s="1"/>
      <c r="P67" s="16" t="s">
        <v>59</v>
      </c>
      <c r="Q67" s="16"/>
      <c r="R67" s="16"/>
      <c r="S67" s="16" t="s">
        <v>60</v>
      </c>
      <c r="T67" s="16"/>
      <c r="U67" s="16"/>
    </row>
    <row r="68" spans="1:30" s="7" customFormat="1" ht="15" customHeight="1" x14ac:dyDescent="0.2">
      <c r="A68" s="18"/>
      <c r="B68" s="19"/>
      <c r="C68" s="19"/>
      <c r="D68" s="19"/>
      <c r="E68" s="66" t="s">
        <v>138</v>
      </c>
      <c r="F68" s="74" t="s">
        <v>106</v>
      </c>
      <c r="G68" s="74" t="s">
        <v>87</v>
      </c>
      <c r="H68" s="74" t="s">
        <v>88</v>
      </c>
      <c r="I68" s="74" t="s">
        <v>72</v>
      </c>
      <c r="J68" s="74" t="s">
        <v>71</v>
      </c>
      <c r="K68" s="74" t="s">
        <v>89</v>
      </c>
      <c r="L68" s="74" t="s">
        <v>7</v>
      </c>
      <c r="M68" s="74" t="s">
        <v>86</v>
      </c>
      <c r="N68" s="74" t="s">
        <v>73</v>
      </c>
      <c r="O68" s="72" t="s">
        <v>118</v>
      </c>
      <c r="P68" s="68" t="s">
        <v>3</v>
      </c>
      <c r="Q68" s="70" t="s">
        <v>116</v>
      </c>
      <c r="R68" s="70" t="s">
        <v>117</v>
      </c>
      <c r="S68" s="19"/>
      <c r="T68" s="19"/>
      <c r="U68" s="19"/>
      <c r="AA68" s="4"/>
      <c r="AB68" s="4"/>
      <c r="AC68" s="4"/>
    </row>
    <row r="69" spans="1:30" s="7" customFormat="1" ht="23.25" customHeight="1" x14ac:dyDescent="0.2">
      <c r="A69" s="65" t="s">
        <v>1</v>
      </c>
      <c r="B69" s="61" t="s">
        <v>114</v>
      </c>
      <c r="C69" s="61" t="s">
        <v>139</v>
      </c>
      <c r="D69" s="61" t="s">
        <v>140</v>
      </c>
      <c r="E69" s="67"/>
      <c r="F69" s="74"/>
      <c r="G69" s="74"/>
      <c r="H69" s="74"/>
      <c r="I69" s="74"/>
      <c r="J69" s="74"/>
      <c r="K69" s="74"/>
      <c r="L69" s="74"/>
      <c r="M69" s="74"/>
      <c r="N69" s="74"/>
      <c r="O69" s="73"/>
      <c r="P69" s="69"/>
      <c r="Q69" s="71"/>
      <c r="R69" s="71"/>
      <c r="S69" s="61" t="s">
        <v>4</v>
      </c>
      <c r="T69" s="61" t="s">
        <v>5</v>
      </c>
      <c r="U69" s="61" t="s">
        <v>6</v>
      </c>
      <c r="AA69" s="4"/>
      <c r="AB69" s="4"/>
      <c r="AC69" s="4"/>
    </row>
    <row r="70" spans="1:30" x14ac:dyDescent="0.2">
      <c r="A70" s="2" t="s">
        <v>135</v>
      </c>
      <c r="B70" s="2">
        <f t="shared" ref="B70" si="22">SUM(C70:D70)</f>
        <v>0</v>
      </c>
      <c r="C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2"/>
      <c r="O70" s="1"/>
      <c r="P70" s="2"/>
      <c r="Q70" s="2"/>
      <c r="R70" s="2"/>
      <c r="S70" s="2"/>
      <c r="T70" s="2"/>
      <c r="U70" s="2"/>
      <c r="W70" s="4">
        <f t="shared" ref="W70:W75" si="23">C70+D70</f>
        <v>0</v>
      </c>
      <c r="X70" s="4">
        <f t="shared" ref="X70" si="24">SUM(F70:N70)</f>
        <v>0</v>
      </c>
      <c r="Y70" s="4">
        <f t="shared" ref="Y70" si="25">SUM(P70:R70)</f>
        <v>0</v>
      </c>
      <c r="Z70" s="4">
        <f t="shared" ref="Z70" si="26">SUM(S70:U70)</f>
        <v>0</v>
      </c>
    </row>
    <row r="71" spans="1:30" x14ac:dyDescent="0.2">
      <c r="A71" s="2" t="s">
        <v>34</v>
      </c>
      <c r="B71" s="2">
        <f t="shared" ref="B71:B74" si="27">SUM(C71:D71)</f>
        <v>16</v>
      </c>
      <c r="C71" s="2">
        <v>11</v>
      </c>
      <c r="D71" s="2">
        <v>5</v>
      </c>
      <c r="E71" s="5">
        <v>15.5</v>
      </c>
      <c r="F71" s="2"/>
      <c r="G71" s="2"/>
      <c r="H71" s="2"/>
      <c r="I71" s="2"/>
      <c r="J71" s="2">
        <v>1</v>
      </c>
      <c r="K71" s="2"/>
      <c r="L71" s="2">
        <v>14</v>
      </c>
      <c r="M71" s="2"/>
      <c r="N71" s="2">
        <v>1</v>
      </c>
      <c r="O71" s="1">
        <v>52.25</v>
      </c>
      <c r="P71" s="2">
        <v>9</v>
      </c>
      <c r="Q71" s="2">
        <v>1</v>
      </c>
      <c r="R71" s="2">
        <v>6</v>
      </c>
      <c r="S71" s="2">
        <v>10</v>
      </c>
      <c r="T71" s="2">
        <v>6</v>
      </c>
      <c r="U71" s="2"/>
      <c r="W71" s="4">
        <f t="shared" si="23"/>
        <v>16</v>
      </c>
      <c r="X71" s="4">
        <f t="shared" ref="X71:X75" si="28">SUM(F71:N71)</f>
        <v>16</v>
      </c>
      <c r="Y71" s="4">
        <f t="shared" ref="Y71:Y75" si="29">SUM(P71:R71)</f>
        <v>16</v>
      </c>
      <c r="Z71" s="4">
        <f t="shared" ref="Z71:Z75" si="30">SUM(S71:U71)</f>
        <v>16</v>
      </c>
    </row>
    <row r="72" spans="1:30" x14ac:dyDescent="0.2">
      <c r="A72" s="2" t="s">
        <v>35</v>
      </c>
      <c r="B72" s="2">
        <f t="shared" si="27"/>
        <v>11</v>
      </c>
      <c r="C72" s="2">
        <v>7</v>
      </c>
      <c r="D72" s="2">
        <v>4</v>
      </c>
      <c r="E72" s="5">
        <v>11</v>
      </c>
      <c r="F72" s="2"/>
      <c r="G72" s="2">
        <v>1</v>
      </c>
      <c r="H72" s="2"/>
      <c r="I72" s="2">
        <v>4</v>
      </c>
      <c r="J72" s="2"/>
      <c r="K72" s="2"/>
      <c r="L72" s="2">
        <v>6</v>
      </c>
      <c r="M72" s="2"/>
      <c r="N72" s="2"/>
      <c r="O72" s="1">
        <v>44</v>
      </c>
      <c r="P72" s="2">
        <v>1</v>
      </c>
      <c r="Q72" s="2">
        <v>5</v>
      </c>
      <c r="R72" s="2">
        <v>5</v>
      </c>
      <c r="S72" s="2">
        <v>7</v>
      </c>
      <c r="T72" s="2">
        <v>4</v>
      </c>
      <c r="U72" s="2"/>
      <c r="W72" s="4">
        <f t="shared" si="23"/>
        <v>11</v>
      </c>
      <c r="X72" s="4">
        <f t="shared" si="28"/>
        <v>11</v>
      </c>
      <c r="Y72" s="4">
        <f t="shared" si="29"/>
        <v>11</v>
      </c>
      <c r="Z72" s="4">
        <f t="shared" si="30"/>
        <v>11</v>
      </c>
    </row>
    <row r="73" spans="1:30" x14ac:dyDescent="0.2">
      <c r="A73" s="2" t="s">
        <v>36</v>
      </c>
      <c r="B73" s="2">
        <f t="shared" si="27"/>
        <v>25</v>
      </c>
      <c r="C73" s="2">
        <v>15</v>
      </c>
      <c r="D73" s="2">
        <v>10</v>
      </c>
      <c r="E73" s="5">
        <v>25</v>
      </c>
      <c r="F73" s="2">
        <v>2</v>
      </c>
      <c r="G73" s="2"/>
      <c r="H73" s="2"/>
      <c r="I73" s="2">
        <v>3</v>
      </c>
      <c r="J73" s="2">
        <v>1</v>
      </c>
      <c r="K73" s="2"/>
      <c r="L73" s="2">
        <v>17</v>
      </c>
      <c r="M73" s="2">
        <v>2</v>
      </c>
      <c r="N73" s="2"/>
      <c r="O73" s="1">
        <v>49</v>
      </c>
      <c r="P73" s="2">
        <v>10</v>
      </c>
      <c r="Q73" s="2">
        <v>3</v>
      </c>
      <c r="R73" s="2">
        <v>12</v>
      </c>
      <c r="S73" s="2">
        <v>16</v>
      </c>
      <c r="T73" s="2">
        <v>9</v>
      </c>
      <c r="U73" s="2"/>
      <c r="W73" s="4">
        <f t="shared" si="23"/>
        <v>25</v>
      </c>
      <c r="X73" s="4">
        <f t="shared" si="28"/>
        <v>25</v>
      </c>
      <c r="Y73" s="4">
        <f t="shared" si="29"/>
        <v>25</v>
      </c>
      <c r="Z73" s="4">
        <f t="shared" si="30"/>
        <v>25</v>
      </c>
    </row>
    <row r="74" spans="1:30" x14ac:dyDescent="0.2">
      <c r="A74" s="2" t="s">
        <v>37</v>
      </c>
      <c r="B74" s="2">
        <f t="shared" si="27"/>
        <v>11</v>
      </c>
      <c r="C74" s="2">
        <v>7</v>
      </c>
      <c r="D74" s="2">
        <v>4</v>
      </c>
      <c r="E74" s="5">
        <v>11</v>
      </c>
      <c r="F74" s="2"/>
      <c r="G74" s="2"/>
      <c r="H74" s="2"/>
      <c r="I74" s="2">
        <v>3</v>
      </c>
      <c r="J74" s="2">
        <v>2</v>
      </c>
      <c r="K74" s="2"/>
      <c r="L74" s="2">
        <v>6</v>
      </c>
      <c r="M74" s="2"/>
      <c r="N74" s="2"/>
      <c r="O74" s="1">
        <v>53</v>
      </c>
      <c r="P74" s="2">
        <v>4</v>
      </c>
      <c r="Q74" s="2">
        <v>3</v>
      </c>
      <c r="R74" s="2">
        <v>4</v>
      </c>
      <c r="S74" s="2">
        <v>8</v>
      </c>
      <c r="T74" s="2">
        <v>3</v>
      </c>
      <c r="U74" s="2"/>
      <c r="W74" s="4">
        <f t="shared" si="23"/>
        <v>11</v>
      </c>
      <c r="X74" s="4">
        <f t="shared" si="28"/>
        <v>11</v>
      </c>
      <c r="Y74" s="4">
        <f t="shared" si="29"/>
        <v>11</v>
      </c>
      <c r="Z74" s="4">
        <f t="shared" si="30"/>
        <v>11</v>
      </c>
    </row>
    <row r="75" spans="1:30" s="10" customFormat="1" ht="15.75" x14ac:dyDescent="0.25">
      <c r="A75" s="3" t="s">
        <v>12</v>
      </c>
      <c r="B75" s="3">
        <f>SUM(B70:B74)</f>
        <v>63</v>
      </c>
      <c r="C75" s="3">
        <f t="shared" ref="C75:N75" si="31">SUM(C70:C74)</f>
        <v>40</v>
      </c>
      <c r="D75" s="3">
        <f t="shared" si="31"/>
        <v>23</v>
      </c>
      <c r="E75" s="28">
        <f t="shared" si="31"/>
        <v>62.5</v>
      </c>
      <c r="F75" s="3">
        <f t="shared" si="31"/>
        <v>2</v>
      </c>
      <c r="G75" s="3">
        <f t="shared" si="31"/>
        <v>1</v>
      </c>
      <c r="H75" s="3">
        <f t="shared" si="31"/>
        <v>0</v>
      </c>
      <c r="I75" s="3">
        <f t="shared" si="31"/>
        <v>10</v>
      </c>
      <c r="J75" s="3">
        <f t="shared" si="31"/>
        <v>4</v>
      </c>
      <c r="K75" s="3">
        <f t="shared" si="31"/>
        <v>0</v>
      </c>
      <c r="L75" s="3">
        <f t="shared" si="31"/>
        <v>43</v>
      </c>
      <c r="M75" s="3">
        <f t="shared" si="31"/>
        <v>2</v>
      </c>
      <c r="N75" s="3">
        <f t="shared" si="31"/>
        <v>1</v>
      </c>
      <c r="O75" s="29">
        <v>49.6666666666667</v>
      </c>
      <c r="P75" s="3">
        <f t="shared" ref="P75:U75" si="32">SUM(P70:P74)</f>
        <v>24</v>
      </c>
      <c r="Q75" s="3">
        <f t="shared" si="32"/>
        <v>12</v>
      </c>
      <c r="R75" s="3">
        <f t="shared" si="32"/>
        <v>27</v>
      </c>
      <c r="S75" s="3">
        <f t="shared" si="32"/>
        <v>41</v>
      </c>
      <c r="T75" s="3">
        <f t="shared" si="32"/>
        <v>22</v>
      </c>
      <c r="U75" s="3">
        <f t="shared" si="32"/>
        <v>0</v>
      </c>
      <c r="W75" s="4">
        <f t="shared" si="23"/>
        <v>63</v>
      </c>
      <c r="X75" s="4">
        <f t="shared" si="28"/>
        <v>63</v>
      </c>
      <c r="Y75" s="4">
        <f t="shared" si="29"/>
        <v>63</v>
      </c>
      <c r="Z75" s="4">
        <f t="shared" si="30"/>
        <v>63</v>
      </c>
      <c r="AA75" s="4"/>
      <c r="AB75" s="4"/>
      <c r="AC75" s="4"/>
      <c r="AD75" s="4"/>
    </row>
    <row r="76" spans="1:30" s="10" customFormat="1" ht="15.75" x14ac:dyDescent="0.25">
      <c r="A76" s="32"/>
      <c r="B76" s="33"/>
      <c r="C76" s="33"/>
      <c r="D76" s="33"/>
      <c r="E76" s="34"/>
      <c r="F76" s="33"/>
      <c r="G76" s="33"/>
      <c r="H76" s="33"/>
      <c r="I76" s="33"/>
      <c r="J76" s="33"/>
      <c r="K76" s="33"/>
      <c r="L76" s="33"/>
      <c r="M76" s="33"/>
      <c r="N76" s="33"/>
      <c r="O76" s="35"/>
      <c r="P76" s="33"/>
      <c r="Q76" s="33"/>
      <c r="R76" s="33"/>
      <c r="S76" s="33"/>
      <c r="T76" s="33"/>
      <c r="U76" s="36"/>
      <c r="W76" s="4"/>
      <c r="X76" s="4"/>
      <c r="Y76" s="4"/>
      <c r="Z76" s="4"/>
      <c r="AA76" s="4"/>
      <c r="AB76" s="4"/>
      <c r="AC76" s="4"/>
      <c r="AD76" s="4"/>
    </row>
    <row r="77" spans="1:30" ht="15.75" x14ac:dyDescent="0.25">
      <c r="A77" s="11" t="s">
        <v>96</v>
      </c>
      <c r="B77" s="11"/>
      <c r="C77" s="12"/>
      <c r="D77" s="12"/>
      <c r="E77" s="13"/>
      <c r="F77" s="12"/>
      <c r="G77" s="12"/>
      <c r="H77" s="12"/>
      <c r="I77" s="12"/>
      <c r="J77" s="12"/>
      <c r="K77" s="12"/>
      <c r="L77" s="12"/>
      <c r="M77" s="12"/>
      <c r="N77" s="12"/>
      <c r="O77" s="14"/>
      <c r="P77" s="12"/>
      <c r="Q77" s="12"/>
      <c r="R77" s="12"/>
      <c r="S77" s="12"/>
      <c r="T77" s="12"/>
      <c r="U77" s="12"/>
    </row>
    <row r="78" spans="1:30" x14ac:dyDescent="0.2">
      <c r="A78" s="2"/>
      <c r="B78" s="65" t="s">
        <v>114</v>
      </c>
      <c r="C78" s="75" t="s">
        <v>58</v>
      </c>
      <c r="D78" s="75"/>
      <c r="E78" s="15"/>
      <c r="F78" s="16" t="s">
        <v>8</v>
      </c>
      <c r="G78" s="16"/>
      <c r="H78" s="16"/>
      <c r="I78" s="16"/>
      <c r="J78" s="16"/>
      <c r="K78" s="16"/>
      <c r="L78" s="16"/>
      <c r="M78" s="16"/>
      <c r="N78" s="17"/>
      <c r="O78" s="1"/>
      <c r="P78" s="16" t="s">
        <v>59</v>
      </c>
      <c r="Q78" s="16"/>
      <c r="R78" s="16"/>
      <c r="S78" s="16" t="s">
        <v>60</v>
      </c>
      <c r="T78" s="16"/>
      <c r="U78" s="16"/>
    </row>
    <row r="79" spans="1:30" s="7" customFormat="1" ht="15" customHeight="1" x14ac:dyDescent="0.2">
      <c r="A79" s="18"/>
      <c r="B79" s="19"/>
      <c r="C79" s="19"/>
      <c r="D79" s="19"/>
      <c r="E79" s="66" t="s">
        <v>138</v>
      </c>
      <c r="F79" s="74" t="s">
        <v>106</v>
      </c>
      <c r="G79" s="74" t="s">
        <v>87</v>
      </c>
      <c r="H79" s="74" t="s">
        <v>88</v>
      </c>
      <c r="I79" s="74" t="s">
        <v>72</v>
      </c>
      <c r="J79" s="74" t="s">
        <v>71</v>
      </c>
      <c r="K79" s="74" t="s">
        <v>89</v>
      </c>
      <c r="L79" s="74" t="s">
        <v>7</v>
      </c>
      <c r="M79" s="74" t="s">
        <v>86</v>
      </c>
      <c r="N79" s="74" t="s">
        <v>73</v>
      </c>
      <c r="O79" s="72" t="s">
        <v>118</v>
      </c>
      <c r="P79" s="68" t="s">
        <v>3</v>
      </c>
      <c r="Q79" s="70" t="s">
        <v>116</v>
      </c>
      <c r="R79" s="70" t="s">
        <v>117</v>
      </c>
      <c r="S79" s="19"/>
      <c r="T79" s="19"/>
      <c r="U79" s="19"/>
      <c r="AA79" s="4"/>
      <c r="AB79" s="4"/>
      <c r="AC79" s="4"/>
    </row>
    <row r="80" spans="1:30" s="7" customFormat="1" ht="22.5" customHeight="1" x14ac:dyDescent="0.2">
      <c r="A80" s="65" t="s">
        <v>1</v>
      </c>
      <c r="B80" s="61" t="s">
        <v>114</v>
      </c>
      <c r="C80" s="61" t="s">
        <v>139</v>
      </c>
      <c r="D80" s="61" t="s">
        <v>140</v>
      </c>
      <c r="E80" s="67"/>
      <c r="F80" s="74"/>
      <c r="G80" s="74"/>
      <c r="H80" s="74"/>
      <c r="I80" s="74"/>
      <c r="J80" s="74"/>
      <c r="K80" s="74"/>
      <c r="L80" s="74"/>
      <c r="M80" s="74"/>
      <c r="N80" s="74"/>
      <c r="O80" s="73"/>
      <c r="P80" s="69"/>
      <c r="Q80" s="71"/>
      <c r="R80" s="71"/>
      <c r="S80" s="61" t="s">
        <v>4</v>
      </c>
      <c r="T80" s="61" t="s">
        <v>5</v>
      </c>
      <c r="U80" s="61" t="s">
        <v>6</v>
      </c>
      <c r="AA80" s="4"/>
      <c r="AB80" s="4"/>
      <c r="AC80" s="4"/>
    </row>
    <row r="81" spans="1:30" s="7" customFormat="1" x14ac:dyDescent="0.2">
      <c r="A81" s="2" t="s">
        <v>97</v>
      </c>
      <c r="B81" s="2">
        <f t="shared" ref="B81:B87" si="33">SUM(C81:D81)</f>
        <v>0</v>
      </c>
      <c r="C81" s="37"/>
      <c r="D81" s="37"/>
      <c r="E81" s="38"/>
      <c r="F81" s="37"/>
      <c r="G81" s="37"/>
      <c r="H81" s="37"/>
      <c r="I81" s="37"/>
      <c r="J81" s="37"/>
      <c r="K81" s="37"/>
      <c r="L81" s="37"/>
      <c r="M81" s="37"/>
      <c r="N81" s="37"/>
      <c r="O81" s="39"/>
      <c r="P81" s="37"/>
      <c r="Q81" s="37"/>
      <c r="R81" s="37"/>
      <c r="S81" s="37"/>
      <c r="T81" s="37"/>
      <c r="U81" s="37"/>
      <c r="AA81" s="4"/>
      <c r="AB81" s="4"/>
      <c r="AC81" s="4"/>
      <c r="AD81" s="4"/>
    </row>
    <row r="82" spans="1:30" x14ac:dyDescent="0.2">
      <c r="A82" s="2" t="s">
        <v>98</v>
      </c>
      <c r="B82" s="2">
        <f t="shared" si="33"/>
        <v>0</v>
      </c>
      <c r="C82" s="2"/>
      <c r="D82" s="2"/>
      <c r="E82" s="5"/>
      <c r="F82" s="2"/>
      <c r="G82" s="2"/>
      <c r="H82" s="2"/>
      <c r="I82" s="2"/>
      <c r="J82" s="2"/>
      <c r="K82" s="2"/>
      <c r="L82" s="2"/>
      <c r="M82" s="2"/>
      <c r="N82" s="2"/>
      <c r="O82" s="1"/>
      <c r="P82" s="2"/>
      <c r="Q82" s="2"/>
      <c r="R82" s="2"/>
      <c r="S82" s="2"/>
      <c r="T82" s="2"/>
      <c r="U82" s="2"/>
      <c r="W82" s="4">
        <f>C82+D82</f>
        <v>0</v>
      </c>
      <c r="X82" s="4">
        <f>SUM(F82:N82)</f>
        <v>0</v>
      </c>
      <c r="Y82" s="4">
        <f>SUM(P82:R82)</f>
        <v>0</v>
      </c>
      <c r="Z82" s="4">
        <f>SUM(S82:U82)</f>
        <v>0</v>
      </c>
    </row>
    <row r="83" spans="1:30" x14ac:dyDescent="0.2">
      <c r="A83" s="2" t="s">
        <v>100</v>
      </c>
      <c r="B83" s="2">
        <f t="shared" si="33"/>
        <v>0</v>
      </c>
      <c r="C83" s="2"/>
      <c r="D83" s="2"/>
      <c r="E83" s="5"/>
      <c r="F83" s="2"/>
      <c r="G83" s="2"/>
      <c r="H83" s="2"/>
      <c r="I83" s="2"/>
      <c r="J83" s="2"/>
      <c r="K83" s="2"/>
      <c r="L83" s="2"/>
      <c r="M83" s="2"/>
      <c r="N83" s="2"/>
      <c r="O83" s="1"/>
      <c r="P83" s="2"/>
      <c r="Q83" s="2"/>
      <c r="R83" s="2"/>
      <c r="S83" s="2"/>
      <c r="T83" s="2"/>
      <c r="U83" s="2"/>
    </row>
    <row r="84" spans="1:30" x14ac:dyDescent="0.2">
      <c r="A84" s="2" t="s">
        <v>101</v>
      </c>
      <c r="B84" s="2">
        <f t="shared" si="33"/>
        <v>0</v>
      </c>
      <c r="C84" s="2"/>
      <c r="D84" s="2"/>
      <c r="E84" s="5"/>
      <c r="F84" s="2"/>
      <c r="G84" s="2"/>
      <c r="H84" s="2"/>
      <c r="I84" s="2"/>
      <c r="J84" s="2"/>
      <c r="K84" s="2"/>
      <c r="L84" s="2"/>
      <c r="M84" s="2"/>
      <c r="N84" s="2"/>
      <c r="O84" s="1"/>
      <c r="P84" s="2"/>
      <c r="Q84" s="2"/>
      <c r="R84" s="2"/>
      <c r="S84" s="2"/>
      <c r="T84" s="2"/>
      <c r="U84" s="2"/>
    </row>
    <row r="85" spans="1:30" x14ac:dyDescent="0.2">
      <c r="A85" s="2" t="s">
        <v>115</v>
      </c>
      <c r="B85" s="2">
        <f t="shared" si="33"/>
        <v>0</v>
      </c>
      <c r="C85" s="2"/>
      <c r="D85" s="2"/>
      <c r="E85" s="5"/>
      <c r="F85" s="2"/>
      <c r="G85" s="2"/>
      <c r="H85" s="2"/>
      <c r="I85" s="2"/>
      <c r="J85" s="2"/>
      <c r="K85" s="2"/>
      <c r="L85" s="2"/>
      <c r="M85" s="2"/>
      <c r="N85" s="2"/>
      <c r="O85" s="1"/>
      <c r="P85" s="2"/>
      <c r="Q85" s="2"/>
      <c r="R85" s="2"/>
      <c r="S85" s="2"/>
      <c r="T85" s="2"/>
      <c r="U85" s="2"/>
    </row>
    <row r="86" spans="1:30" x14ac:dyDescent="0.2">
      <c r="A86" s="2" t="s">
        <v>102</v>
      </c>
      <c r="B86" s="2">
        <f t="shared" si="33"/>
        <v>0</v>
      </c>
      <c r="C86" s="2"/>
      <c r="D86" s="2"/>
      <c r="E86" s="5"/>
      <c r="F86" s="2"/>
      <c r="G86" s="2"/>
      <c r="H86" s="2"/>
      <c r="I86" s="2"/>
      <c r="J86" s="2"/>
      <c r="K86" s="2"/>
      <c r="L86" s="2"/>
      <c r="M86" s="2"/>
      <c r="N86" s="2"/>
      <c r="O86" s="1"/>
      <c r="P86" s="2"/>
      <c r="Q86" s="2"/>
      <c r="R86" s="2"/>
      <c r="S86" s="2"/>
      <c r="T86" s="2"/>
      <c r="U86" s="2"/>
    </row>
    <row r="87" spans="1:30" x14ac:dyDescent="0.2">
      <c r="A87" s="2" t="s">
        <v>103</v>
      </c>
      <c r="B87" s="2">
        <f t="shared" si="33"/>
        <v>0</v>
      </c>
      <c r="C87" s="2"/>
      <c r="D87" s="2"/>
      <c r="E87" s="5"/>
      <c r="F87" s="2"/>
      <c r="G87" s="2"/>
      <c r="H87" s="2"/>
      <c r="I87" s="2"/>
      <c r="J87" s="2"/>
      <c r="K87" s="2"/>
      <c r="L87" s="2"/>
      <c r="M87" s="2"/>
      <c r="N87" s="2"/>
      <c r="O87" s="1"/>
      <c r="P87" s="2"/>
      <c r="Q87" s="2"/>
      <c r="R87" s="2"/>
      <c r="S87" s="2"/>
      <c r="T87" s="2"/>
      <c r="U87" s="2"/>
    </row>
    <row r="88" spans="1:30" s="10" customFormat="1" ht="15.75" x14ac:dyDescent="0.25">
      <c r="A88" s="3" t="s">
        <v>12</v>
      </c>
      <c r="B88" s="3">
        <f t="shared" ref="B88:N88" si="34">SUM(B81:B87)</f>
        <v>0</v>
      </c>
      <c r="C88" s="3">
        <f t="shared" si="34"/>
        <v>0</v>
      </c>
      <c r="D88" s="3">
        <f t="shared" si="34"/>
        <v>0</v>
      </c>
      <c r="E88" s="28">
        <f t="shared" si="34"/>
        <v>0</v>
      </c>
      <c r="F88" s="3">
        <f t="shared" si="34"/>
        <v>0</v>
      </c>
      <c r="G88" s="3">
        <f t="shared" si="34"/>
        <v>0</v>
      </c>
      <c r="H88" s="3">
        <f t="shared" si="34"/>
        <v>0</v>
      </c>
      <c r="I88" s="3">
        <f t="shared" si="34"/>
        <v>0</v>
      </c>
      <c r="J88" s="3">
        <f t="shared" si="34"/>
        <v>0</v>
      </c>
      <c r="K88" s="3">
        <f t="shared" si="34"/>
        <v>0</v>
      </c>
      <c r="L88" s="3">
        <f t="shared" si="34"/>
        <v>0</v>
      </c>
      <c r="M88" s="3">
        <f t="shared" si="34"/>
        <v>0</v>
      </c>
      <c r="N88" s="3">
        <f t="shared" si="34"/>
        <v>0</v>
      </c>
      <c r="O88" s="29"/>
      <c r="P88" s="3">
        <f t="shared" ref="P88:U88" si="35">SUM(P81:P87)</f>
        <v>0</v>
      </c>
      <c r="Q88" s="3">
        <f t="shared" si="35"/>
        <v>0</v>
      </c>
      <c r="R88" s="3">
        <f t="shared" si="35"/>
        <v>0</v>
      </c>
      <c r="S88" s="3">
        <f t="shared" si="35"/>
        <v>0</v>
      </c>
      <c r="T88" s="3">
        <f t="shared" si="35"/>
        <v>0</v>
      </c>
      <c r="U88" s="3">
        <f t="shared" si="35"/>
        <v>0</v>
      </c>
      <c r="W88" s="4">
        <f>C88+D88</f>
        <v>0</v>
      </c>
      <c r="X88" s="4">
        <f>SUM(F88:N88)</f>
        <v>0</v>
      </c>
      <c r="Y88" s="4">
        <f>SUM(P88:R88)</f>
        <v>0</v>
      </c>
      <c r="Z88" s="4">
        <f>SUM(S88:U88)</f>
        <v>0</v>
      </c>
      <c r="AA88" s="4"/>
      <c r="AB88" s="4"/>
      <c r="AC88" s="4"/>
      <c r="AD88" s="4"/>
    </row>
    <row r="90" spans="1:30" ht="15.75" x14ac:dyDescent="0.25">
      <c r="A90" s="11" t="s">
        <v>38</v>
      </c>
      <c r="B90" s="11"/>
      <c r="C90" s="12"/>
      <c r="D90" s="12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4"/>
      <c r="P90" s="12"/>
      <c r="Q90" s="12"/>
      <c r="R90" s="12"/>
      <c r="S90" s="12"/>
      <c r="T90" s="12"/>
      <c r="U90" s="12"/>
    </row>
    <row r="91" spans="1:30" x14ac:dyDescent="0.2">
      <c r="A91" s="2"/>
      <c r="B91" s="2"/>
      <c r="C91" s="75" t="s">
        <v>58</v>
      </c>
      <c r="D91" s="75"/>
      <c r="E91" s="15"/>
      <c r="F91" s="16" t="s">
        <v>8</v>
      </c>
      <c r="G91" s="16"/>
      <c r="H91" s="16"/>
      <c r="I91" s="16"/>
      <c r="J91" s="16"/>
      <c r="K91" s="16"/>
      <c r="L91" s="16"/>
      <c r="M91" s="16"/>
      <c r="N91" s="17"/>
      <c r="O91" s="1"/>
      <c r="P91" s="16" t="s">
        <v>59</v>
      </c>
      <c r="Q91" s="16"/>
      <c r="R91" s="16"/>
      <c r="S91" s="16" t="s">
        <v>60</v>
      </c>
      <c r="T91" s="16"/>
      <c r="U91" s="16"/>
    </row>
    <row r="92" spans="1:30" s="7" customFormat="1" ht="15" customHeight="1" x14ac:dyDescent="0.2">
      <c r="A92" s="18"/>
      <c r="B92" s="19"/>
      <c r="C92" s="19"/>
      <c r="D92" s="19"/>
      <c r="E92" s="66" t="s">
        <v>138</v>
      </c>
      <c r="F92" s="74" t="s">
        <v>106</v>
      </c>
      <c r="G92" s="74" t="s">
        <v>87</v>
      </c>
      <c r="H92" s="74" t="s">
        <v>88</v>
      </c>
      <c r="I92" s="74" t="s">
        <v>72</v>
      </c>
      <c r="J92" s="74" t="s">
        <v>71</v>
      </c>
      <c r="K92" s="74" t="s">
        <v>89</v>
      </c>
      <c r="L92" s="74" t="s">
        <v>7</v>
      </c>
      <c r="M92" s="74" t="s">
        <v>86</v>
      </c>
      <c r="N92" s="74" t="s">
        <v>73</v>
      </c>
      <c r="O92" s="72" t="s">
        <v>118</v>
      </c>
      <c r="P92" s="68" t="s">
        <v>3</v>
      </c>
      <c r="Q92" s="70" t="s">
        <v>116</v>
      </c>
      <c r="R92" s="70" t="s">
        <v>117</v>
      </c>
      <c r="S92" s="19"/>
      <c r="T92" s="19"/>
      <c r="U92" s="19"/>
      <c r="AA92" s="4"/>
      <c r="AB92" s="4"/>
      <c r="AC92" s="4"/>
    </row>
    <row r="93" spans="1:30" s="7" customFormat="1" ht="22.5" customHeight="1" x14ac:dyDescent="0.2">
      <c r="A93" s="65" t="s">
        <v>1</v>
      </c>
      <c r="B93" s="61" t="s">
        <v>114</v>
      </c>
      <c r="C93" s="61" t="s">
        <v>139</v>
      </c>
      <c r="D93" s="61" t="s">
        <v>140</v>
      </c>
      <c r="E93" s="67"/>
      <c r="F93" s="74"/>
      <c r="G93" s="74"/>
      <c r="H93" s="74"/>
      <c r="I93" s="74"/>
      <c r="J93" s="74"/>
      <c r="K93" s="74"/>
      <c r="L93" s="74"/>
      <c r="M93" s="74"/>
      <c r="N93" s="74"/>
      <c r="O93" s="73"/>
      <c r="P93" s="69"/>
      <c r="Q93" s="71"/>
      <c r="R93" s="71"/>
      <c r="S93" s="61" t="s">
        <v>4</v>
      </c>
      <c r="T93" s="61" t="s">
        <v>5</v>
      </c>
      <c r="U93" s="61" t="s">
        <v>6</v>
      </c>
      <c r="AA93" s="4"/>
      <c r="AB93" s="4"/>
      <c r="AC93" s="4"/>
    </row>
    <row r="94" spans="1:30" s="7" customFormat="1" x14ac:dyDescent="0.2">
      <c r="A94" s="2" t="s">
        <v>75</v>
      </c>
      <c r="B94" s="2">
        <f t="shared" ref="B94:B97" si="36">SUM(C94:D94)</f>
        <v>2</v>
      </c>
      <c r="C94" s="37"/>
      <c r="D94" s="37">
        <v>2</v>
      </c>
      <c r="E94" s="38">
        <v>2</v>
      </c>
      <c r="F94" s="37"/>
      <c r="G94" s="37"/>
      <c r="H94" s="37"/>
      <c r="I94" s="37"/>
      <c r="J94" s="37"/>
      <c r="K94" s="37"/>
      <c r="L94" s="37">
        <v>2</v>
      </c>
      <c r="M94" s="37"/>
      <c r="N94" s="37"/>
      <c r="O94" s="39">
        <v>45</v>
      </c>
      <c r="P94" s="37"/>
      <c r="Q94" s="37"/>
      <c r="R94" s="37">
        <v>2</v>
      </c>
      <c r="S94" s="37"/>
      <c r="T94" s="37">
        <v>2</v>
      </c>
      <c r="U94" s="37"/>
      <c r="AA94" s="4"/>
      <c r="AB94" s="4"/>
      <c r="AC94" s="4"/>
      <c r="AD94" s="4"/>
    </row>
    <row r="95" spans="1:30" x14ac:dyDescent="0.2">
      <c r="A95" s="2" t="s">
        <v>93</v>
      </c>
      <c r="B95" s="2">
        <f t="shared" si="36"/>
        <v>15</v>
      </c>
      <c r="C95" s="2">
        <v>6</v>
      </c>
      <c r="D95" s="2">
        <v>9</v>
      </c>
      <c r="E95" s="5">
        <v>14.4</v>
      </c>
      <c r="F95" s="2">
        <v>1</v>
      </c>
      <c r="G95" s="2"/>
      <c r="H95" s="2"/>
      <c r="I95" s="2">
        <v>2</v>
      </c>
      <c r="J95" s="2"/>
      <c r="K95" s="2"/>
      <c r="L95" s="2">
        <v>11</v>
      </c>
      <c r="M95" s="2"/>
      <c r="N95" s="2">
        <v>1</v>
      </c>
      <c r="O95" s="1">
        <v>54</v>
      </c>
      <c r="P95" s="2">
        <v>6</v>
      </c>
      <c r="Q95" s="2">
        <v>6</v>
      </c>
      <c r="R95" s="2">
        <v>3</v>
      </c>
      <c r="S95" s="2">
        <v>14</v>
      </c>
      <c r="T95" s="2">
        <v>1</v>
      </c>
      <c r="U95" s="2"/>
      <c r="W95" s="4">
        <f>C95+D95</f>
        <v>15</v>
      </c>
      <c r="X95" s="4">
        <f>SUM(F95:N95)</f>
        <v>15</v>
      </c>
      <c r="Y95" s="4">
        <f>SUM(P95:R95)</f>
        <v>15</v>
      </c>
      <c r="Z95" s="4">
        <f>SUM(S95:U95)</f>
        <v>15</v>
      </c>
    </row>
    <row r="96" spans="1:30" x14ac:dyDescent="0.2">
      <c r="A96" s="2" t="s">
        <v>95</v>
      </c>
      <c r="B96" s="2">
        <f t="shared" si="36"/>
        <v>27</v>
      </c>
      <c r="C96" s="2">
        <v>7</v>
      </c>
      <c r="D96" s="2">
        <v>20</v>
      </c>
      <c r="E96" s="5">
        <v>26.6</v>
      </c>
      <c r="F96" s="2"/>
      <c r="G96" s="2">
        <v>1</v>
      </c>
      <c r="H96" s="2"/>
      <c r="I96" s="2">
        <v>1</v>
      </c>
      <c r="J96" s="2">
        <v>2</v>
      </c>
      <c r="K96" s="2"/>
      <c r="L96" s="2">
        <v>23</v>
      </c>
      <c r="M96" s="2"/>
      <c r="N96" s="2"/>
      <c r="O96" s="1">
        <v>49</v>
      </c>
      <c r="P96" s="2">
        <v>10</v>
      </c>
      <c r="Q96" s="2">
        <v>4</v>
      </c>
      <c r="R96" s="2">
        <v>13</v>
      </c>
      <c r="S96" s="2">
        <v>18</v>
      </c>
      <c r="T96" s="2">
        <v>5</v>
      </c>
      <c r="U96" s="2">
        <v>4</v>
      </c>
      <c r="W96" s="4">
        <f>C96+D96</f>
        <v>27</v>
      </c>
      <c r="X96" s="4">
        <f>SUM(F96:N96)</f>
        <v>27</v>
      </c>
      <c r="Y96" s="4">
        <f>SUM(P96:R96)</f>
        <v>27</v>
      </c>
      <c r="Z96" s="4">
        <f>SUM(S96:U96)</f>
        <v>27</v>
      </c>
    </row>
    <row r="97" spans="1:30" x14ac:dyDescent="0.2">
      <c r="A97" s="2" t="s">
        <v>94</v>
      </c>
      <c r="B97" s="2">
        <f t="shared" si="36"/>
        <v>13</v>
      </c>
      <c r="C97" s="2">
        <v>5</v>
      </c>
      <c r="D97" s="2">
        <v>8</v>
      </c>
      <c r="E97" s="5">
        <v>13</v>
      </c>
      <c r="F97" s="2">
        <v>1</v>
      </c>
      <c r="G97" s="2"/>
      <c r="H97" s="2"/>
      <c r="I97" s="2"/>
      <c r="J97" s="2">
        <v>1</v>
      </c>
      <c r="K97" s="2"/>
      <c r="L97" s="2">
        <v>11</v>
      </c>
      <c r="M97" s="2"/>
      <c r="N97" s="2"/>
      <c r="O97" s="1">
        <v>50</v>
      </c>
      <c r="P97" s="2">
        <v>6</v>
      </c>
      <c r="Q97" s="2">
        <v>4</v>
      </c>
      <c r="R97" s="2">
        <v>3</v>
      </c>
      <c r="S97" s="2">
        <v>11</v>
      </c>
      <c r="T97" s="2">
        <v>2</v>
      </c>
      <c r="U97" s="2"/>
      <c r="W97" s="4">
        <f>C97+D97</f>
        <v>13</v>
      </c>
      <c r="X97" s="4">
        <f>SUM(F97:N97)</f>
        <v>13</v>
      </c>
      <c r="Y97" s="4">
        <f>SUM(P97:R97)</f>
        <v>13</v>
      </c>
      <c r="Z97" s="4">
        <f>SUM(S97:U97)</f>
        <v>13</v>
      </c>
    </row>
    <row r="98" spans="1:30" s="10" customFormat="1" ht="15.75" x14ac:dyDescent="0.25">
      <c r="A98" s="3" t="s">
        <v>12</v>
      </c>
      <c r="B98" s="3">
        <f>SUM(B94:B97)</f>
        <v>57</v>
      </c>
      <c r="C98" s="3">
        <f t="shared" ref="C98:U98" si="37">SUM(C94:C97)</f>
        <v>18</v>
      </c>
      <c r="D98" s="3">
        <f t="shared" si="37"/>
        <v>39</v>
      </c>
      <c r="E98" s="28">
        <f t="shared" si="37"/>
        <v>56</v>
      </c>
      <c r="F98" s="3">
        <f t="shared" si="37"/>
        <v>2</v>
      </c>
      <c r="G98" s="3">
        <f t="shared" si="37"/>
        <v>1</v>
      </c>
      <c r="H98" s="3">
        <f t="shared" si="37"/>
        <v>0</v>
      </c>
      <c r="I98" s="3">
        <f t="shared" si="37"/>
        <v>3</v>
      </c>
      <c r="J98" s="3">
        <f t="shared" si="37"/>
        <v>3</v>
      </c>
      <c r="K98" s="3">
        <f t="shared" si="37"/>
        <v>0</v>
      </c>
      <c r="L98" s="3">
        <f t="shared" si="37"/>
        <v>47</v>
      </c>
      <c r="M98" s="3">
        <f t="shared" si="37"/>
        <v>0</v>
      </c>
      <c r="N98" s="3">
        <f t="shared" si="37"/>
        <v>1</v>
      </c>
      <c r="O98" s="29">
        <v>50.280701754386001</v>
      </c>
      <c r="P98" s="3">
        <f t="shared" si="37"/>
        <v>22</v>
      </c>
      <c r="Q98" s="3">
        <f t="shared" si="37"/>
        <v>14</v>
      </c>
      <c r="R98" s="3">
        <f t="shared" si="37"/>
        <v>21</v>
      </c>
      <c r="S98" s="3">
        <f t="shared" si="37"/>
        <v>43</v>
      </c>
      <c r="T98" s="3">
        <f t="shared" si="37"/>
        <v>10</v>
      </c>
      <c r="U98" s="3">
        <f t="shared" si="37"/>
        <v>4</v>
      </c>
      <c r="W98" s="4">
        <f>C98+D98</f>
        <v>57</v>
      </c>
      <c r="X98" s="4">
        <f>SUM(F98:N98)</f>
        <v>57</v>
      </c>
      <c r="Y98" s="4">
        <f>SUM(P98:R98)</f>
        <v>57</v>
      </c>
      <c r="Z98" s="4">
        <f>SUM(S98:U98)</f>
        <v>57</v>
      </c>
      <c r="AA98" s="4"/>
      <c r="AB98" s="4"/>
      <c r="AC98" s="4"/>
      <c r="AD98" s="4"/>
    </row>
    <row r="100" spans="1:30" ht="15.75" x14ac:dyDescent="0.25">
      <c r="A100" s="11" t="s">
        <v>40</v>
      </c>
      <c r="B100" s="11"/>
      <c r="C100" s="12"/>
      <c r="D100" s="12"/>
      <c r="E100" s="13"/>
      <c r="F100" s="12"/>
      <c r="G100" s="12"/>
      <c r="H100" s="12"/>
      <c r="I100" s="12"/>
      <c r="J100" s="12"/>
      <c r="K100" s="12"/>
      <c r="L100" s="12"/>
      <c r="M100" s="12"/>
      <c r="N100" s="12"/>
      <c r="O100" s="14"/>
      <c r="P100" s="12"/>
      <c r="Q100" s="12"/>
      <c r="R100" s="12"/>
      <c r="S100" s="12"/>
      <c r="T100" s="12"/>
      <c r="U100" s="12"/>
    </row>
    <row r="101" spans="1:30" x14ac:dyDescent="0.2">
      <c r="A101" s="2"/>
      <c r="B101" s="2"/>
      <c r="C101" s="75" t="s">
        <v>58</v>
      </c>
      <c r="D101" s="75"/>
      <c r="E101" s="15"/>
      <c r="F101" s="16" t="s">
        <v>8</v>
      </c>
      <c r="G101" s="16"/>
      <c r="H101" s="16"/>
      <c r="I101" s="16"/>
      <c r="J101" s="16"/>
      <c r="K101" s="16"/>
      <c r="L101" s="16"/>
      <c r="M101" s="16"/>
      <c r="N101" s="17"/>
      <c r="O101" s="1"/>
      <c r="P101" s="16" t="s">
        <v>59</v>
      </c>
      <c r="Q101" s="16"/>
      <c r="R101" s="16"/>
      <c r="S101" s="16" t="s">
        <v>60</v>
      </c>
      <c r="T101" s="16"/>
      <c r="U101" s="16"/>
    </row>
    <row r="102" spans="1:30" s="7" customFormat="1" ht="15" customHeight="1" x14ac:dyDescent="0.2">
      <c r="A102" s="18"/>
      <c r="B102" s="19"/>
      <c r="C102" s="19"/>
      <c r="D102" s="19"/>
      <c r="E102" s="66" t="s">
        <v>138</v>
      </c>
      <c r="F102" s="74" t="s">
        <v>106</v>
      </c>
      <c r="G102" s="74" t="s">
        <v>87</v>
      </c>
      <c r="H102" s="74" t="s">
        <v>88</v>
      </c>
      <c r="I102" s="74" t="s">
        <v>72</v>
      </c>
      <c r="J102" s="74" t="s">
        <v>71</v>
      </c>
      <c r="K102" s="74" t="s">
        <v>89</v>
      </c>
      <c r="L102" s="74" t="s">
        <v>7</v>
      </c>
      <c r="M102" s="74" t="s">
        <v>86</v>
      </c>
      <c r="N102" s="74" t="s">
        <v>73</v>
      </c>
      <c r="O102" s="72" t="s">
        <v>118</v>
      </c>
      <c r="P102" s="68" t="s">
        <v>3</v>
      </c>
      <c r="Q102" s="70" t="s">
        <v>116</v>
      </c>
      <c r="R102" s="70" t="s">
        <v>117</v>
      </c>
      <c r="S102" s="19"/>
      <c r="T102" s="19"/>
      <c r="U102" s="19"/>
      <c r="AA102" s="4"/>
      <c r="AB102" s="4"/>
      <c r="AC102" s="4"/>
    </row>
    <row r="103" spans="1:30" s="7" customFormat="1" ht="23.25" customHeight="1" x14ac:dyDescent="0.2">
      <c r="A103" s="65" t="s">
        <v>1</v>
      </c>
      <c r="B103" s="61" t="s">
        <v>114</v>
      </c>
      <c r="C103" s="61" t="s">
        <v>139</v>
      </c>
      <c r="D103" s="61" t="s">
        <v>140</v>
      </c>
      <c r="E103" s="67"/>
      <c r="F103" s="74"/>
      <c r="G103" s="74"/>
      <c r="H103" s="74"/>
      <c r="I103" s="74"/>
      <c r="J103" s="74"/>
      <c r="K103" s="74"/>
      <c r="L103" s="74"/>
      <c r="M103" s="74"/>
      <c r="N103" s="74"/>
      <c r="O103" s="73"/>
      <c r="P103" s="69"/>
      <c r="Q103" s="71"/>
      <c r="R103" s="71"/>
      <c r="S103" s="61" t="s">
        <v>4</v>
      </c>
      <c r="T103" s="61" t="s">
        <v>5</v>
      </c>
      <c r="U103" s="61" t="s">
        <v>6</v>
      </c>
      <c r="AA103" s="4"/>
      <c r="AB103" s="4"/>
      <c r="AC103" s="4"/>
    </row>
    <row r="104" spans="1:30" s="7" customFormat="1" ht="15" customHeight="1" x14ac:dyDescent="0.2">
      <c r="A104" s="2" t="s">
        <v>143</v>
      </c>
      <c r="B104" s="2">
        <f t="shared" ref="B104:B106" si="38">SUM(C104:D104)</f>
        <v>1</v>
      </c>
      <c r="C104" s="2"/>
      <c r="D104" s="2">
        <v>1</v>
      </c>
      <c r="E104" s="5">
        <v>1</v>
      </c>
      <c r="F104" s="2"/>
      <c r="G104" s="2"/>
      <c r="H104" s="2"/>
      <c r="I104" s="2"/>
      <c r="J104" s="2"/>
      <c r="K104" s="2"/>
      <c r="L104" s="2">
        <v>1</v>
      </c>
      <c r="M104" s="2"/>
      <c r="N104" s="2"/>
      <c r="O104" s="1">
        <v>30</v>
      </c>
      <c r="P104" s="2"/>
      <c r="Q104" s="2"/>
      <c r="R104" s="2">
        <v>1</v>
      </c>
      <c r="S104" s="2">
        <v>1</v>
      </c>
      <c r="T104" s="2"/>
      <c r="U104" s="2"/>
      <c r="AA104" s="4"/>
      <c r="AB104" s="4"/>
      <c r="AC104" s="4"/>
      <c r="AD104" s="4"/>
    </row>
    <row r="105" spans="1:30" x14ac:dyDescent="0.2">
      <c r="A105" s="2" t="s">
        <v>42</v>
      </c>
      <c r="B105" s="2">
        <f t="shared" si="38"/>
        <v>8</v>
      </c>
      <c r="C105" s="2">
        <v>6</v>
      </c>
      <c r="D105" s="2">
        <v>2</v>
      </c>
      <c r="E105" s="5">
        <v>5.05</v>
      </c>
      <c r="F105" s="2">
        <v>1</v>
      </c>
      <c r="G105" s="2"/>
      <c r="H105" s="2"/>
      <c r="I105" s="2">
        <v>3</v>
      </c>
      <c r="J105" s="2"/>
      <c r="K105" s="2"/>
      <c r="L105" s="2">
        <v>4</v>
      </c>
      <c r="M105" s="2"/>
      <c r="N105" s="2"/>
      <c r="O105" s="1">
        <v>51</v>
      </c>
      <c r="P105" s="2">
        <v>4</v>
      </c>
      <c r="Q105" s="2">
        <v>3</v>
      </c>
      <c r="R105" s="2">
        <v>1</v>
      </c>
      <c r="S105" s="2">
        <v>7</v>
      </c>
      <c r="T105" s="2">
        <v>1</v>
      </c>
      <c r="U105" s="2"/>
      <c r="W105" s="4">
        <f>C105+D105</f>
        <v>8</v>
      </c>
      <c r="X105" s="4">
        <f>SUM(F105:N105)</f>
        <v>8</v>
      </c>
      <c r="Y105" s="4">
        <f>SUM(P105:R105)</f>
        <v>8</v>
      </c>
      <c r="Z105" s="4">
        <f>SUM(S105:U105)</f>
        <v>8</v>
      </c>
    </row>
    <row r="106" spans="1:30" x14ac:dyDescent="0.2">
      <c r="A106" s="30" t="s">
        <v>41</v>
      </c>
      <c r="B106" s="2">
        <f t="shared" si="38"/>
        <v>15</v>
      </c>
      <c r="C106" s="2">
        <v>11</v>
      </c>
      <c r="D106" s="2">
        <v>4</v>
      </c>
      <c r="E106" s="5">
        <v>14.8</v>
      </c>
      <c r="F106" s="2"/>
      <c r="G106" s="2"/>
      <c r="H106" s="2"/>
      <c r="I106" s="2">
        <v>1</v>
      </c>
      <c r="J106" s="2"/>
      <c r="K106" s="2"/>
      <c r="L106" s="2">
        <v>14</v>
      </c>
      <c r="M106" s="2"/>
      <c r="N106" s="2"/>
      <c r="O106" s="1">
        <v>49</v>
      </c>
      <c r="P106" s="2">
        <v>8</v>
      </c>
      <c r="Q106" s="2">
        <v>5</v>
      </c>
      <c r="R106" s="2">
        <v>2</v>
      </c>
      <c r="S106" s="2">
        <v>3</v>
      </c>
      <c r="T106" s="2">
        <v>9</v>
      </c>
      <c r="U106" s="2">
        <v>3</v>
      </c>
    </row>
    <row r="107" spans="1:30" x14ac:dyDescent="0.2">
      <c r="A107" s="2" t="s">
        <v>43</v>
      </c>
      <c r="B107" s="2">
        <f t="shared" ref="B107:B113" si="39">SUM(C107:D107)</f>
        <v>12</v>
      </c>
      <c r="C107" s="2">
        <v>10</v>
      </c>
      <c r="D107" s="2">
        <v>2</v>
      </c>
      <c r="E107" s="5">
        <v>10.029999999999999</v>
      </c>
      <c r="F107" s="2">
        <v>2</v>
      </c>
      <c r="G107" s="2">
        <v>1</v>
      </c>
      <c r="H107" s="2"/>
      <c r="I107" s="2"/>
      <c r="J107" s="2">
        <v>1</v>
      </c>
      <c r="K107" s="2"/>
      <c r="L107" s="2">
        <v>7</v>
      </c>
      <c r="M107" s="2">
        <v>1</v>
      </c>
      <c r="N107" s="2"/>
      <c r="O107" s="1">
        <v>45</v>
      </c>
      <c r="P107" s="2">
        <v>6</v>
      </c>
      <c r="Q107" s="2">
        <v>3</v>
      </c>
      <c r="R107" s="2">
        <v>3</v>
      </c>
      <c r="S107" s="2">
        <v>12</v>
      </c>
      <c r="T107" s="2"/>
      <c r="U107" s="2"/>
      <c r="W107" s="4">
        <f t="shared" ref="W107:W114" si="40">C107+D107</f>
        <v>12</v>
      </c>
      <c r="X107" s="4">
        <f t="shared" ref="X107:X114" si="41">SUM(F107:N107)</f>
        <v>12</v>
      </c>
      <c r="Y107" s="4">
        <f t="shared" ref="Y107:Y114" si="42">SUM(P107:R107)</f>
        <v>12</v>
      </c>
      <c r="Z107" s="4">
        <f t="shared" ref="Z107:Z114" si="43">SUM(S107:U107)</f>
        <v>12</v>
      </c>
    </row>
    <row r="108" spans="1:30" x14ac:dyDescent="0.2">
      <c r="A108" s="2" t="s">
        <v>44</v>
      </c>
      <c r="B108" s="2">
        <f t="shared" si="39"/>
        <v>14</v>
      </c>
      <c r="C108" s="2">
        <v>11</v>
      </c>
      <c r="D108" s="2">
        <v>3</v>
      </c>
      <c r="E108" s="5">
        <v>11</v>
      </c>
      <c r="F108" s="2">
        <v>2</v>
      </c>
      <c r="G108" s="2"/>
      <c r="H108" s="2"/>
      <c r="I108" s="2">
        <v>2</v>
      </c>
      <c r="J108" s="2"/>
      <c r="K108" s="2"/>
      <c r="L108" s="2">
        <v>9</v>
      </c>
      <c r="M108" s="2">
        <v>1</v>
      </c>
      <c r="N108" s="2"/>
      <c r="O108" s="1">
        <v>49</v>
      </c>
      <c r="P108" s="2">
        <v>9</v>
      </c>
      <c r="Q108" s="2">
        <v>3</v>
      </c>
      <c r="R108" s="2">
        <v>2</v>
      </c>
      <c r="S108" s="2">
        <v>14</v>
      </c>
      <c r="T108" s="2"/>
      <c r="U108" s="2"/>
      <c r="W108" s="4">
        <f t="shared" si="40"/>
        <v>14</v>
      </c>
      <c r="X108" s="4">
        <f t="shared" si="41"/>
        <v>14</v>
      </c>
      <c r="Y108" s="4">
        <f t="shared" si="42"/>
        <v>14</v>
      </c>
      <c r="Z108" s="4">
        <f t="shared" si="43"/>
        <v>14</v>
      </c>
    </row>
    <row r="109" spans="1:30" x14ac:dyDescent="0.2">
      <c r="A109" s="2" t="s">
        <v>152</v>
      </c>
      <c r="B109" s="2">
        <f t="shared" si="39"/>
        <v>14</v>
      </c>
      <c r="C109" s="2">
        <v>12</v>
      </c>
      <c r="D109" s="2">
        <v>2</v>
      </c>
      <c r="E109" s="5">
        <v>12.4</v>
      </c>
      <c r="F109" s="2">
        <v>2</v>
      </c>
      <c r="G109" s="2"/>
      <c r="H109" s="2"/>
      <c r="I109" s="2">
        <v>3</v>
      </c>
      <c r="J109" s="2"/>
      <c r="K109" s="2"/>
      <c r="L109" s="2">
        <v>9</v>
      </c>
      <c r="M109" s="2"/>
      <c r="N109" s="2"/>
      <c r="O109" s="1">
        <v>47</v>
      </c>
      <c r="P109" s="2">
        <v>8</v>
      </c>
      <c r="Q109" s="2">
        <v>2</v>
      </c>
      <c r="R109" s="2">
        <v>4</v>
      </c>
      <c r="S109" s="2">
        <v>12</v>
      </c>
      <c r="T109" s="2">
        <v>1</v>
      </c>
      <c r="U109" s="2">
        <v>1</v>
      </c>
      <c r="W109" s="4">
        <f t="shared" si="40"/>
        <v>14</v>
      </c>
      <c r="X109" s="4">
        <f t="shared" si="41"/>
        <v>14</v>
      </c>
      <c r="Y109" s="4">
        <f t="shared" si="42"/>
        <v>14</v>
      </c>
      <c r="Z109" s="4">
        <f t="shared" si="43"/>
        <v>14</v>
      </c>
    </row>
    <row r="110" spans="1:30" x14ac:dyDescent="0.2">
      <c r="A110" s="2" t="s">
        <v>45</v>
      </c>
      <c r="B110" s="2">
        <f t="shared" si="39"/>
        <v>17</v>
      </c>
      <c r="C110" s="2">
        <v>15</v>
      </c>
      <c r="D110" s="2">
        <v>2</v>
      </c>
      <c r="E110" s="5">
        <v>14</v>
      </c>
      <c r="F110" s="2"/>
      <c r="G110" s="2"/>
      <c r="H110" s="2"/>
      <c r="I110" s="2">
        <v>6</v>
      </c>
      <c r="J110" s="2"/>
      <c r="K110" s="2"/>
      <c r="L110" s="2">
        <v>11</v>
      </c>
      <c r="M110" s="2"/>
      <c r="N110" s="2"/>
      <c r="O110" s="1">
        <v>49</v>
      </c>
      <c r="P110" s="2">
        <v>11</v>
      </c>
      <c r="Q110" s="2">
        <v>4</v>
      </c>
      <c r="R110" s="2">
        <v>2</v>
      </c>
      <c r="S110" s="2">
        <v>16</v>
      </c>
      <c r="T110" s="2"/>
      <c r="U110" s="2">
        <v>1</v>
      </c>
      <c r="W110" s="4">
        <f t="shared" si="40"/>
        <v>17</v>
      </c>
      <c r="X110" s="4">
        <f t="shared" si="41"/>
        <v>17</v>
      </c>
      <c r="Y110" s="4">
        <f t="shared" si="42"/>
        <v>17</v>
      </c>
      <c r="Z110" s="4">
        <f t="shared" si="43"/>
        <v>17</v>
      </c>
    </row>
    <row r="111" spans="1:30" x14ac:dyDescent="0.2">
      <c r="A111" s="30" t="s">
        <v>55</v>
      </c>
      <c r="B111" s="2">
        <f t="shared" si="39"/>
        <v>12</v>
      </c>
      <c r="C111" s="2">
        <v>9</v>
      </c>
      <c r="D111" s="2">
        <v>3</v>
      </c>
      <c r="E111" s="5">
        <v>11.6</v>
      </c>
      <c r="F111" s="2">
        <v>2</v>
      </c>
      <c r="G111" s="2"/>
      <c r="H111" s="2"/>
      <c r="I111" s="2">
        <v>3</v>
      </c>
      <c r="J111" s="2"/>
      <c r="K111" s="2"/>
      <c r="L111" s="2">
        <v>7</v>
      </c>
      <c r="M111" s="2"/>
      <c r="N111" s="2"/>
      <c r="O111" s="1">
        <v>49</v>
      </c>
      <c r="P111" s="2">
        <v>7</v>
      </c>
      <c r="Q111" s="2">
        <v>3</v>
      </c>
      <c r="R111" s="2">
        <v>2</v>
      </c>
      <c r="S111" s="2">
        <v>11</v>
      </c>
      <c r="T111" s="2"/>
      <c r="U111" s="2">
        <v>1</v>
      </c>
      <c r="W111" s="4">
        <f t="shared" si="40"/>
        <v>12</v>
      </c>
      <c r="X111" s="4">
        <f t="shared" si="41"/>
        <v>12</v>
      </c>
      <c r="Y111" s="4">
        <f t="shared" si="42"/>
        <v>12</v>
      </c>
      <c r="Z111" s="4">
        <f t="shared" si="43"/>
        <v>12</v>
      </c>
    </row>
    <row r="112" spans="1:30" x14ac:dyDescent="0.2">
      <c r="A112" s="2" t="s">
        <v>46</v>
      </c>
      <c r="B112" s="2">
        <f t="shared" si="39"/>
        <v>26</v>
      </c>
      <c r="C112" s="2">
        <v>23</v>
      </c>
      <c r="D112" s="2">
        <v>3</v>
      </c>
      <c r="E112" s="38">
        <v>20.51</v>
      </c>
      <c r="F112" s="2"/>
      <c r="G112" s="2"/>
      <c r="H112" s="2"/>
      <c r="I112" s="2">
        <v>7</v>
      </c>
      <c r="J112" s="2"/>
      <c r="K112" s="2"/>
      <c r="L112" s="2">
        <v>19</v>
      </c>
      <c r="M112" s="2"/>
      <c r="N112" s="2"/>
      <c r="O112" s="1">
        <v>50</v>
      </c>
      <c r="P112" s="2">
        <v>17</v>
      </c>
      <c r="Q112" s="2">
        <v>6</v>
      </c>
      <c r="R112" s="2">
        <v>3</v>
      </c>
      <c r="S112" s="2">
        <v>25</v>
      </c>
      <c r="T112" s="2">
        <v>1</v>
      </c>
      <c r="U112" s="2"/>
      <c r="W112" s="4">
        <f t="shared" si="40"/>
        <v>26</v>
      </c>
      <c r="X112" s="4">
        <f t="shared" si="41"/>
        <v>26</v>
      </c>
      <c r="Y112" s="4">
        <f t="shared" si="42"/>
        <v>26</v>
      </c>
      <c r="Z112" s="4">
        <f t="shared" si="43"/>
        <v>26</v>
      </c>
    </row>
    <row r="113" spans="1:30" hidden="1" x14ac:dyDescent="0.2">
      <c r="A113" s="2" t="s">
        <v>104</v>
      </c>
      <c r="B113" s="2">
        <f t="shared" si="39"/>
        <v>0</v>
      </c>
      <c r="C113" s="2"/>
      <c r="D113" s="2"/>
      <c r="E113" s="5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2"/>
      <c r="Q113" s="2"/>
      <c r="R113" s="2"/>
      <c r="S113" s="2"/>
      <c r="T113" s="2"/>
      <c r="U113" s="2"/>
      <c r="W113" s="4">
        <f t="shared" si="40"/>
        <v>0</v>
      </c>
      <c r="X113" s="4">
        <f t="shared" si="41"/>
        <v>0</v>
      </c>
      <c r="Y113" s="4">
        <f t="shared" si="42"/>
        <v>0</v>
      </c>
      <c r="Z113" s="4">
        <f t="shared" si="43"/>
        <v>0</v>
      </c>
    </row>
    <row r="114" spans="1:30" s="10" customFormat="1" ht="15.75" x14ac:dyDescent="0.25">
      <c r="A114" s="3" t="s">
        <v>12</v>
      </c>
      <c r="B114" s="3">
        <f>SUM(B104:B113)</f>
        <v>119</v>
      </c>
      <c r="C114" s="3">
        <f t="shared" ref="C114:N114" si="44">SUM(C104:C113)</f>
        <v>97</v>
      </c>
      <c r="D114" s="3">
        <f t="shared" si="44"/>
        <v>22</v>
      </c>
      <c r="E114" s="28">
        <f t="shared" si="44"/>
        <v>100.39</v>
      </c>
      <c r="F114" s="3">
        <f t="shared" si="44"/>
        <v>9</v>
      </c>
      <c r="G114" s="3">
        <f t="shared" si="44"/>
        <v>1</v>
      </c>
      <c r="H114" s="3">
        <f t="shared" si="44"/>
        <v>0</v>
      </c>
      <c r="I114" s="3">
        <f t="shared" si="44"/>
        <v>25</v>
      </c>
      <c r="J114" s="3">
        <f t="shared" si="44"/>
        <v>1</v>
      </c>
      <c r="K114" s="3">
        <f t="shared" si="44"/>
        <v>0</v>
      </c>
      <c r="L114" s="3">
        <f t="shared" si="44"/>
        <v>81</v>
      </c>
      <c r="M114" s="3">
        <f t="shared" si="44"/>
        <v>2</v>
      </c>
      <c r="N114" s="3">
        <f t="shared" si="44"/>
        <v>0</v>
      </c>
      <c r="O114" s="29">
        <v>48.644067796610202</v>
      </c>
      <c r="P114" s="3">
        <f t="shared" ref="P114:U114" si="45">SUM(P104:P113)</f>
        <v>70</v>
      </c>
      <c r="Q114" s="3">
        <f t="shared" si="45"/>
        <v>29</v>
      </c>
      <c r="R114" s="3">
        <f t="shared" si="45"/>
        <v>20</v>
      </c>
      <c r="S114" s="3">
        <f t="shared" si="45"/>
        <v>101</v>
      </c>
      <c r="T114" s="3">
        <f t="shared" si="45"/>
        <v>12</v>
      </c>
      <c r="U114" s="3">
        <f t="shared" si="45"/>
        <v>6</v>
      </c>
      <c r="W114" s="4">
        <f t="shared" si="40"/>
        <v>119</v>
      </c>
      <c r="X114" s="4">
        <f t="shared" si="41"/>
        <v>119</v>
      </c>
      <c r="Y114" s="4">
        <f t="shared" si="42"/>
        <v>119</v>
      </c>
      <c r="Z114" s="4">
        <f t="shared" si="43"/>
        <v>119</v>
      </c>
      <c r="AA114" s="4"/>
      <c r="AB114" s="4"/>
      <c r="AC114" s="4"/>
      <c r="AD114" s="4"/>
    </row>
    <row r="116" spans="1:30" ht="15.75" x14ac:dyDescent="0.25">
      <c r="A116" s="11" t="s">
        <v>47</v>
      </c>
      <c r="B116" s="11"/>
      <c r="C116" s="12"/>
      <c r="D116" s="12"/>
      <c r="E116" s="13"/>
      <c r="F116" s="12"/>
      <c r="G116" s="12"/>
      <c r="H116" s="12"/>
      <c r="I116" s="12"/>
      <c r="J116" s="12"/>
      <c r="K116" s="12"/>
      <c r="L116" s="12"/>
      <c r="M116" s="12"/>
      <c r="N116" s="12"/>
      <c r="O116" s="14"/>
      <c r="P116" s="12"/>
      <c r="Q116" s="12"/>
      <c r="R116" s="12"/>
      <c r="S116" s="12"/>
      <c r="T116" s="12"/>
      <c r="U116" s="12"/>
    </row>
    <row r="117" spans="1:30" x14ac:dyDescent="0.2">
      <c r="A117" s="2"/>
      <c r="B117" s="2"/>
      <c r="C117" s="75" t="s">
        <v>58</v>
      </c>
      <c r="D117" s="75"/>
      <c r="E117" s="15"/>
      <c r="F117" s="16" t="s">
        <v>8</v>
      </c>
      <c r="G117" s="16"/>
      <c r="H117" s="16"/>
      <c r="I117" s="16"/>
      <c r="J117" s="16"/>
      <c r="K117" s="16"/>
      <c r="L117" s="16"/>
      <c r="M117" s="16"/>
      <c r="N117" s="17"/>
      <c r="O117" s="1"/>
      <c r="P117" s="16" t="s">
        <v>59</v>
      </c>
      <c r="Q117" s="16"/>
      <c r="R117" s="16"/>
      <c r="S117" s="16" t="s">
        <v>60</v>
      </c>
      <c r="T117" s="16"/>
      <c r="U117" s="16"/>
    </row>
    <row r="118" spans="1:30" s="7" customFormat="1" ht="15" customHeight="1" x14ac:dyDescent="0.2">
      <c r="A118" s="18"/>
      <c r="B118" s="19"/>
      <c r="C118" s="19"/>
      <c r="D118" s="19"/>
      <c r="E118" s="66" t="s">
        <v>138</v>
      </c>
      <c r="F118" s="74" t="s">
        <v>106</v>
      </c>
      <c r="G118" s="74" t="s">
        <v>87</v>
      </c>
      <c r="H118" s="74" t="s">
        <v>88</v>
      </c>
      <c r="I118" s="74" t="s">
        <v>72</v>
      </c>
      <c r="J118" s="74" t="s">
        <v>71</v>
      </c>
      <c r="K118" s="74" t="s">
        <v>89</v>
      </c>
      <c r="L118" s="74" t="s">
        <v>7</v>
      </c>
      <c r="M118" s="74" t="s">
        <v>86</v>
      </c>
      <c r="N118" s="74" t="s">
        <v>73</v>
      </c>
      <c r="O118" s="72" t="s">
        <v>118</v>
      </c>
      <c r="P118" s="68" t="s">
        <v>3</v>
      </c>
      <c r="Q118" s="70" t="s">
        <v>116</v>
      </c>
      <c r="R118" s="70" t="s">
        <v>117</v>
      </c>
      <c r="S118" s="19"/>
      <c r="T118" s="19"/>
      <c r="U118" s="19"/>
      <c r="AA118" s="4"/>
      <c r="AB118" s="4"/>
      <c r="AC118" s="4"/>
    </row>
    <row r="119" spans="1:30" s="7" customFormat="1" ht="24" customHeight="1" x14ac:dyDescent="0.2">
      <c r="A119" s="65" t="s">
        <v>1</v>
      </c>
      <c r="B119" s="61" t="s">
        <v>114</v>
      </c>
      <c r="C119" s="61" t="s">
        <v>139</v>
      </c>
      <c r="D119" s="61" t="s">
        <v>140</v>
      </c>
      <c r="E119" s="67"/>
      <c r="F119" s="74"/>
      <c r="G119" s="74"/>
      <c r="H119" s="74"/>
      <c r="I119" s="74"/>
      <c r="J119" s="74"/>
      <c r="K119" s="74"/>
      <c r="L119" s="74"/>
      <c r="M119" s="74"/>
      <c r="N119" s="74"/>
      <c r="O119" s="73"/>
      <c r="P119" s="69"/>
      <c r="Q119" s="71"/>
      <c r="R119" s="71"/>
      <c r="S119" s="61" t="s">
        <v>4</v>
      </c>
      <c r="T119" s="61" t="s">
        <v>5</v>
      </c>
      <c r="U119" s="61" t="s">
        <v>6</v>
      </c>
      <c r="AA119" s="4"/>
      <c r="AB119" s="4"/>
      <c r="AC119" s="4"/>
    </row>
    <row r="120" spans="1:30" s="7" customFormat="1" ht="13.5" customHeight="1" x14ac:dyDescent="0.2">
      <c r="A120" s="22" t="s">
        <v>82</v>
      </c>
      <c r="B120" s="2">
        <f t="shared" ref="B120:B125" si="46">SUM(C120:D120)</f>
        <v>3</v>
      </c>
      <c r="C120" s="37"/>
      <c r="D120" s="37">
        <v>3</v>
      </c>
      <c r="E120" s="5">
        <v>2.9</v>
      </c>
      <c r="F120" s="37"/>
      <c r="G120" s="37"/>
      <c r="H120" s="37"/>
      <c r="I120" s="37"/>
      <c r="J120" s="37"/>
      <c r="K120" s="37"/>
      <c r="L120" s="37">
        <v>3</v>
      </c>
      <c r="M120" s="37"/>
      <c r="N120" s="37"/>
      <c r="O120" s="39">
        <v>44</v>
      </c>
      <c r="P120" s="37">
        <v>1</v>
      </c>
      <c r="Q120" s="37">
        <v>1</v>
      </c>
      <c r="R120" s="37">
        <v>1</v>
      </c>
      <c r="S120" s="37">
        <v>2</v>
      </c>
      <c r="T120" s="37">
        <v>1</v>
      </c>
      <c r="U120" s="37"/>
      <c r="AA120" s="4"/>
      <c r="AB120" s="4"/>
      <c r="AC120" s="4"/>
      <c r="AD120" s="4"/>
    </row>
    <row r="121" spans="1:30" x14ac:dyDescent="0.2">
      <c r="A121" s="2" t="s">
        <v>83</v>
      </c>
      <c r="B121" s="2">
        <f t="shared" si="46"/>
        <v>15</v>
      </c>
      <c r="C121" s="2">
        <v>3</v>
      </c>
      <c r="D121" s="2">
        <v>12</v>
      </c>
      <c r="E121" s="5">
        <v>14.25</v>
      </c>
      <c r="F121" s="2">
        <v>2</v>
      </c>
      <c r="G121" s="2"/>
      <c r="H121" s="2"/>
      <c r="I121" s="2">
        <v>1</v>
      </c>
      <c r="J121" s="2"/>
      <c r="K121" s="2"/>
      <c r="L121" s="2">
        <v>12</v>
      </c>
      <c r="M121" s="2"/>
      <c r="N121" s="2"/>
      <c r="O121" s="1">
        <v>44</v>
      </c>
      <c r="P121" s="2">
        <v>9</v>
      </c>
      <c r="Q121" s="2">
        <v>5</v>
      </c>
      <c r="R121" s="2">
        <v>1</v>
      </c>
      <c r="S121" s="2">
        <v>8</v>
      </c>
      <c r="T121" s="2">
        <v>6</v>
      </c>
      <c r="U121" s="2">
        <v>1</v>
      </c>
      <c r="W121" s="4">
        <f>C121+D121</f>
        <v>15</v>
      </c>
      <c r="X121" s="4">
        <f t="shared" ref="X121:X127" si="47">SUM(F121:N121)</f>
        <v>15</v>
      </c>
      <c r="Y121" s="4">
        <f t="shared" ref="Y121:Y127" si="48">SUM(P121:R121)</f>
        <v>15</v>
      </c>
      <c r="Z121" s="4">
        <f t="shared" ref="Z121:Z127" si="49">SUM(S121:U121)</f>
        <v>15</v>
      </c>
    </row>
    <row r="122" spans="1:30" x14ac:dyDescent="0.2">
      <c r="A122" s="2" t="s">
        <v>153</v>
      </c>
      <c r="B122" s="2">
        <f t="shared" si="46"/>
        <v>6</v>
      </c>
      <c r="C122" s="2">
        <v>3</v>
      </c>
      <c r="D122" s="2">
        <v>3</v>
      </c>
      <c r="E122" s="5">
        <v>5.85</v>
      </c>
      <c r="F122" s="2"/>
      <c r="G122" s="2"/>
      <c r="H122" s="2"/>
      <c r="I122" s="2">
        <v>2</v>
      </c>
      <c r="J122" s="2"/>
      <c r="K122" s="2"/>
      <c r="L122" s="2">
        <v>4</v>
      </c>
      <c r="M122" s="2"/>
      <c r="N122" s="2"/>
      <c r="O122" s="1">
        <v>45</v>
      </c>
      <c r="P122" s="2">
        <v>2</v>
      </c>
      <c r="Q122" s="2">
        <v>2</v>
      </c>
      <c r="R122" s="2">
        <v>2</v>
      </c>
      <c r="S122" s="2">
        <v>4</v>
      </c>
      <c r="T122" s="2">
        <v>2</v>
      </c>
      <c r="U122" s="2"/>
      <c r="W122" s="4">
        <f>C122+D122</f>
        <v>6</v>
      </c>
      <c r="X122" s="4">
        <f t="shared" si="47"/>
        <v>6</v>
      </c>
      <c r="Y122" s="4">
        <f t="shared" si="48"/>
        <v>6</v>
      </c>
      <c r="Z122" s="4">
        <f t="shared" si="49"/>
        <v>6</v>
      </c>
    </row>
    <row r="123" spans="1:30" x14ac:dyDescent="0.2">
      <c r="A123" s="2" t="s">
        <v>154</v>
      </c>
      <c r="B123" s="2">
        <f t="shared" si="46"/>
        <v>18</v>
      </c>
      <c r="C123" s="2">
        <v>8</v>
      </c>
      <c r="D123" s="2">
        <v>10</v>
      </c>
      <c r="E123" s="5">
        <v>15.18</v>
      </c>
      <c r="F123" s="2"/>
      <c r="G123" s="2">
        <v>1</v>
      </c>
      <c r="H123" s="2"/>
      <c r="I123" s="2">
        <v>1</v>
      </c>
      <c r="J123" s="2"/>
      <c r="K123" s="2"/>
      <c r="L123" s="2">
        <v>16</v>
      </c>
      <c r="M123" s="2"/>
      <c r="N123" s="2"/>
      <c r="O123" s="1">
        <v>43</v>
      </c>
      <c r="P123" s="2">
        <v>7</v>
      </c>
      <c r="Q123" s="2">
        <v>4</v>
      </c>
      <c r="R123" s="2">
        <v>7</v>
      </c>
      <c r="S123" s="2">
        <v>12</v>
      </c>
      <c r="T123" s="2">
        <v>6</v>
      </c>
      <c r="U123" s="2"/>
      <c r="W123" s="4">
        <f>C123+D123</f>
        <v>18</v>
      </c>
      <c r="X123" s="4">
        <f t="shared" si="47"/>
        <v>18</v>
      </c>
      <c r="Y123" s="4">
        <f t="shared" si="48"/>
        <v>18</v>
      </c>
      <c r="Z123" s="4">
        <f t="shared" si="49"/>
        <v>18</v>
      </c>
    </row>
    <row r="124" spans="1:30" x14ac:dyDescent="0.2">
      <c r="A124" s="2" t="s">
        <v>130</v>
      </c>
      <c r="B124" s="2">
        <f t="shared" si="46"/>
        <v>38</v>
      </c>
      <c r="C124" s="2">
        <v>11</v>
      </c>
      <c r="D124" s="2">
        <v>27</v>
      </c>
      <c r="E124" s="5">
        <v>36.799999999999997</v>
      </c>
      <c r="F124" s="2"/>
      <c r="G124" s="2">
        <v>2</v>
      </c>
      <c r="H124" s="2"/>
      <c r="I124" s="2">
        <v>1</v>
      </c>
      <c r="J124" s="2"/>
      <c r="K124" s="2"/>
      <c r="L124" s="2">
        <v>35</v>
      </c>
      <c r="M124" s="2"/>
      <c r="N124" s="2"/>
      <c r="O124" s="1">
        <v>49</v>
      </c>
      <c r="P124" s="2">
        <v>14</v>
      </c>
      <c r="Q124" s="2">
        <v>8</v>
      </c>
      <c r="R124" s="2">
        <v>16</v>
      </c>
      <c r="S124" s="2">
        <v>23</v>
      </c>
      <c r="T124" s="2">
        <v>15</v>
      </c>
      <c r="U124" s="2"/>
    </row>
    <row r="125" spans="1:30" x14ac:dyDescent="0.2">
      <c r="A125" s="2" t="s">
        <v>25</v>
      </c>
      <c r="B125" s="2">
        <f t="shared" si="46"/>
        <v>15</v>
      </c>
      <c r="C125" s="2">
        <v>11</v>
      </c>
      <c r="D125" s="2">
        <v>4</v>
      </c>
      <c r="E125" s="5">
        <v>14.34</v>
      </c>
      <c r="F125" s="2"/>
      <c r="G125" s="2"/>
      <c r="H125" s="2"/>
      <c r="I125" s="2"/>
      <c r="J125" s="2"/>
      <c r="K125" s="2"/>
      <c r="L125" s="2">
        <v>14</v>
      </c>
      <c r="M125" s="2">
        <v>1</v>
      </c>
      <c r="N125" s="2"/>
      <c r="O125" s="1">
        <v>47</v>
      </c>
      <c r="P125" s="2">
        <v>8</v>
      </c>
      <c r="Q125" s="2">
        <v>4</v>
      </c>
      <c r="R125" s="2">
        <v>3</v>
      </c>
      <c r="S125" s="2">
        <v>13</v>
      </c>
      <c r="T125" s="2">
        <v>2</v>
      </c>
      <c r="U125" s="2"/>
      <c r="W125" s="4">
        <f>C125+D125</f>
        <v>15</v>
      </c>
      <c r="X125" s="4">
        <f t="shared" si="47"/>
        <v>15</v>
      </c>
      <c r="Y125" s="4">
        <f t="shared" si="48"/>
        <v>15</v>
      </c>
      <c r="Z125" s="4">
        <f t="shared" si="49"/>
        <v>15</v>
      </c>
    </row>
    <row r="126" spans="1:30" x14ac:dyDescent="0.2">
      <c r="A126" s="44" t="s">
        <v>99</v>
      </c>
      <c r="B126" s="44"/>
      <c r="C126" s="44"/>
      <c r="D126" s="44"/>
      <c r="E126" s="45"/>
      <c r="F126" s="44"/>
      <c r="G126" s="44"/>
      <c r="H126" s="44"/>
      <c r="I126" s="44"/>
      <c r="J126" s="44"/>
      <c r="K126" s="44"/>
      <c r="L126" s="44"/>
      <c r="M126" s="44"/>
      <c r="N126" s="44"/>
      <c r="O126" s="46"/>
      <c r="P126" s="44"/>
      <c r="Q126" s="44"/>
      <c r="R126" s="44"/>
      <c r="S126" s="44"/>
      <c r="T126" s="44"/>
      <c r="U126" s="44"/>
    </row>
    <row r="127" spans="1:30" s="10" customFormat="1" ht="15.75" x14ac:dyDescent="0.25">
      <c r="A127" s="47" t="s">
        <v>12</v>
      </c>
      <c r="B127" s="47">
        <f>SUM(B120:B125)</f>
        <v>95</v>
      </c>
      <c r="C127" s="47">
        <f t="shared" ref="C127:U127" si="50">SUM(C120:C125)</f>
        <v>36</v>
      </c>
      <c r="D127" s="47">
        <f t="shared" si="50"/>
        <v>59</v>
      </c>
      <c r="E127" s="48">
        <f t="shared" si="50"/>
        <v>89.32</v>
      </c>
      <c r="F127" s="47">
        <f t="shared" si="50"/>
        <v>2</v>
      </c>
      <c r="G127" s="47">
        <f t="shared" si="50"/>
        <v>3</v>
      </c>
      <c r="H127" s="47">
        <f t="shared" si="50"/>
        <v>0</v>
      </c>
      <c r="I127" s="47">
        <f t="shared" si="50"/>
        <v>5</v>
      </c>
      <c r="J127" s="47">
        <f t="shared" si="50"/>
        <v>0</v>
      </c>
      <c r="K127" s="47">
        <f t="shared" si="50"/>
        <v>0</v>
      </c>
      <c r="L127" s="47">
        <f t="shared" si="50"/>
        <v>84</v>
      </c>
      <c r="M127" s="47">
        <f t="shared" si="50"/>
        <v>1</v>
      </c>
      <c r="N127" s="47">
        <f t="shared" si="50"/>
        <v>0</v>
      </c>
      <c r="O127" s="49">
        <v>46.336842105263202</v>
      </c>
      <c r="P127" s="47">
        <f t="shared" si="50"/>
        <v>41</v>
      </c>
      <c r="Q127" s="47">
        <f t="shared" si="50"/>
        <v>24</v>
      </c>
      <c r="R127" s="47">
        <f t="shared" si="50"/>
        <v>30</v>
      </c>
      <c r="S127" s="47">
        <f t="shared" si="50"/>
        <v>62</v>
      </c>
      <c r="T127" s="47">
        <f t="shared" si="50"/>
        <v>32</v>
      </c>
      <c r="U127" s="47">
        <f t="shared" si="50"/>
        <v>1</v>
      </c>
      <c r="W127" s="4">
        <f>C127+D127</f>
        <v>95</v>
      </c>
      <c r="X127" s="4">
        <f t="shared" si="47"/>
        <v>95</v>
      </c>
      <c r="Y127" s="4">
        <f t="shared" si="48"/>
        <v>95</v>
      </c>
      <c r="Z127" s="4">
        <f t="shared" si="49"/>
        <v>95</v>
      </c>
      <c r="AA127" s="4"/>
      <c r="AB127" s="4"/>
      <c r="AC127" s="4"/>
      <c r="AD127" s="4"/>
    </row>
    <row r="128" spans="1:30" s="10" customFormat="1" ht="15.75" x14ac:dyDescent="0.25">
      <c r="A128" s="32"/>
      <c r="B128" s="33"/>
      <c r="C128" s="33"/>
      <c r="D128" s="33"/>
      <c r="E128" s="34"/>
      <c r="F128" s="33"/>
      <c r="G128" s="33"/>
      <c r="H128" s="33"/>
      <c r="I128" s="33"/>
      <c r="J128" s="33"/>
      <c r="K128" s="33"/>
      <c r="L128" s="33"/>
      <c r="M128" s="33"/>
      <c r="N128" s="33"/>
      <c r="O128" s="35"/>
      <c r="P128" s="33"/>
      <c r="Q128" s="33"/>
      <c r="R128" s="33"/>
      <c r="S128" s="33"/>
      <c r="T128" s="33"/>
      <c r="U128" s="36"/>
      <c r="W128" s="4"/>
      <c r="X128" s="4"/>
      <c r="Y128" s="4"/>
      <c r="Z128" s="4"/>
      <c r="AA128" s="4"/>
      <c r="AB128" s="4"/>
      <c r="AC128" s="4"/>
      <c r="AD128" s="4"/>
    </row>
    <row r="129" spans="1:30" ht="15.75" x14ac:dyDescent="0.25">
      <c r="A129" s="50" t="s">
        <v>49</v>
      </c>
      <c r="B129" s="50"/>
      <c r="C129" s="51"/>
      <c r="D129" s="51"/>
      <c r="E129" s="52"/>
      <c r="F129" s="51"/>
      <c r="G129" s="51"/>
      <c r="H129" s="51"/>
      <c r="I129" s="51"/>
      <c r="J129" s="51"/>
      <c r="K129" s="51"/>
      <c r="L129" s="51"/>
      <c r="M129" s="51"/>
      <c r="N129" s="51"/>
      <c r="O129" s="53"/>
      <c r="P129" s="51"/>
      <c r="Q129" s="51"/>
      <c r="R129" s="51"/>
      <c r="S129" s="51"/>
      <c r="T129" s="51"/>
      <c r="U129" s="51"/>
    </row>
    <row r="130" spans="1:30" x14ac:dyDescent="0.2">
      <c r="A130" s="2"/>
      <c r="B130" s="2"/>
      <c r="C130" s="75" t="s">
        <v>58</v>
      </c>
      <c r="D130" s="75"/>
      <c r="E130" s="15"/>
      <c r="F130" s="16" t="s">
        <v>8</v>
      </c>
      <c r="G130" s="16"/>
      <c r="H130" s="16"/>
      <c r="I130" s="16"/>
      <c r="J130" s="16"/>
      <c r="K130" s="16"/>
      <c r="L130" s="16"/>
      <c r="M130" s="16"/>
      <c r="N130" s="17"/>
      <c r="O130" s="1"/>
      <c r="P130" s="16" t="s">
        <v>59</v>
      </c>
      <c r="Q130" s="16"/>
      <c r="R130" s="16"/>
      <c r="S130" s="16" t="s">
        <v>60</v>
      </c>
      <c r="T130" s="16"/>
      <c r="U130" s="16"/>
    </row>
    <row r="131" spans="1:30" s="7" customFormat="1" ht="15" customHeight="1" x14ac:dyDescent="0.2">
      <c r="A131" s="18"/>
      <c r="B131" s="19"/>
      <c r="C131" s="19"/>
      <c r="D131" s="19"/>
      <c r="E131" s="66" t="s">
        <v>138</v>
      </c>
      <c r="F131" s="74" t="s">
        <v>106</v>
      </c>
      <c r="G131" s="74" t="s">
        <v>87</v>
      </c>
      <c r="H131" s="74" t="s">
        <v>88</v>
      </c>
      <c r="I131" s="74" t="s">
        <v>72</v>
      </c>
      <c r="J131" s="74" t="s">
        <v>71</v>
      </c>
      <c r="K131" s="74" t="s">
        <v>89</v>
      </c>
      <c r="L131" s="74" t="s">
        <v>7</v>
      </c>
      <c r="M131" s="74" t="s">
        <v>86</v>
      </c>
      <c r="N131" s="74" t="s">
        <v>73</v>
      </c>
      <c r="O131" s="72" t="s">
        <v>118</v>
      </c>
      <c r="P131" s="68" t="s">
        <v>3</v>
      </c>
      <c r="Q131" s="70" t="s">
        <v>116</v>
      </c>
      <c r="R131" s="70" t="s">
        <v>117</v>
      </c>
      <c r="S131" s="19"/>
      <c r="T131" s="19"/>
      <c r="U131" s="19"/>
      <c r="AA131" s="4"/>
      <c r="AB131" s="4"/>
      <c r="AC131" s="4"/>
    </row>
    <row r="132" spans="1:30" s="7" customFormat="1" ht="21.75" customHeight="1" x14ac:dyDescent="0.2">
      <c r="A132" s="65" t="s">
        <v>1</v>
      </c>
      <c r="B132" s="61" t="s">
        <v>114</v>
      </c>
      <c r="C132" s="61" t="s">
        <v>139</v>
      </c>
      <c r="D132" s="61" t="s">
        <v>140</v>
      </c>
      <c r="E132" s="67"/>
      <c r="F132" s="74"/>
      <c r="G132" s="74"/>
      <c r="H132" s="74"/>
      <c r="I132" s="74"/>
      <c r="J132" s="74"/>
      <c r="K132" s="74"/>
      <c r="L132" s="74"/>
      <c r="M132" s="74"/>
      <c r="N132" s="74"/>
      <c r="O132" s="73"/>
      <c r="P132" s="69"/>
      <c r="Q132" s="71"/>
      <c r="R132" s="71"/>
      <c r="S132" s="61" t="s">
        <v>4</v>
      </c>
      <c r="T132" s="61" t="s">
        <v>5</v>
      </c>
      <c r="U132" s="61" t="s">
        <v>6</v>
      </c>
      <c r="AA132" s="4"/>
      <c r="AB132" s="4"/>
      <c r="AC132" s="4"/>
    </row>
    <row r="133" spans="1:30" s="7" customFormat="1" x14ac:dyDescent="0.2">
      <c r="A133" s="2" t="s">
        <v>76</v>
      </c>
      <c r="B133" s="2">
        <f t="shared" ref="B133:B137" si="51">SUM(C133:D133)</f>
        <v>2</v>
      </c>
      <c r="C133" s="37"/>
      <c r="D133" s="37">
        <v>2</v>
      </c>
      <c r="E133" s="38">
        <v>2</v>
      </c>
      <c r="F133" s="37"/>
      <c r="G133" s="37"/>
      <c r="H133" s="37"/>
      <c r="I133" s="37"/>
      <c r="J133" s="37"/>
      <c r="K133" s="37"/>
      <c r="L133" s="37">
        <v>2</v>
      </c>
      <c r="M133" s="37"/>
      <c r="N133" s="37"/>
      <c r="O133" s="39">
        <v>55</v>
      </c>
      <c r="P133" s="37">
        <v>1</v>
      </c>
      <c r="Q133" s="37">
        <v>1</v>
      </c>
      <c r="R133" s="37"/>
      <c r="S133" s="37">
        <v>1</v>
      </c>
      <c r="T133" s="37">
        <v>1</v>
      </c>
      <c r="U133" s="37"/>
      <c r="AA133" s="4"/>
      <c r="AB133" s="4"/>
      <c r="AC133" s="4"/>
      <c r="AD133" s="4"/>
    </row>
    <row r="134" spans="1:30" x14ac:dyDescent="0.2">
      <c r="A134" s="2" t="s">
        <v>50</v>
      </c>
      <c r="B134" s="2">
        <f t="shared" si="51"/>
        <v>8</v>
      </c>
      <c r="C134" s="2">
        <v>7</v>
      </c>
      <c r="D134" s="2">
        <v>1</v>
      </c>
      <c r="E134" s="5">
        <v>7.25</v>
      </c>
      <c r="F134" s="2">
        <v>3</v>
      </c>
      <c r="G134" s="2"/>
      <c r="H134" s="2"/>
      <c r="I134" s="2">
        <v>1</v>
      </c>
      <c r="J134" s="2"/>
      <c r="K134" s="2"/>
      <c r="L134" s="2">
        <v>4</v>
      </c>
      <c r="M134" s="2"/>
      <c r="N134" s="2"/>
      <c r="O134" s="1">
        <v>44.125</v>
      </c>
      <c r="P134" s="2">
        <v>4</v>
      </c>
      <c r="Q134" s="2">
        <v>2</v>
      </c>
      <c r="R134" s="2">
        <v>2</v>
      </c>
      <c r="S134" s="2">
        <v>7</v>
      </c>
      <c r="T134" s="2">
        <v>1</v>
      </c>
      <c r="U134" s="2"/>
      <c r="W134" s="4">
        <f>C134+D134</f>
        <v>8</v>
      </c>
      <c r="X134" s="4">
        <f t="shared" ref="X134:X138" si="52">SUM(F134:N134)</f>
        <v>8</v>
      </c>
      <c r="Y134" s="4">
        <f t="shared" ref="Y134:Y138" si="53">SUM(P134:R134)</f>
        <v>8</v>
      </c>
      <c r="Z134" s="4">
        <f t="shared" ref="Z134:Z138" si="54">SUM(S134:U134)</f>
        <v>8</v>
      </c>
    </row>
    <row r="135" spans="1:30" x14ac:dyDescent="0.2">
      <c r="A135" s="2" t="s">
        <v>52</v>
      </c>
      <c r="B135" s="2">
        <f t="shared" si="51"/>
        <v>22</v>
      </c>
      <c r="C135" s="2">
        <v>12</v>
      </c>
      <c r="D135" s="2">
        <v>10</v>
      </c>
      <c r="E135" s="5">
        <v>20.28</v>
      </c>
      <c r="F135" s="2">
        <v>2</v>
      </c>
      <c r="G135" s="2"/>
      <c r="H135" s="2"/>
      <c r="I135" s="2">
        <v>6</v>
      </c>
      <c r="J135" s="2"/>
      <c r="K135" s="2"/>
      <c r="L135" s="2">
        <v>14</v>
      </c>
      <c r="M135" s="2"/>
      <c r="N135" s="2"/>
      <c r="O135" s="1">
        <v>44.59</v>
      </c>
      <c r="P135" s="2">
        <v>7</v>
      </c>
      <c r="Q135" s="2">
        <v>4</v>
      </c>
      <c r="R135" s="2">
        <v>11</v>
      </c>
      <c r="S135" s="2">
        <v>22</v>
      </c>
      <c r="T135" s="2"/>
      <c r="U135" s="2"/>
      <c r="W135" s="4">
        <f>C135+D135</f>
        <v>22</v>
      </c>
      <c r="X135" s="4">
        <f t="shared" si="52"/>
        <v>22</v>
      </c>
      <c r="Y135" s="4">
        <f t="shared" si="53"/>
        <v>22</v>
      </c>
      <c r="Z135" s="4">
        <f t="shared" si="54"/>
        <v>22</v>
      </c>
    </row>
    <row r="136" spans="1:30" x14ac:dyDescent="0.2">
      <c r="A136" s="2" t="s">
        <v>51</v>
      </c>
      <c r="B136" s="2">
        <f t="shared" si="51"/>
        <v>30</v>
      </c>
      <c r="C136" s="2">
        <v>14</v>
      </c>
      <c r="D136" s="2">
        <v>16</v>
      </c>
      <c r="E136" s="5">
        <v>25.61</v>
      </c>
      <c r="F136" s="2">
        <v>1</v>
      </c>
      <c r="G136" s="2">
        <v>1</v>
      </c>
      <c r="H136" s="2"/>
      <c r="I136" s="2"/>
      <c r="J136" s="2"/>
      <c r="K136" s="2"/>
      <c r="L136" s="2">
        <v>28</v>
      </c>
      <c r="M136" s="2"/>
      <c r="N136" s="2"/>
      <c r="O136" s="1">
        <v>47.2</v>
      </c>
      <c r="P136" s="2">
        <v>13</v>
      </c>
      <c r="Q136" s="2">
        <v>4</v>
      </c>
      <c r="R136" s="2">
        <v>13</v>
      </c>
      <c r="S136" s="2">
        <v>29</v>
      </c>
      <c r="T136" s="2">
        <v>1</v>
      </c>
      <c r="U136" s="2"/>
      <c r="W136" s="4">
        <f>C136+D136</f>
        <v>30</v>
      </c>
      <c r="X136" s="4">
        <f t="shared" si="52"/>
        <v>30</v>
      </c>
      <c r="Y136" s="4">
        <f t="shared" si="53"/>
        <v>30</v>
      </c>
      <c r="Z136" s="4">
        <f t="shared" si="54"/>
        <v>30</v>
      </c>
    </row>
    <row r="137" spans="1:30" x14ac:dyDescent="0.2">
      <c r="A137" s="2" t="s">
        <v>131</v>
      </c>
      <c r="B137" s="2">
        <f t="shared" si="51"/>
        <v>1</v>
      </c>
      <c r="C137" s="2">
        <v>1</v>
      </c>
      <c r="D137" s="2"/>
      <c r="E137" s="5">
        <v>1</v>
      </c>
      <c r="F137" s="2"/>
      <c r="G137" s="2"/>
      <c r="H137" s="2"/>
      <c r="I137" s="2"/>
      <c r="J137" s="2"/>
      <c r="K137" s="2"/>
      <c r="L137" s="2">
        <v>1</v>
      </c>
      <c r="M137" s="2"/>
      <c r="N137" s="2"/>
      <c r="O137" s="1">
        <v>34</v>
      </c>
      <c r="P137" s="2"/>
      <c r="Q137" s="2"/>
      <c r="R137" s="2">
        <v>1</v>
      </c>
      <c r="S137" s="2">
        <v>1</v>
      </c>
      <c r="T137" s="2"/>
      <c r="U137" s="2"/>
      <c r="W137" s="4">
        <f>C137+D137</f>
        <v>1</v>
      </c>
      <c r="X137" s="4">
        <f t="shared" si="52"/>
        <v>1</v>
      </c>
      <c r="Y137" s="4">
        <f t="shared" si="53"/>
        <v>1</v>
      </c>
      <c r="Z137" s="4">
        <f t="shared" si="54"/>
        <v>1</v>
      </c>
    </row>
    <row r="138" spans="1:30" s="10" customFormat="1" ht="15.75" x14ac:dyDescent="0.25">
      <c r="A138" s="3" t="s">
        <v>12</v>
      </c>
      <c r="B138" s="3">
        <f>SUM(B133:B137)</f>
        <v>63</v>
      </c>
      <c r="C138" s="3">
        <f t="shared" ref="C138:U138" si="55">SUM(C133:C137)</f>
        <v>34</v>
      </c>
      <c r="D138" s="3">
        <f t="shared" si="55"/>
        <v>29</v>
      </c>
      <c r="E138" s="28">
        <f t="shared" si="55"/>
        <v>56.14</v>
      </c>
      <c r="F138" s="3">
        <f t="shared" si="55"/>
        <v>6</v>
      </c>
      <c r="G138" s="3">
        <f t="shared" si="55"/>
        <v>1</v>
      </c>
      <c r="H138" s="3">
        <f t="shared" si="55"/>
        <v>0</v>
      </c>
      <c r="I138" s="3">
        <f t="shared" si="55"/>
        <v>7</v>
      </c>
      <c r="J138" s="3">
        <f t="shared" si="55"/>
        <v>0</v>
      </c>
      <c r="K138" s="3">
        <f t="shared" si="55"/>
        <v>0</v>
      </c>
      <c r="L138" s="3">
        <f t="shared" si="55"/>
        <v>49</v>
      </c>
      <c r="M138" s="3">
        <f t="shared" si="55"/>
        <v>0</v>
      </c>
      <c r="N138" s="3">
        <f t="shared" si="55"/>
        <v>0</v>
      </c>
      <c r="O138" s="29">
        <v>45.9677419354839</v>
      </c>
      <c r="P138" s="3">
        <f t="shared" si="55"/>
        <v>25</v>
      </c>
      <c r="Q138" s="3">
        <f t="shared" si="55"/>
        <v>11</v>
      </c>
      <c r="R138" s="3">
        <f t="shared" si="55"/>
        <v>27</v>
      </c>
      <c r="S138" s="3">
        <f t="shared" si="55"/>
        <v>60</v>
      </c>
      <c r="T138" s="3">
        <f t="shared" si="55"/>
        <v>3</v>
      </c>
      <c r="U138" s="3">
        <f t="shared" si="55"/>
        <v>0</v>
      </c>
      <c r="W138" s="4">
        <f>C138+D138</f>
        <v>63</v>
      </c>
      <c r="X138" s="4">
        <f t="shared" si="52"/>
        <v>63</v>
      </c>
      <c r="Y138" s="4">
        <f t="shared" si="53"/>
        <v>63</v>
      </c>
      <c r="Z138" s="4">
        <f t="shared" si="54"/>
        <v>63</v>
      </c>
      <c r="AA138" s="4"/>
      <c r="AB138" s="4"/>
      <c r="AC138" s="4"/>
      <c r="AD138" s="4"/>
    </row>
    <row r="140" spans="1:30" ht="15.75" x14ac:dyDescent="0.25">
      <c r="A140" s="81" t="s">
        <v>148</v>
      </c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3"/>
    </row>
    <row r="141" spans="1:30" x14ac:dyDescent="0.2">
      <c r="A141" s="2"/>
      <c r="B141" s="2"/>
      <c r="C141" s="75" t="s">
        <v>58</v>
      </c>
      <c r="D141" s="75"/>
      <c r="E141" s="15"/>
      <c r="F141" s="75" t="s">
        <v>8</v>
      </c>
      <c r="G141" s="75"/>
      <c r="H141" s="75"/>
      <c r="I141" s="75"/>
      <c r="J141" s="75"/>
      <c r="K141" s="75"/>
      <c r="L141" s="75"/>
      <c r="M141" s="75"/>
      <c r="N141" s="75"/>
      <c r="O141" s="1"/>
      <c r="P141" s="16" t="s">
        <v>59</v>
      </c>
      <c r="Q141" s="16"/>
      <c r="R141" s="16"/>
      <c r="S141" s="78" t="s">
        <v>60</v>
      </c>
      <c r="T141" s="79"/>
      <c r="U141" s="79"/>
      <c r="V141" s="80"/>
    </row>
    <row r="142" spans="1:30" s="7" customFormat="1" ht="15" customHeight="1" x14ac:dyDescent="0.2">
      <c r="A142" s="18"/>
      <c r="B142" s="19"/>
      <c r="C142" s="19"/>
      <c r="D142" s="19"/>
      <c r="E142" s="66" t="s">
        <v>138</v>
      </c>
      <c r="F142" s="74" t="s">
        <v>106</v>
      </c>
      <c r="G142" s="74" t="s">
        <v>87</v>
      </c>
      <c r="H142" s="74" t="s">
        <v>88</v>
      </c>
      <c r="I142" s="74" t="s">
        <v>72</v>
      </c>
      <c r="J142" s="74" t="s">
        <v>71</v>
      </c>
      <c r="K142" s="74" t="s">
        <v>89</v>
      </c>
      <c r="L142" s="74" t="s">
        <v>7</v>
      </c>
      <c r="M142" s="74" t="s">
        <v>86</v>
      </c>
      <c r="N142" s="74" t="s">
        <v>73</v>
      </c>
      <c r="O142" s="72" t="s">
        <v>118</v>
      </c>
      <c r="P142" s="68" t="s">
        <v>3</v>
      </c>
      <c r="Q142" s="70" t="s">
        <v>116</v>
      </c>
      <c r="R142" s="70" t="s">
        <v>117</v>
      </c>
      <c r="S142" s="19"/>
      <c r="T142" s="19"/>
      <c r="U142" s="19"/>
      <c r="V142" s="19"/>
      <c r="AA142" s="4"/>
      <c r="AB142" s="4"/>
      <c r="AC142" s="4"/>
    </row>
    <row r="143" spans="1:30" s="7" customFormat="1" ht="24" customHeight="1" x14ac:dyDescent="0.2">
      <c r="A143" s="65" t="s">
        <v>1</v>
      </c>
      <c r="B143" s="61" t="s">
        <v>114</v>
      </c>
      <c r="C143" s="61" t="s">
        <v>139</v>
      </c>
      <c r="D143" s="61" t="s">
        <v>140</v>
      </c>
      <c r="E143" s="67"/>
      <c r="F143" s="74"/>
      <c r="G143" s="74"/>
      <c r="H143" s="74"/>
      <c r="I143" s="74"/>
      <c r="J143" s="74"/>
      <c r="K143" s="74"/>
      <c r="L143" s="74"/>
      <c r="M143" s="74"/>
      <c r="N143" s="74"/>
      <c r="O143" s="73"/>
      <c r="P143" s="69"/>
      <c r="Q143" s="71"/>
      <c r="R143" s="71"/>
      <c r="S143" s="61" t="s">
        <v>4</v>
      </c>
      <c r="T143" s="61" t="s">
        <v>5</v>
      </c>
      <c r="U143" s="61" t="s">
        <v>6</v>
      </c>
      <c r="V143" s="61" t="s">
        <v>132</v>
      </c>
      <c r="AA143" s="4"/>
      <c r="AB143" s="4"/>
      <c r="AC143" s="4"/>
    </row>
    <row r="144" spans="1:30" s="7" customFormat="1" ht="15" customHeight="1" x14ac:dyDescent="0.2">
      <c r="A144" s="22" t="s">
        <v>149</v>
      </c>
      <c r="B144" s="61"/>
      <c r="C144" s="61"/>
      <c r="D144" s="61"/>
      <c r="E144" s="60"/>
      <c r="F144" s="64"/>
      <c r="G144" s="64"/>
      <c r="H144" s="64"/>
      <c r="I144" s="64"/>
      <c r="J144" s="64"/>
      <c r="K144" s="64"/>
      <c r="L144" s="64"/>
      <c r="M144" s="64"/>
      <c r="N144" s="64"/>
      <c r="O144" s="63"/>
      <c r="P144" s="61"/>
      <c r="Q144" s="62"/>
      <c r="R144" s="62"/>
      <c r="S144" s="61"/>
      <c r="T144" s="61"/>
      <c r="U144" s="61"/>
      <c r="V144" s="61"/>
      <c r="AA144" s="4"/>
      <c r="AB144" s="4"/>
      <c r="AC144" s="4"/>
    </row>
    <row r="145" spans="1:30" x14ac:dyDescent="0.2">
      <c r="A145" s="2" t="s">
        <v>84</v>
      </c>
      <c r="B145" s="2">
        <f>SUM(C145:D145)</f>
        <v>14</v>
      </c>
      <c r="C145" s="2">
        <v>12</v>
      </c>
      <c r="D145" s="2">
        <v>2</v>
      </c>
      <c r="E145" s="5">
        <v>13.3</v>
      </c>
      <c r="F145" s="2"/>
      <c r="G145" s="2"/>
      <c r="H145" s="2"/>
      <c r="I145" s="2"/>
      <c r="J145" s="2">
        <v>2</v>
      </c>
      <c r="K145" s="2"/>
      <c r="L145" s="2">
        <v>11</v>
      </c>
      <c r="M145" s="2">
        <v>1</v>
      </c>
      <c r="N145" s="2"/>
      <c r="O145" s="1">
        <v>52</v>
      </c>
      <c r="P145" s="2">
        <v>6</v>
      </c>
      <c r="Q145" s="2">
        <v>2</v>
      </c>
      <c r="R145" s="2">
        <v>6</v>
      </c>
      <c r="S145" s="1">
        <v>4</v>
      </c>
      <c r="T145" s="1">
        <v>7</v>
      </c>
      <c r="U145" s="1">
        <v>3</v>
      </c>
      <c r="V145" s="1"/>
      <c r="W145" s="4">
        <f>C145+D145</f>
        <v>14</v>
      </c>
      <c r="X145" s="4">
        <f t="shared" ref="X145:X149" si="56">SUM(F145:N145)</f>
        <v>14</v>
      </c>
      <c r="Y145" s="4">
        <f t="shared" ref="Y145:Y149" si="57">SUM(P145:R145)</f>
        <v>14</v>
      </c>
      <c r="Z145" s="6">
        <f t="shared" ref="Z145:Z149" si="58">SUM(S145:U145)</f>
        <v>14</v>
      </c>
    </row>
    <row r="146" spans="1:30" x14ac:dyDescent="0.2">
      <c r="A146" s="2" t="s">
        <v>48</v>
      </c>
      <c r="B146" s="2">
        <f t="shared" ref="B146:B148" si="59">SUM(C146:D146)</f>
        <v>19</v>
      </c>
      <c r="C146" s="2">
        <v>5</v>
      </c>
      <c r="D146" s="2">
        <v>14</v>
      </c>
      <c r="E146" s="5">
        <v>18.82</v>
      </c>
      <c r="F146" s="2"/>
      <c r="G146" s="2"/>
      <c r="H146" s="2">
        <v>1</v>
      </c>
      <c r="I146" s="2">
        <v>2</v>
      </c>
      <c r="J146" s="2">
        <v>1</v>
      </c>
      <c r="K146" s="2"/>
      <c r="L146" s="2">
        <v>15</v>
      </c>
      <c r="M146" s="2"/>
      <c r="N146" s="2"/>
      <c r="O146" s="1">
        <v>48</v>
      </c>
      <c r="P146" s="2">
        <v>6</v>
      </c>
      <c r="Q146" s="2">
        <v>4</v>
      </c>
      <c r="R146" s="2">
        <v>9</v>
      </c>
      <c r="S146" s="1">
        <v>9</v>
      </c>
      <c r="T146" s="1">
        <v>10</v>
      </c>
      <c r="U146" s="1"/>
      <c r="V146" s="1"/>
      <c r="W146" s="4">
        <f>C146+D146</f>
        <v>19</v>
      </c>
      <c r="X146" s="4">
        <f t="shared" si="56"/>
        <v>19</v>
      </c>
      <c r="Y146" s="4">
        <f t="shared" si="57"/>
        <v>19</v>
      </c>
      <c r="Z146" s="6">
        <f t="shared" si="58"/>
        <v>19</v>
      </c>
    </row>
    <row r="147" spans="1:30" x14ac:dyDescent="0.2">
      <c r="A147" s="2" t="s">
        <v>85</v>
      </c>
      <c r="B147" s="2">
        <f t="shared" si="59"/>
        <v>10</v>
      </c>
      <c r="C147" s="2">
        <v>8</v>
      </c>
      <c r="D147" s="2">
        <v>2</v>
      </c>
      <c r="E147" s="5">
        <v>10</v>
      </c>
      <c r="F147" s="2"/>
      <c r="G147" s="2"/>
      <c r="H147" s="2"/>
      <c r="I147" s="2">
        <v>3</v>
      </c>
      <c r="J147" s="2"/>
      <c r="K147" s="2"/>
      <c r="L147" s="2">
        <v>7</v>
      </c>
      <c r="M147" s="2"/>
      <c r="N147" s="2"/>
      <c r="O147" s="1">
        <v>53</v>
      </c>
      <c r="P147" s="2">
        <v>9</v>
      </c>
      <c r="Q147" s="2"/>
      <c r="R147" s="2">
        <v>1</v>
      </c>
      <c r="S147" s="1">
        <v>4</v>
      </c>
      <c r="T147" s="1">
        <v>6</v>
      </c>
      <c r="U147" s="1"/>
      <c r="V147" s="1"/>
      <c r="W147" s="4">
        <f>C147+D147</f>
        <v>10</v>
      </c>
      <c r="X147" s="4">
        <f t="shared" si="56"/>
        <v>10</v>
      </c>
      <c r="Y147" s="4">
        <f t="shared" si="57"/>
        <v>10</v>
      </c>
      <c r="Z147" s="4">
        <f t="shared" si="58"/>
        <v>10</v>
      </c>
    </row>
    <row r="148" spans="1:30" hidden="1" x14ac:dyDescent="0.2">
      <c r="A148" s="2" t="s">
        <v>137</v>
      </c>
      <c r="B148" s="2">
        <f t="shared" si="59"/>
        <v>0</v>
      </c>
      <c r="C148" s="2"/>
      <c r="D148" s="2"/>
      <c r="E148" s="5"/>
      <c r="F148" s="2"/>
      <c r="G148" s="2"/>
      <c r="H148" s="2"/>
      <c r="I148" s="2"/>
      <c r="J148" s="2"/>
      <c r="K148" s="2"/>
      <c r="L148" s="2"/>
      <c r="M148" s="2"/>
      <c r="N148" s="2"/>
      <c r="O148" s="1"/>
      <c r="P148" s="2"/>
      <c r="Q148" s="2"/>
      <c r="R148" s="2"/>
      <c r="S148" s="1"/>
      <c r="T148" s="1"/>
      <c r="U148" s="1"/>
      <c r="V148" s="1"/>
      <c r="W148" s="4">
        <f>C148+D148</f>
        <v>0</v>
      </c>
      <c r="X148" s="4">
        <f t="shared" si="56"/>
        <v>0</v>
      </c>
      <c r="Y148" s="4">
        <f t="shared" si="57"/>
        <v>0</v>
      </c>
      <c r="Z148" s="4">
        <f t="shared" si="58"/>
        <v>0</v>
      </c>
    </row>
    <row r="149" spans="1:30" s="10" customFormat="1" ht="15.75" x14ac:dyDescent="0.25">
      <c r="A149" s="3" t="s">
        <v>12</v>
      </c>
      <c r="B149" s="3">
        <f>SUM(B145:B148)</f>
        <v>43</v>
      </c>
      <c r="C149" s="3">
        <f t="shared" ref="C149:N149" si="60">SUM(C145:C148)</f>
        <v>25</v>
      </c>
      <c r="D149" s="3">
        <f t="shared" si="60"/>
        <v>18</v>
      </c>
      <c r="E149" s="28">
        <f t="shared" si="60"/>
        <v>42.120000000000005</v>
      </c>
      <c r="F149" s="3">
        <f t="shared" si="60"/>
        <v>0</v>
      </c>
      <c r="G149" s="3">
        <f t="shared" si="60"/>
        <v>0</v>
      </c>
      <c r="H149" s="3">
        <f t="shared" si="60"/>
        <v>1</v>
      </c>
      <c r="I149" s="3">
        <f t="shared" si="60"/>
        <v>5</v>
      </c>
      <c r="J149" s="3">
        <f t="shared" si="60"/>
        <v>3</v>
      </c>
      <c r="K149" s="3">
        <f t="shared" si="60"/>
        <v>0</v>
      </c>
      <c r="L149" s="3">
        <f t="shared" si="60"/>
        <v>33</v>
      </c>
      <c r="M149" s="3">
        <f t="shared" si="60"/>
        <v>1</v>
      </c>
      <c r="N149" s="3">
        <f t="shared" si="60"/>
        <v>0</v>
      </c>
      <c r="O149" s="29">
        <v>50.418604651162802</v>
      </c>
      <c r="P149" s="3">
        <f t="shared" ref="P149:U149" si="61">SUM(P145:P148)</f>
        <v>21</v>
      </c>
      <c r="Q149" s="3">
        <f t="shared" si="61"/>
        <v>6</v>
      </c>
      <c r="R149" s="3">
        <f t="shared" si="61"/>
        <v>16</v>
      </c>
      <c r="S149" s="3">
        <f t="shared" si="61"/>
        <v>17</v>
      </c>
      <c r="T149" s="3">
        <f t="shared" si="61"/>
        <v>23</v>
      </c>
      <c r="U149" s="3">
        <f t="shared" si="61"/>
        <v>3</v>
      </c>
      <c r="V149" s="3">
        <f t="shared" ref="V149" si="62">SUM(V145:V148)</f>
        <v>0</v>
      </c>
      <c r="W149" s="4">
        <f>C149+D149</f>
        <v>43</v>
      </c>
      <c r="X149" s="4">
        <f t="shared" si="56"/>
        <v>43</v>
      </c>
      <c r="Y149" s="4">
        <f t="shared" si="57"/>
        <v>43</v>
      </c>
      <c r="Z149" s="4">
        <f t="shared" si="58"/>
        <v>43</v>
      </c>
      <c r="AA149" s="4"/>
      <c r="AB149" s="4"/>
      <c r="AC149" s="4"/>
      <c r="AD149" s="4"/>
    </row>
    <row r="150" spans="1:30" s="10" customFormat="1" ht="15.75" x14ac:dyDescent="0.25">
      <c r="A150" s="54"/>
      <c r="B150" s="54"/>
      <c r="C150" s="54"/>
      <c r="D150" s="54"/>
      <c r="E150" s="55"/>
      <c r="F150" s="54"/>
      <c r="G150" s="54"/>
      <c r="H150" s="54"/>
      <c r="I150" s="54"/>
      <c r="J150" s="54"/>
      <c r="K150" s="54"/>
      <c r="L150" s="54"/>
      <c r="M150" s="54"/>
      <c r="N150" s="54"/>
      <c r="O150" s="56"/>
      <c r="P150" s="54"/>
      <c r="Q150" s="54"/>
      <c r="R150" s="54"/>
      <c r="S150" s="56"/>
      <c r="T150" s="56"/>
      <c r="U150" s="56"/>
      <c r="W150" s="4"/>
      <c r="X150" s="4"/>
      <c r="Y150" s="4"/>
      <c r="Z150" s="4"/>
      <c r="AA150" s="4"/>
      <c r="AB150" s="4"/>
      <c r="AC150" s="4"/>
    </row>
    <row r="151" spans="1:30" ht="15.75" x14ac:dyDescent="0.25">
      <c r="A151" s="11" t="s">
        <v>77</v>
      </c>
      <c r="B151" s="11"/>
      <c r="C151" s="12"/>
      <c r="D151" s="12"/>
      <c r="E151" s="13"/>
      <c r="F151" s="12"/>
      <c r="G151" s="12"/>
      <c r="H151" s="12"/>
      <c r="I151" s="12"/>
      <c r="J151" s="12"/>
      <c r="K151" s="12"/>
      <c r="L151" s="12"/>
      <c r="M151" s="12"/>
      <c r="N151" s="12"/>
      <c r="O151" s="14"/>
      <c r="P151" s="12"/>
      <c r="Q151" s="12"/>
      <c r="R151" s="12"/>
      <c r="S151" s="12"/>
      <c r="T151" s="12"/>
      <c r="U151" s="12"/>
    </row>
    <row r="152" spans="1:30" x14ac:dyDescent="0.2">
      <c r="A152" s="2"/>
      <c r="B152" s="2"/>
      <c r="C152" s="75" t="s">
        <v>58</v>
      </c>
      <c r="D152" s="75"/>
      <c r="E152" s="15"/>
      <c r="F152" s="16" t="s">
        <v>8</v>
      </c>
      <c r="G152" s="16"/>
      <c r="H152" s="16"/>
      <c r="I152" s="16"/>
      <c r="J152" s="16"/>
      <c r="K152" s="16"/>
      <c r="L152" s="16"/>
      <c r="M152" s="16"/>
      <c r="N152" s="17"/>
      <c r="O152" s="1"/>
      <c r="P152" s="16" t="s">
        <v>59</v>
      </c>
      <c r="Q152" s="16"/>
      <c r="R152" s="16"/>
      <c r="S152" s="16" t="s">
        <v>60</v>
      </c>
      <c r="T152" s="16"/>
      <c r="U152" s="16"/>
    </row>
    <row r="153" spans="1:30" s="7" customFormat="1" ht="15" customHeight="1" x14ac:dyDescent="0.2">
      <c r="A153" s="18"/>
      <c r="B153" s="19"/>
      <c r="C153" s="19"/>
      <c r="D153" s="19"/>
      <c r="E153" s="66" t="s">
        <v>138</v>
      </c>
      <c r="F153" s="74" t="s">
        <v>106</v>
      </c>
      <c r="G153" s="74" t="s">
        <v>87</v>
      </c>
      <c r="H153" s="74" t="s">
        <v>88</v>
      </c>
      <c r="I153" s="74" t="s">
        <v>72</v>
      </c>
      <c r="J153" s="74" t="s">
        <v>71</v>
      </c>
      <c r="K153" s="74" t="s">
        <v>89</v>
      </c>
      <c r="L153" s="74" t="s">
        <v>7</v>
      </c>
      <c r="M153" s="74" t="s">
        <v>86</v>
      </c>
      <c r="N153" s="74" t="s">
        <v>73</v>
      </c>
      <c r="O153" s="72" t="s">
        <v>118</v>
      </c>
      <c r="P153" s="68" t="s">
        <v>3</v>
      </c>
      <c r="Q153" s="70" t="s">
        <v>116</v>
      </c>
      <c r="R153" s="70" t="s">
        <v>117</v>
      </c>
      <c r="S153" s="19"/>
      <c r="T153" s="19"/>
      <c r="U153" s="19"/>
      <c r="AA153" s="4"/>
      <c r="AB153" s="4"/>
      <c r="AC153" s="4"/>
    </row>
    <row r="154" spans="1:30" s="7" customFormat="1" ht="22.5" customHeight="1" x14ac:dyDescent="0.2">
      <c r="A154" s="65" t="s">
        <v>1</v>
      </c>
      <c r="B154" s="61" t="s">
        <v>114</v>
      </c>
      <c r="C154" s="61" t="s">
        <v>139</v>
      </c>
      <c r="D154" s="61" t="s">
        <v>140</v>
      </c>
      <c r="E154" s="67"/>
      <c r="F154" s="74"/>
      <c r="G154" s="74"/>
      <c r="H154" s="74"/>
      <c r="I154" s="74"/>
      <c r="J154" s="74"/>
      <c r="K154" s="74"/>
      <c r="L154" s="74"/>
      <c r="M154" s="74"/>
      <c r="N154" s="74"/>
      <c r="O154" s="73"/>
      <c r="P154" s="69"/>
      <c r="Q154" s="71"/>
      <c r="R154" s="71"/>
      <c r="S154" s="61" t="s">
        <v>4</v>
      </c>
      <c r="T154" s="61" t="s">
        <v>5</v>
      </c>
      <c r="U154" s="61" t="s">
        <v>6</v>
      </c>
      <c r="AA154" s="4"/>
      <c r="AB154" s="4"/>
      <c r="AC154" s="4"/>
    </row>
    <row r="155" spans="1:30" x14ac:dyDescent="0.2">
      <c r="A155" s="2" t="s">
        <v>80</v>
      </c>
      <c r="B155" s="2">
        <f t="shared" ref="B155:B157" si="63">SUM(C155:D155)</f>
        <v>41</v>
      </c>
      <c r="C155" s="2">
        <v>12</v>
      </c>
      <c r="D155" s="2">
        <v>29</v>
      </c>
      <c r="E155" s="5">
        <v>40.840000000000003</v>
      </c>
      <c r="F155" s="2">
        <v>2</v>
      </c>
      <c r="G155" s="2"/>
      <c r="H155" s="2">
        <v>1</v>
      </c>
      <c r="I155" s="2">
        <v>1</v>
      </c>
      <c r="J155" s="2">
        <v>1</v>
      </c>
      <c r="K155" s="2"/>
      <c r="L155" s="2">
        <v>35</v>
      </c>
      <c r="M155" s="2">
        <v>1</v>
      </c>
      <c r="N155" s="2"/>
      <c r="O155" s="1">
        <v>45.66</v>
      </c>
      <c r="P155" s="2">
        <v>41</v>
      </c>
      <c r="Q155" s="2"/>
      <c r="R155" s="2"/>
      <c r="S155" s="2">
        <v>1</v>
      </c>
      <c r="T155" s="2">
        <v>37</v>
      </c>
      <c r="U155" s="2">
        <v>3</v>
      </c>
    </row>
    <row r="156" spans="1:30" hidden="1" x14ac:dyDescent="0.2">
      <c r="A156" s="2" t="s">
        <v>113</v>
      </c>
      <c r="B156" s="2">
        <f t="shared" si="63"/>
        <v>0</v>
      </c>
      <c r="C156" s="2"/>
      <c r="D156" s="2"/>
      <c r="E156" s="5"/>
      <c r="F156" s="2"/>
      <c r="G156" s="2"/>
      <c r="H156" s="2"/>
      <c r="I156" s="2"/>
      <c r="J156" s="2"/>
      <c r="K156" s="2"/>
      <c r="L156" s="2"/>
      <c r="M156" s="2"/>
      <c r="N156" s="2"/>
      <c r="O156" s="1"/>
      <c r="P156" s="2"/>
      <c r="Q156" s="2"/>
      <c r="R156" s="2"/>
      <c r="S156" s="2"/>
      <c r="T156" s="2"/>
      <c r="U156" s="2"/>
    </row>
    <row r="157" spans="1:30" x14ac:dyDescent="0.2">
      <c r="A157" s="2" t="s">
        <v>92</v>
      </c>
      <c r="B157" s="2">
        <f t="shared" si="63"/>
        <v>8</v>
      </c>
      <c r="C157" s="2">
        <v>5</v>
      </c>
      <c r="D157" s="2">
        <v>3</v>
      </c>
      <c r="E157" s="5">
        <v>8</v>
      </c>
      <c r="F157" s="2"/>
      <c r="G157" s="2"/>
      <c r="H157" s="2"/>
      <c r="I157" s="2"/>
      <c r="J157" s="2">
        <v>1</v>
      </c>
      <c r="K157" s="2"/>
      <c r="L157" s="2">
        <v>7</v>
      </c>
      <c r="M157" s="2"/>
      <c r="N157" s="2"/>
      <c r="O157" s="1">
        <v>39.125</v>
      </c>
      <c r="P157" s="2">
        <v>1</v>
      </c>
      <c r="Q157" s="2">
        <v>2</v>
      </c>
      <c r="R157" s="2">
        <v>5</v>
      </c>
      <c r="S157" s="2">
        <v>6</v>
      </c>
      <c r="T157" s="2">
        <v>2</v>
      </c>
      <c r="U157" s="2"/>
    </row>
    <row r="158" spans="1:30" x14ac:dyDescent="0.2">
      <c r="A158" s="2" t="s">
        <v>155</v>
      </c>
      <c r="B158" s="2"/>
      <c r="C158" s="2"/>
      <c r="D158" s="2"/>
      <c r="E158" s="5"/>
      <c r="F158" s="2"/>
      <c r="G158" s="2"/>
      <c r="H158" s="2"/>
      <c r="I158" s="2"/>
      <c r="J158" s="2"/>
      <c r="K158" s="2"/>
      <c r="L158" s="2"/>
      <c r="M158" s="2"/>
      <c r="N158" s="2"/>
      <c r="O158" s="1"/>
      <c r="P158" s="2"/>
      <c r="Q158" s="2"/>
      <c r="R158" s="2"/>
      <c r="S158" s="2"/>
      <c r="T158" s="2"/>
      <c r="U158" s="2"/>
    </row>
    <row r="159" spans="1:30" x14ac:dyDescent="0.2">
      <c r="A159" s="2" t="s">
        <v>129</v>
      </c>
      <c r="B159" s="2"/>
      <c r="C159" s="2"/>
      <c r="D159" s="2"/>
      <c r="E159" s="5"/>
      <c r="F159" s="2"/>
      <c r="G159" s="2"/>
      <c r="H159" s="2"/>
      <c r="I159" s="2"/>
      <c r="J159" s="2"/>
      <c r="K159" s="2"/>
      <c r="L159" s="2"/>
      <c r="M159" s="2"/>
      <c r="N159" s="2"/>
      <c r="O159" s="1"/>
      <c r="P159" s="2"/>
      <c r="Q159" s="2"/>
      <c r="R159" s="2"/>
      <c r="S159" s="2"/>
      <c r="T159" s="2"/>
      <c r="U159" s="2"/>
      <c r="W159" s="4">
        <f>C159+D159</f>
        <v>0</v>
      </c>
      <c r="X159" s="4">
        <f>SUM(F159:N159)</f>
        <v>0</v>
      </c>
      <c r="Y159" s="4">
        <f>SUM(P159:R159)</f>
        <v>0</v>
      </c>
      <c r="Z159" s="4">
        <f>SUM(S159:U159)</f>
        <v>0</v>
      </c>
    </row>
    <row r="160" spans="1:30" s="10" customFormat="1" ht="15.75" x14ac:dyDescent="0.25">
      <c r="A160" s="3" t="s">
        <v>79</v>
      </c>
      <c r="B160" s="3">
        <f t="shared" ref="B160:N160" si="64">SUM(B155:B159)</f>
        <v>49</v>
      </c>
      <c r="C160" s="3">
        <f t="shared" si="64"/>
        <v>17</v>
      </c>
      <c r="D160" s="3">
        <f t="shared" si="64"/>
        <v>32</v>
      </c>
      <c r="E160" s="28">
        <f t="shared" si="64"/>
        <v>48.84</v>
      </c>
      <c r="F160" s="3">
        <f t="shared" si="64"/>
        <v>2</v>
      </c>
      <c r="G160" s="3">
        <f t="shared" si="64"/>
        <v>0</v>
      </c>
      <c r="H160" s="3">
        <f t="shared" si="64"/>
        <v>1</v>
      </c>
      <c r="I160" s="3">
        <f t="shared" si="64"/>
        <v>1</v>
      </c>
      <c r="J160" s="3">
        <f t="shared" si="64"/>
        <v>2</v>
      </c>
      <c r="K160" s="3">
        <f t="shared" si="64"/>
        <v>0</v>
      </c>
      <c r="L160" s="3">
        <f t="shared" si="64"/>
        <v>42</v>
      </c>
      <c r="M160" s="3">
        <f t="shared" si="64"/>
        <v>1</v>
      </c>
      <c r="N160" s="3">
        <f t="shared" si="64"/>
        <v>0</v>
      </c>
      <c r="O160" s="29">
        <f>((B155*O155)+(B157*O157)+(B159*O159)+(B158*O158))/B160</f>
        <v>44.593061224489794</v>
      </c>
      <c r="P160" s="3">
        <f t="shared" ref="P160:U160" si="65">SUM(P155:P159)</f>
        <v>42</v>
      </c>
      <c r="Q160" s="3">
        <f t="shared" si="65"/>
        <v>2</v>
      </c>
      <c r="R160" s="3">
        <f t="shared" si="65"/>
        <v>5</v>
      </c>
      <c r="S160" s="3">
        <f t="shared" si="65"/>
        <v>7</v>
      </c>
      <c r="T160" s="3">
        <f t="shared" si="65"/>
        <v>39</v>
      </c>
      <c r="U160" s="3">
        <f t="shared" si="65"/>
        <v>3</v>
      </c>
      <c r="W160" s="4">
        <f>C160+D160</f>
        <v>49</v>
      </c>
      <c r="X160" s="4">
        <f>SUM(F160:N160)</f>
        <v>49</v>
      </c>
      <c r="Y160" s="4">
        <f>SUM(P160:R160)</f>
        <v>49</v>
      </c>
      <c r="Z160" s="4">
        <f>SUM(S160:U160)</f>
        <v>49</v>
      </c>
      <c r="AA160" s="4"/>
      <c r="AB160" s="4"/>
      <c r="AC160" s="4"/>
      <c r="AD160" s="4"/>
    </row>
    <row r="162" spans="1:26" ht="15.75" x14ac:dyDescent="0.25">
      <c r="A162" s="84" t="s">
        <v>70</v>
      </c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</row>
    <row r="163" spans="1:26" x14ac:dyDescent="0.2">
      <c r="A163" s="2"/>
      <c r="B163" s="2"/>
      <c r="C163" s="75" t="s">
        <v>58</v>
      </c>
      <c r="D163" s="75"/>
      <c r="E163" s="15"/>
      <c r="F163" s="16" t="s">
        <v>8</v>
      </c>
      <c r="G163" s="16"/>
      <c r="H163" s="16"/>
      <c r="I163" s="16"/>
      <c r="J163" s="16"/>
      <c r="K163" s="16"/>
      <c r="L163" s="16"/>
      <c r="M163" s="16"/>
      <c r="N163" s="17"/>
      <c r="O163" s="1"/>
      <c r="P163" s="16" t="s">
        <v>59</v>
      </c>
      <c r="Q163" s="16"/>
      <c r="R163" s="16"/>
      <c r="S163" s="78" t="s">
        <v>60</v>
      </c>
      <c r="T163" s="79"/>
      <c r="U163" s="79"/>
      <c r="V163" s="80"/>
    </row>
    <row r="164" spans="1:26" ht="15" customHeight="1" x14ac:dyDescent="0.2">
      <c r="A164" s="18"/>
      <c r="B164" s="19"/>
      <c r="C164" s="19"/>
      <c r="D164" s="19"/>
      <c r="E164" s="66" t="s">
        <v>138</v>
      </c>
      <c r="F164" s="74" t="s">
        <v>106</v>
      </c>
      <c r="G164" s="74" t="s">
        <v>87</v>
      </c>
      <c r="H164" s="74" t="s">
        <v>88</v>
      </c>
      <c r="I164" s="74" t="s">
        <v>72</v>
      </c>
      <c r="J164" s="74" t="s">
        <v>71</v>
      </c>
      <c r="K164" s="74" t="s">
        <v>89</v>
      </c>
      <c r="L164" s="74" t="s">
        <v>7</v>
      </c>
      <c r="M164" s="74" t="s">
        <v>86</v>
      </c>
      <c r="N164" s="74" t="s">
        <v>73</v>
      </c>
      <c r="O164" s="72" t="s">
        <v>118</v>
      </c>
      <c r="P164" s="68" t="s">
        <v>3</v>
      </c>
      <c r="Q164" s="70" t="s">
        <v>116</v>
      </c>
      <c r="R164" s="70" t="s">
        <v>117</v>
      </c>
      <c r="S164" s="19"/>
      <c r="T164" s="19"/>
      <c r="U164" s="19"/>
      <c r="V164" s="19"/>
    </row>
    <row r="165" spans="1:26" ht="21.75" customHeight="1" x14ac:dyDescent="0.2">
      <c r="A165" s="65" t="s">
        <v>1</v>
      </c>
      <c r="B165" s="61" t="s">
        <v>114</v>
      </c>
      <c r="C165" s="61" t="s">
        <v>139</v>
      </c>
      <c r="D165" s="61" t="s">
        <v>140</v>
      </c>
      <c r="E165" s="67"/>
      <c r="F165" s="74"/>
      <c r="G165" s="74"/>
      <c r="H165" s="74"/>
      <c r="I165" s="74"/>
      <c r="J165" s="74"/>
      <c r="K165" s="74"/>
      <c r="L165" s="74"/>
      <c r="M165" s="74"/>
      <c r="N165" s="74"/>
      <c r="O165" s="73"/>
      <c r="P165" s="69"/>
      <c r="Q165" s="71"/>
      <c r="R165" s="71"/>
      <c r="S165" s="61" t="s">
        <v>4</v>
      </c>
      <c r="T165" s="61" t="s">
        <v>5</v>
      </c>
      <c r="U165" s="61" t="s">
        <v>6</v>
      </c>
      <c r="V165" s="61" t="s">
        <v>132</v>
      </c>
    </row>
    <row r="166" spans="1:26" x14ac:dyDescent="0.2">
      <c r="A166" s="2" t="s">
        <v>61</v>
      </c>
      <c r="B166" s="2">
        <f t="shared" ref="B166:B176" si="66">SUM(C166:D166)</f>
        <v>68</v>
      </c>
      <c r="C166" s="2">
        <f t="shared" ref="C166:V166" si="67">C24</f>
        <v>44</v>
      </c>
      <c r="D166" s="2">
        <f t="shared" si="67"/>
        <v>24</v>
      </c>
      <c r="E166" s="5">
        <f t="shared" si="67"/>
        <v>53.040000000000006</v>
      </c>
      <c r="F166" s="2">
        <f t="shared" si="67"/>
        <v>0</v>
      </c>
      <c r="G166" s="2">
        <f t="shared" si="67"/>
        <v>1</v>
      </c>
      <c r="H166" s="2">
        <f t="shared" si="67"/>
        <v>0</v>
      </c>
      <c r="I166" s="2">
        <f t="shared" si="67"/>
        <v>5</v>
      </c>
      <c r="J166" s="2">
        <f t="shared" si="67"/>
        <v>1</v>
      </c>
      <c r="K166" s="2">
        <f t="shared" si="67"/>
        <v>1</v>
      </c>
      <c r="L166" s="2">
        <f t="shared" si="67"/>
        <v>59</v>
      </c>
      <c r="M166" s="2">
        <f t="shared" si="67"/>
        <v>0</v>
      </c>
      <c r="N166" s="2">
        <f t="shared" si="67"/>
        <v>1</v>
      </c>
      <c r="O166" s="1">
        <f t="shared" si="67"/>
        <v>47.955882352941202</v>
      </c>
      <c r="P166" s="2">
        <f t="shared" si="67"/>
        <v>39</v>
      </c>
      <c r="Q166" s="2">
        <f t="shared" si="67"/>
        <v>16</v>
      </c>
      <c r="R166" s="2">
        <f t="shared" si="67"/>
        <v>13</v>
      </c>
      <c r="S166" s="2">
        <f t="shared" si="67"/>
        <v>59</v>
      </c>
      <c r="T166" s="2">
        <f t="shared" si="67"/>
        <v>5</v>
      </c>
      <c r="U166" s="2">
        <f t="shared" si="67"/>
        <v>4</v>
      </c>
      <c r="V166" s="2">
        <f t="shared" si="67"/>
        <v>0</v>
      </c>
      <c r="W166" s="4">
        <f t="shared" ref="W166:W174" si="68">C166+D166</f>
        <v>68</v>
      </c>
      <c r="X166" s="4">
        <f t="shared" ref="X166:X174" si="69">SUM(F166:N166)</f>
        <v>68</v>
      </c>
      <c r="Y166" s="4">
        <f t="shared" ref="Y166:Y174" si="70">SUM(P166:R166)</f>
        <v>68</v>
      </c>
      <c r="Z166" s="4">
        <f t="shared" ref="Z166:Z174" si="71">SUM(S166:U166)</f>
        <v>68</v>
      </c>
    </row>
    <row r="167" spans="1:26" x14ac:dyDescent="0.2">
      <c r="A167" s="2" t="s">
        <v>62</v>
      </c>
      <c r="B167" s="2">
        <f t="shared" si="66"/>
        <v>54</v>
      </c>
      <c r="C167" s="2">
        <f t="shared" ref="C167:V167" si="72">C34</f>
        <v>38</v>
      </c>
      <c r="D167" s="2">
        <f t="shared" si="72"/>
        <v>16</v>
      </c>
      <c r="E167" s="5">
        <f t="shared" si="72"/>
        <v>50.87</v>
      </c>
      <c r="F167" s="2">
        <f t="shared" si="72"/>
        <v>2</v>
      </c>
      <c r="G167" s="2">
        <f t="shared" si="72"/>
        <v>2</v>
      </c>
      <c r="H167" s="2">
        <f t="shared" si="72"/>
        <v>0</v>
      </c>
      <c r="I167" s="2">
        <f t="shared" si="72"/>
        <v>4</v>
      </c>
      <c r="J167" s="2">
        <f t="shared" si="72"/>
        <v>1</v>
      </c>
      <c r="K167" s="2">
        <f t="shared" si="72"/>
        <v>0</v>
      </c>
      <c r="L167" s="2">
        <f t="shared" si="72"/>
        <v>45</v>
      </c>
      <c r="M167" s="2">
        <f t="shared" si="72"/>
        <v>0</v>
      </c>
      <c r="N167" s="2">
        <f t="shared" si="72"/>
        <v>0</v>
      </c>
      <c r="O167" s="1">
        <f t="shared" si="72"/>
        <v>52.481481481481502</v>
      </c>
      <c r="P167" s="2">
        <f t="shared" si="72"/>
        <v>35</v>
      </c>
      <c r="Q167" s="2">
        <f t="shared" si="72"/>
        <v>11</v>
      </c>
      <c r="R167" s="2">
        <f t="shared" si="72"/>
        <v>8</v>
      </c>
      <c r="S167" s="2">
        <f t="shared" si="72"/>
        <v>13</v>
      </c>
      <c r="T167" s="2">
        <f t="shared" si="72"/>
        <v>39</v>
      </c>
      <c r="U167" s="2">
        <f t="shared" si="72"/>
        <v>2</v>
      </c>
      <c r="V167" s="2">
        <f t="shared" si="72"/>
        <v>0</v>
      </c>
      <c r="W167" s="4">
        <f t="shared" si="68"/>
        <v>54</v>
      </c>
      <c r="X167" s="4">
        <f t="shared" si="69"/>
        <v>54</v>
      </c>
      <c r="Y167" s="4">
        <f t="shared" si="70"/>
        <v>54</v>
      </c>
      <c r="Z167" s="4">
        <f t="shared" si="71"/>
        <v>54</v>
      </c>
    </row>
    <row r="168" spans="1:26" x14ac:dyDescent="0.2">
      <c r="A168" s="2" t="s">
        <v>63</v>
      </c>
      <c r="B168" s="2">
        <f t="shared" si="66"/>
        <v>493</v>
      </c>
      <c r="C168" s="2">
        <f t="shared" ref="C168:V168" si="73">C64</f>
        <v>287</v>
      </c>
      <c r="D168" s="2">
        <f t="shared" si="73"/>
        <v>206</v>
      </c>
      <c r="E168" s="5">
        <f t="shared" si="73"/>
        <v>473.73999999999995</v>
      </c>
      <c r="F168" s="2">
        <f t="shared" si="73"/>
        <v>35</v>
      </c>
      <c r="G168" s="2">
        <f t="shared" si="73"/>
        <v>32</v>
      </c>
      <c r="H168" s="2">
        <f t="shared" si="73"/>
        <v>0</v>
      </c>
      <c r="I168" s="2">
        <f t="shared" si="73"/>
        <v>38</v>
      </c>
      <c r="J168" s="2">
        <f t="shared" si="73"/>
        <v>10</v>
      </c>
      <c r="K168" s="2">
        <f t="shared" si="73"/>
        <v>0</v>
      </c>
      <c r="L168" s="2">
        <f t="shared" si="73"/>
        <v>362</v>
      </c>
      <c r="M168" s="2">
        <f t="shared" si="73"/>
        <v>6</v>
      </c>
      <c r="N168" s="2">
        <f t="shared" si="73"/>
        <v>10</v>
      </c>
      <c r="O168" s="1">
        <f t="shared" si="73"/>
        <v>46.484787018255602</v>
      </c>
      <c r="P168" s="2">
        <f t="shared" si="73"/>
        <v>249</v>
      </c>
      <c r="Q168" s="2">
        <f t="shared" si="73"/>
        <v>136</v>
      </c>
      <c r="R168" s="2">
        <f t="shared" si="73"/>
        <v>108</v>
      </c>
      <c r="S168" s="2">
        <f t="shared" si="73"/>
        <v>400</v>
      </c>
      <c r="T168" s="2">
        <f t="shared" si="73"/>
        <v>92</v>
      </c>
      <c r="U168" s="2">
        <f t="shared" si="73"/>
        <v>1</v>
      </c>
      <c r="V168" s="2">
        <f t="shared" si="73"/>
        <v>0</v>
      </c>
      <c r="W168" s="4">
        <f t="shared" si="68"/>
        <v>493</v>
      </c>
      <c r="X168" s="4">
        <f t="shared" si="69"/>
        <v>493</v>
      </c>
      <c r="Y168" s="4">
        <f t="shared" si="70"/>
        <v>493</v>
      </c>
      <c r="Z168" s="4">
        <f t="shared" si="71"/>
        <v>493</v>
      </c>
    </row>
    <row r="169" spans="1:26" x14ac:dyDescent="0.2">
      <c r="A169" s="2" t="s">
        <v>64</v>
      </c>
      <c r="B169" s="2">
        <f t="shared" si="66"/>
        <v>63</v>
      </c>
      <c r="C169" s="2">
        <f t="shared" ref="C169:V169" si="74">C75</f>
        <v>40</v>
      </c>
      <c r="D169" s="2">
        <f t="shared" si="74"/>
        <v>23</v>
      </c>
      <c r="E169" s="5">
        <f t="shared" si="74"/>
        <v>62.5</v>
      </c>
      <c r="F169" s="2">
        <f t="shared" si="74"/>
        <v>2</v>
      </c>
      <c r="G169" s="2">
        <f t="shared" si="74"/>
        <v>1</v>
      </c>
      <c r="H169" s="2">
        <f t="shared" si="74"/>
        <v>0</v>
      </c>
      <c r="I169" s="2">
        <f t="shared" si="74"/>
        <v>10</v>
      </c>
      <c r="J169" s="2">
        <f t="shared" si="74"/>
        <v>4</v>
      </c>
      <c r="K169" s="2">
        <f t="shared" si="74"/>
        <v>0</v>
      </c>
      <c r="L169" s="2">
        <f t="shared" si="74"/>
        <v>43</v>
      </c>
      <c r="M169" s="2">
        <f t="shared" si="74"/>
        <v>2</v>
      </c>
      <c r="N169" s="2">
        <f t="shared" si="74"/>
        <v>1</v>
      </c>
      <c r="O169" s="1">
        <f t="shared" si="74"/>
        <v>49.6666666666667</v>
      </c>
      <c r="P169" s="2">
        <f t="shared" si="74"/>
        <v>24</v>
      </c>
      <c r="Q169" s="2">
        <f t="shared" si="74"/>
        <v>12</v>
      </c>
      <c r="R169" s="2">
        <f t="shared" si="74"/>
        <v>27</v>
      </c>
      <c r="S169" s="2">
        <f t="shared" si="74"/>
        <v>41</v>
      </c>
      <c r="T169" s="2">
        <f t="shared" si="74"/>
        <v>22</v>
      </c>
      <c r="U169" s="2">
        <f t="shared" si="74"/>
        <v>0</v>
      </c>
      <c r="V169" s="2">
        <f t="shared" si="74"/>
        <v>0</v>
      </c>
      <c r="W169" s="4">
        <f t="shared" si="68"/>
        <v>63</v>
      </c>
      <c r="X169" s="4">
        <f t="shared" si="69"/>
        <v>63</v>
      </c>
      <c r="Y169" s="4">
        <f t="shared" si="70"/>
        <v>63</v>
      </c>
      <c r="Z169" s="4">
        <f t="shared" si="71"/>
        <v>63</v>
      </c>
    </row>
    <row r="170" spans="1:26" x14ac:dyDescent="0.2">
      <c r="A170" s="2" t="s">
        <v>65</v>
      </c>
      <c r="B170" s="2">
        <f t="shared" si="66"/>
        <v>57</v>
      </c>
      <c r="C170" s="2">
        <f t="shared" ref="C170:V170" si="75">C98</f>
        <v>18</v>
      </c>
      <c r="D170" s="2">
        <f t="shared" si="75"/>
        <v>39</v>
      </c>
      <c r="E170" s="5">
        <f t="shared" si="75"/>
        <v>56</v>
      </c>
      <c r="F170" s="2">
        <f t="shared" si="75"/>
        <v>2</v>
      </c>
      <c r="G170" s="2">
        <f t="shared" si="75"/>
        <v>1</v>
      </c>
      <c r="H170" s="2">
        <f t="shared" si="75"/>
        <v>0</v>
      </c>
      <c r="I170" s="2">
        <f t="shared" si="75"/>
        <v>3</v>
      </c>
      <c r="J170" s="2">
        <f t="shared" si="75"/>
        <v>3</v>
      </c>
      <c r="K170" s="2">
        <f t="shared" si="75"/>
        <v>0</v>
      </c>
      <c r="L170" s="2">
        <f t="shared" si="75"/>
        <v>47</v>
      </c>
      <c r="M170" s="2">
        <f t="shared" si="75"/>
        <v>0</v>
      </c>
      <c r="N170" s="2">
        <f t="shared" si="75"/>
        <v>1</v>
      </c>
      <c r="O170" s="1">
        <f t="shared" si="75"/>
        <v>50.280701754386001</v>
      </c>
      <c r="P170" s="2">
        <f t="shared" si="75"/>
        <v>22</v>
      </c>
      <c r="Q170" s="2">
        <f t="shared" si="75"/>
        <v>14</v>
      </c>
      <c r="R170" s="2">
        <f t="shared" si="75"/>
        <v>21</v>
      </c>
      <c r="S170" s="2">
        <f t="shared" si="75"/>
        <v>43</v>
      </c>
      <c r="T170" s="2">
        <f t="shared" si="75"/>
        <v>10</v>
      </c>
      <c r="U170" s="2">
        <f t="shared" si="75"/>
        <v>4</v>
      </c>
      <c r="V170" s="2">
        <f t="shared" si="75"/>
        <v>0</v>
      </c>
      <c r="W170" s="4">
        <f t="shared" si="68"/>
        <v>57</v>
      </c>
      <c r="X170" s="4">
        <f t="shared" si="69"/>
        <v>57</v>
      </c>
      <c r="Y170" s="4">
        <f t="shared" si="70"/>
        <v>57</v>
      </c>
      <c r="Z170" s="4">
        <f t="shared" si="71"/>
        <v>57</v>
      </c>
    </row>
    <row r="171" spans="1:26" x14ac:dyDescent="0.2">
      <c r="A171" s="2" t="s">
        <v>66</v>
      </c>
      <c r="B171" s="2">
        <f t="shared" si="66"/>
        <v>119</v>
      </c>
      <c r="C171" s="2">
        <f t="shared" ref="C171:V171" si="76">C114</f>
        <v>97</v>
      </c>
      <c r="D171" s="2">
        <f t="shared" si="76"/>
        <v>22</v>
      </c>
      <c r="E171" s="5">
        <f t="shared" si="76"/>
        <v>100.39</v>
      </c>
      <c r="F171" s="2">
        <f t="shared" si="76"/>
        <v>9</v>
      </c>
      <c r="G171" s="2">
        <f t="shared" si="76"/>
        <v>1</v>
      </c>
      <c r="H171" s="2">
        <f t="shared" si="76"/>
        <v>0</v>
      </c>
      <c r="I171" s="2">
        <f t="shared" si="76"/>
        <v>25</v>
      </c>
      <c r="J171" s="2">
        <f t="shared" si="76"/>
        <v>1</v>
      </c>
      <c r="K171" s="2">
        <f t="shared" si="76"/>
        <v>0</v>
      </c>
      <c r="L171" s="2">
        <f t="shared" si="76"/>
        <v>81</v>
      </c>
      <c r="M171" s="2">
        <f t="shared" si="76"/>
        <v>2</v>
      </c>
      <c r="N171" s="2">
        <f t="shared" si="76"/>
        <v>0</v>
      </c>
      <c r="O171" s="1">
        <f t="shared" si="76"/>
        <v>48.644067796610202</v>
      </c>
      <c r="P171" s="2">
        <f t="shared" si="76"/>
        <v>70</v>
      </c>
      <c r="Q171" s="2">
        <f t="shared" si="76"/>
        <v>29</v>
      </c>
      <c r="R171" s="2">
        <f t="shared" si="76"/>
        <v>20</v>
      </c>
      <c r="S171" s="2">
        <f t="shared" si="76"/>
        <v>101</v>
      </c>
      <c r="T171" s="2">
        <f t="shared" si="76"/>
        <v>12</v>
      </c>
      <c r="U171" s="2">
        <f t="shared" si="76"/>
        <v>6</v>
      </c>
      <c r="V171" s="2">
        <f t="shared" si="76"/>
        <v>0</v>
      </c>
      <c r="W171" s="4">
        <f t="shared" si="68"/>
        <v>119</v>
      </c>
      <c r="X171" s="4">
        <f t="shared" si="69"/>
        <v>119</v>
      </c>
      <c r="Y171" s="4">
        <f t="shared" si="70"/>
        <v>119</v>
      </c>
      <c r="Z171" s="4">
        <f t="shared" si="71"/>
        <v>119</v>
      </c>
    </row>
    <row r="172" spans="1:26" x14ac:dyDescent="0.2">
      <c r="A172" s="2" t="s">
        <v>67</v>
      </c>
      <c r="B172" s="2">
        <f t="shared" si="66"/>
        <v>95</v>
      </c>
      <c r="C172" s="2">
        <f t="shared" ref="C172:V172" si="77">C127</f>
        <v>36</v>
      </c>
      <c r="D172" s="2">
        <f t="shared" si="77"/>
        <v>59</v>
      </c>
      <c r="E172" s="5">
        <f t="shared" si="77"/>
        <v>89.32</v>
      </c>
      <c r="F172" s="2">
        <f t="shared" si="77"/>
        <v>2</v>
      </c>
      <c r="G172" s="2">
        <f t="shared" si="77"/>
        <v>3</v>
      </c>
      <c r="H172" s="2">
        <f t="shared" si="77"/>
        <v>0</v>
      </c>
      <c r="I172" s="2">
        <f t="shared" si="77"/>
        <v>5</v>
      </c>
      <c r="J172" s="2">
        <f t="shared" si="77"/>
        <v>0</v>
      </c>
      <c r="K172" s="2">
        <f t="shared" si="77"/>
        <v>0</v>
      </c>
      <c r="L172" s="2">
        <f t="shared" si="77"/>
        <v>84</v>
      </c>
      <c r="M172" s="2">
        <f t="shared" si="77"/>
        <v>1</v>
      </c>
      <c r="N172" s="2">
        <f t="shared" si="77"/>
        <v>0</v>
      </c>
      <c r="O172" s="1">
        <f t="shared" si="77"/>
        <v>46.336842105263202</v>
      </c>
      <c r="P172" s="2">
        <f t="shared" si="77"/>
        <v>41</v>
      </c>
      <c r="Q172" s="2">
        <f t="shared" si="77"/>
        <v>24</v>
      </c>
      <c r="R172" s="2">
        <f t="shared" si="77"/>
        <v>30</v>
      </c>
      <c r="S172" s="2">
        <f t="shared" si="77"/>
        <v>62</v>
      </c>
      <c r="T172" s="2">
        <f t="shared" si="77"/>
        <v>32</v>
      </c>
      <c r="U172" s="2">
        <f t="shared" si="77"/>
        <v>1</v>
      </c>
      <c r="V172" s="2">
        <f t="shared" si="77"/>
        <v>0</v>
      </c>
      <c r="W172" s="4">
        <f t="shared" si="68"/>
        <v>95</v>
      </c>
      <c r="X172" s="4">
        <f t="shared" si="69"/>
        <v>95</v>
      </c>
      <c r="Y172" s="4">
        <f t="shared" si="70"/>
        <v>95</v>
      </c>
      <c r="Z172" s="4">
        <f t="shared" si="71"/>
        <v>95</v>
      </c>
    </row>
    <row r="173" spans="1:26" x14ac:dyDescent="0.2">
      <c r="A173" s="2" t="s">
        <v>68</v>
      </c>
      <c r="B173" s="2">
        <f>SUM(C173:D173)</f>
        <v>63</v>
      </c>
      <c r="C173" s="2">
        <f t="shared" ref="C173:V173" si="78">C138</f>
        <v>34</v>
      </c>
      <c r="D173" s="2">
        <f t="shared" si="78"/>
        <v>29</v>
      </c>
      <c r="E173" s="5">
        <f t="shared" si="78"/>
        <v>56.14</v>
      </c>
      <c r="F173" s="2">
        <f t="shared" si="78"/>
        <v>6</v>
      </c>
      <c r="G173" s="2">
        <f t="shared" si="78"/>
        <v>1</v>
      </c>
      <c r="H173" s="2">
        <f t="shared" si="78"/>
        <v>0</v>
      </c>
      <c r="I173" s="2">
        <f t="shared" si="78"/>
        <v>7</v>
      </c>
      <c r="J173" s="2">
        <f t="shared" si="78"/>
        <v>0</v>
      </c>
      <c r="K173" s="2">
        <f t="shared" si="78"/>
        <v>0</v>
      </c>
      <c r="L173" s="2">
        <f t="shared" si="78"/>
        <v>49</v>
      </c>
      <c r="M173" s="2">
        <f t="shared" si="78"/>
        <v>0</v>
      </c>
      <c r="N173" s="2">
        <f t="shared" si="78"/>
        <v>0</v>
      </c>
      <c r="O173" s="1">
        <f t="shared" si="78"/>
        <v>45.9677419354839</v>
      </c>
      <c r="P173" s="2">
        <f t="shared" si="78"/>
        <v>25</v>
      </c>
      <c r="Q173" s="2">
        <f t="shared" si="78"/>
        <v>11</v>
      </c>
      <c r="R173" s="2">
        <f t="shared" si="78"/>
        <v>27</v>
      </c>
      <c r="S173" s="2">
        <f t="shared" si="78"/>
        <v>60</v>
      </c>
      <c r="T173" s="2">
        <f t="shared" si="78"/>
        <v>3</v>
      </c>
      <c r="U173" s="2">
        <f t="shared" si="78"/>
        <v>0</v>
      </c>
      <c r="V173" s="2">
        <f t="shared" si="78"/>
        <v>0</v>
      </c>
      <c r="W173" s="4">
        <f t="shared" si="68"/>
        <v>63</v>
      </c>
      <c r="X173" s="4">
        <f t="shared" si="69"/>
        <v>63</v>
      </c>
      <c r="Y173" s="4">
        <f t="shared" si="70"/>
        <v>63</v>
      </c>
      <c r="Z173" s="4">
        <f t="shared" si="71"/>
        <v>63</v>
      </c>
    </row>
    <row r="174" spans="1:26" x14ac:dyDescent="0.2">
      <c r="A174" s="2" t="s">
        <v>147</v>
      </c>
      <c r="B174" s="2">
        <f t="shared" si="66"/>
        <v>43</v>
      </c>
      <c r="C174" s="2">
        <f t="shared" ref="C174:V174" si="79">C149</f>
        <v>25</v>
      </c>
      <c r="D174" s="2">
        <f t="shared" si="79"/>
        <v>18</v>
      </c>
      <c r="E174" s="5">
        <f t="shared" si="79"/>
        <v>42.120000000000005</v>
      </c>
      <c r="F174" s="2">
        <f t="shared" si="79"/>
        <v>0</v>
      </c>
      <c r="G174" s="2">
        <f t="shared" si="79"/>
        <v>0</v>
      </c>
      <c r="H174" s="2">
        <f t="shared" si="79"/>
        <v>1</v>
      </c>
      <c r="I174" s="2">
        <f t="shared" si="79"/>
        <v>5</v>
      </c>
      <c r="J174" s="2">
        <f t="shared" si="79"/>
        <v>3</v>
      </c>
      <c r="K174" s="2">
        <f t="shared" si="79"/>
        <v>0</v>
      </c>
      <c r="L174" s="2">
        <f t="shared" si="79"/>
        <v>33</v>
      </c>
      <c r="M174" s="2">
        <f t="shared" si="79"/>
        <v>1</v>
      </c>
      <c r="N174" s="2">
        <f t="shared" si="79"/>
        <v>0</v>
      </c>
      <c r="O174" s="1">
        <f t="shared" si="79"/>
        <v>50.418604651162802</v>
      </c>
      <c r="P174" s="2">
        <f t="shared" si="79"/>
        <v>21</v>
      </c>
      <c r="Q174" s="2">
        <f t="shared" si="79"/>
        <v>6</v>
      </c>
      <c r="R174" s="2">
        <f t="shared" si="79"/>
        <v>16</v>
      </c>
      <c r="S174" s="2">
        <f t="shared" si="79"/>
        <v>17</v>
      </c>
      <c r="T174" s="2">
        <f t="shared" si="79"/>
        <v>23</v>
      </c>
      <c r="U174" s="2">
        <f t="shared" si="79"/>
        <v>3</v>
      </c>
      <c r="V174" s="2">
        <f t="shared" si="79"/>
        <v>0</v>
      </c>
      <c r="W174" s="4">
        <f t="shared" si="68"/>
        <v>43</v>
      </c>
      <c r="X174" s="4">
        <f t="shared" si="69"/>
        <v>43</v>
      </c>
      <c r="Y174" s="4">
        <f t="shared" si="70"/>
        <v>43</v>
      </c>
      <c r="Z174" s="4">
        <f t="shared" si="71"/>
        <v>43</v>
      </c>
    </row>
    <row r="175" spans="1:26" x14ac:dyDescent="0.2">
      <c r="A175" s="2" t="s">
        <v>105</v>
      </c>
      <c r="B175" s="2">
        <f t="shared" si="66"/>
        <v>0</v>
      </c>
      <c r="C175" s="2">
        <f t="shared" ref="C175:V175" si="80">C88</f>
        <v>0</v>
      </c>
      <c r="D175" s="2">
        <f t="shared" si="80"/>
        <v>0</v>
      </c>
      <c r="E175" s="5">
        <f t="shared" si="80"/>
        <v>0</v>
      </c>
      <c r="F175" s="2">
        <f t="shared" si="80"/>
        <v>0</v>
      </c>
      <c r="G175" s="2">
        <f t="shared" si="80"/>
        <v>0</v>
      </c>
      <c r="H175" s="2">
        <f t="shared" si="80"/>
        <v>0</v>
      </c>
      <c r="I175" s="2">
        <f t="shared" si="80"/>
        <v>0</v>
      </c>
      <c r="J175" s="2">
        <f t="shared" si="80"/>
        <v>0</v>
      </c>
      <c r="K175" s="2">
        <f t="shared" si="80"/>
        <v>0</v>
      </c>
      <c r="L175" s="2">
        <f t="shared" si="80"/>
        <v>0</v>
      </c>
      <c r="M175" s="2">
        <f t="shared" si="80"/>
        <v>0</v>
      </c>
      <c r="N175" s="2">
        <f t="shared" si="80"/>
        <v>0</v>
      </c>
      <c r="O175" s="1">
        <f t="shared" si="80"/>
        <v>0</v>
      </c>
      <c r="P175" s="2">
        <f t="shared" si="80"/>
        <v>0</v>
      </c>
      <c r="Q175" s="2">
        <f t="shared" si="80"/>
        <v>0</v>
      </c>
      <c r="R175" s="2">
        <f t="shared" si="80"/>
        <v>0</v>
      </c>
      <c r="S175" s="2">
        <f t="shared" si="80"/>
        <v>0</v>
      </c>
      <c r="T175" s="2">
        <f t="shared" si="80"/>
        <v>0</v>
      </c>
      <c r="U175" s="2">
        <f t="shared" si="80"/>
        <v>0</v>
      </c>
      <c r="V175" s="2">
        <f t="shared" si="80"/>
        <v>0</v>
      </c>
    </row>
    <row r="176" spans="1:26" x14ac:dyDescent="0.2">
      <c r="A176" s="2" t="s">
        <v>78</v>
      </c>
      <c r="B176" s="2">
        <f t="shared" si="66"/>
        <v>49</v>
      </c>
      <c r="C176" s="2">
        <f t="shared" ref="C176:S176" si="81">C160</f>
        <v>17</v>
      </c>
      <c r="D176" s="2">
        <f t="shared" si="81"/>
        <v>32</v>
      </c>
      <c r="E176" s="5">
        <f t="shared" si="81"/>
        <v>48.84</v>
      </c>
      <c r="F176" s="2">
        <f t="shared" si="81"/>
        <v>2</v>
      </c>
      <c r="G176" s="2">
        <f t="shared" si="81"/>
        <v>0</v>
      </c>
      <c r="H176" s="2">
        <f t="shared" si="81"/>
        <v>1</v>
      </c>
      <c r="I176" s="2">
        <f t="shared" si="81"/>
        <v>1</v>
      </c>
      <c r="J176" s="2">
        <f t="shared" si="81"/>
        <v>2</v>
      </c>
      <c r="K176" s="2">
        <f t="shared" si="81"/>
        <v>0</v>
      </c>
      <c r="L176" s="2">
        <f t="shared" si="81"/>
        <v>42</v>
      </c>
      <c r="M176" s="2">
        <f t="shared" si="81"/>
        <v>1</v>
      </c>
      <c r="N176" s="2">
        <f t="shared" si="81"/>
        <v>0</v>
      </c>
      <c r="O176" s="1">
        <f t="shared" si="81"/>
        <v>44.593061224489794</v>
      </c>
      <c r="P176" s="2">
        <f t="shared" si="81"/>
        <v>42</v>
      </c>
      <c r="Q176" s="2">
        <f t="shared" si="81"/>
        <v>2</v>
      </c>
      <c r="R176" s="2">
        <f t="shared" si="81"/>
        <v>5</v>
      </c>
      <c r="S176" s="2">
        <f t="shared" si="81"/>
        <v>7</v>
      </c>
      <c r="T176" s="2">
        <f t="shared" ref="T176:V176" si="82">T160</f>
        <v>39</v>
      </c>
      <c r="U176" s="2">
        <f t="shared" si="82"/>
        <v>3</v>
      </c>
      <c r="V176" s="2">
        <f t="shared" si="82"/>
        <v>0</v>
      </c>
    </row>
    <row r="177" spans="1:26" x14ac:dyDescent="0.2">
      <c r="A177" s="3" t="s">
        <v>69</v>
      </c>
      <c r="B177" s="57">
        <f>SUM(B166:B176)</f>
        <v>1104</v>
      </c>
      <c r="C177" s="57">
        <f t="shared" ref="C177:U177" si="83">SUM(C166:C176)</f>
        <v>636</v>
      </c>
      <c r="D177" s="57">
        <f t="shared" si="83"/>
        <v>468</v>
      </c>
      <c r="E177" s="28">
        <f t="shared" si="83"/>
        <v>1032.9599999999998</v>
      </c>
      <c r="F177" s="57">
        <f t="shared" si="83"/>
        <v>60</v>
      </c>
      <c r="G177" s="57">
        <f t="shared" si="83"/>
        <v>42</v>
      </c>
      <c r="H177" s="57">
        <f t="shared" si="83"/>
        <v>2</v>
      </c>
      <c r="I177" s="57">
        <f t="shared" si="83"/>
        <v>103</v>
      </c>
      <c r="J177" s="57">
        <f t="shared" si="83"/>
        <v>25</v>
      </c>
      <c r="K177" s="57">
        <f t="shared" si="83"/>
        <v>1</v>
      </c>
      <c r="L177" s="57">
        <f t="shared" si="83"/>
        <v>845</v>
      </c>
      <c r="M177" s="57">
        <f t="shared" si="83"/>
        <v>13</v>
      </c>
      <c r="N177" s="57">
        <f t="shared" si="83"/>
        <v>13</v>
      </c>
      <c r="O177" s="57">
        <v>47.5</v>
      </c>
      <c r="P177" s="57">
        <f t="shared" si="83"/>
        <v>568</v>
      </c>
      <c r="Q177" s="57">
        <f t="shared" si="83"/>
        <v>261</v>
      </c>
      <c r="R177" s="57">
        <f t="shared" si="83"/>
        <v>275</v>
      </c>
      <c r="S177" s="57">
        <f t="shared" si="83"/>
        <v>803</v>
      </c>
      <c r="T177" s="57">
        <f t="shared" si="83"/>
        <v>277</v>
      </c>
      <c r="U177" s="57">
        <f t="shared" si="83"/>
        <v>24</v>
      </c>
      <c r="V177" s="57">
        <f t="shared" ref="V177" si="84">SUM(V166:V176)</f>
        <v>0</v>
      </c>
      <c r="W177" s="4">
        <f>C177+D177</f>
        <v>1104</v>
      </c>
      <c r="X177" s="4">
        <f>SUM(F177:N177)</f>
        <v>1104</v>
      </c>
      <c r="Y177" s="4">
        <f>SUM(P177:R177)</f>
        <v>1104</v>
      </c>
      <c r="Z177" s="4">
        <f>SUM(S177:U177)</f>
        <v>1104</v>
      </c>
    </row>
    <row r="179" spans="1:26" x14ac:dyDescent="0.2">
      <c r="G179" s="58"/>
    </row>
  </sheetData>
  <mergeCells count="187">
    <mergeCell ref="S141:V141"/>
    <mergeCell ref="A140:V140"/>
    <mergeCell ref="A162:V162"/>
    <mergeCell ref="S163:V163"/>
    <mergeCell ref="N164:N165"/>
    <mergeCell ref="K28:K29"/>
    <mergeCell ref="L28:L29"/>
    <mergeCell ref="M28:M29"/>
    <mergeCell ref="K131:K132"/>
    <mergeCell ref="L131:L132"/>
    <mergeCell ref="N131:N132"/>
    <mergeCell ref="N142:N143"/>
    <mergeCell ref="H153:H154"/>
    <mergeCell ref="J153:J154"/>
    <mergeCell ref="L142:L143"/>
    <mergeCell ref="L118:L119"/>
    <mergeCell ref="N92:N93"/>
    <mergeCell ref="K102:K103"/>
    <mergeCell ref="L102:L103"/>
    <mergeCell ref="N102:N103"/>
    <mergeCell ref="H142:H143"/>
    <mergeCell ref="J142:J143"/>
    <mergeCell ref="K142:K143"/>
    <mergeCell ref="I164:I165"/>
    <mergeCell ref="F28:F29"/>
    <mergeCell ref="G28:G29"/>
    <mergeCell ref="H28:H29"/>
    <mergeCell ref="J28:J29"/>
    <mergeCell ref="F131:F132"/>
    <mergeCell ref="G131:G132"/>
    <mergeCell ref="F92:F93"/>
    <mergeCell ref="G92:G93"/>
    <mergeCell ref="H92:H93"/>
    <mergeCell ref="J92:J93"/>
    <mergeCell ref="F68:F69"/>
    <mergeCell ref="G68:G69"/>
    <mergeCell ref="F102:F103"/>
    <mergeCell ref="G102:G103"/>
    <mergeCell ref="H102:H103"/>
    <mergeCell ref="J102:J103"/>
    <mergeCell ref="K38:K39"/>
    <mergeCell ref="H118:H119"/>
    <mergeCell ref="J118:J119"/>
    <mergeCell ref="F142:F143"/>
    <mergeCell ref="G142:G143"/>
    <mergeCell ref="M164:M165"/>
    <mergeCell ref="K92:K93"/>
    <mergeCell ref="K153:K154"/>
    <mergeCell ref="L153:L154"/>
    <mergeCell ref="J131:J132"/>
    <mergeCell ref="K164:K165"/>
    <mergeCell ref="L164:L165"/>
    <mergeCell ref="I142:I143"/>
    <mergeCell ref="I102:I103"/>
    <mergeCell ref="I118:I119"/>
    <mergeCell ref="K118:K119"/>
    <mergeCell ref="M92:M93"/>
    <mergeCell ref="M102:M103"/>
    <mergeCell ref="M118:M119"/>
    <mergeCell ref="M142:M143"/>
    <mergeCell ref="F164:F165"/>
    <mergeCell ref="G164:G165"/>
    <mergeCell ref="H164:H165"/>
    <mergeCell ref="J164:J165"/>
    <mergeCell ref="S36:U36"/>
    <mergeCell ref="S37:U37"/>
    <mergeCell ref="C101:D101"/>
    <mergeCell ref="C5:D5"/>
    <mergeCell ref="C67:D67"/>
    <mergeCell ref="C91:D91"/>
    <mergeCell ref="C27:D27"/>
    <mergeCell ref="C37:D37"/>
    <mergeCell ref="I6:I7"/>
    <mergeCell ref="J6:J7"/>
    <mergeCell ref="F6:F7"/>
    <mergeCell ref="G6:G7"/>
    <mergeCell ref="H6:H7"/>
    <mergeCell ref="F38:F39"/>
    <mergeCell ref="G38:G39"/>
    <mergeCell ref="H38:H39"/>
    <mergeCell ref="I28:I29"/>
    <mergeCell ref="I38:I39"/>
    <mergeCell ref="I68:I69"/>
    <mergeCell ref="L92:L93"/>
    <mergeCell ref="I92:I93"/>
    <mergeCell ref="N38:N39"/>
    <mergeCell ref="N28:N29"/>
    <mergeCell ref="N6:N7"/>
    <mergeCell ref="C163:D163"/>
    <mergeCell ref="C117:D117"/>
    <mergeCell ref="C141:D141"/>
    <mergeCell ref="F141:N141"/>
    <mergeCell ref="C130:D130"/>
    <mergeCell ref="C152:D152"/>
    <mergeCell ref="I131:I132"/>
    <mergeCell ref="I153:I154"/>
    <mergeCell ref="F118:F119"/>
    <mergeCell ref="G118:G119"/>
    <mergeCell ref="N118:N119"/>
    <mergeCell ref="N153:N154"/>
    <mergeCell ref="H131:H132"/>
    <mergeCell ref="F153:F154"/>
    <mergeCell ref="G153:G154"/>
    <mergeCell ref="M131:M132"/>
    <mergeCell ref="M153:M154"/>
    <mergeCell ref="E142:E143"/>
    <mergeCell ref="E131:E132"/>
    <mergeCell ref="E153:E154"/>
    <mergeCell ref="N79:N80"/>
    <mergeCell ref="C78:D78"/>
    <mergeCell ref="F79:F80"/>
    <mergeCell ref="G79:G80"/>
    <mergeCell ref="H79:H80"/>
    <mergeCell ref="I79:I80"/>
    <mergeCell ref="J79:J80"/>
    <mergeCell ref="P6:P7"/>
    <mergeCell ref="Q6:Q7"/>
    <mergeCell ref="H68:H69"/>
    <mergeCell ref="N68:N69"/>
    <mergeCell ref="K6:K7"/>
    <mergeCell ref="L6:L7"/>
    <mergeCell ref="M6:M7"/>
    <mergeCell ref="K79:K80"/>
    <mergeCell ref="L79:L80"/>
    <mergeCell ref="M79:M80"/>
    <mergeCell ref="J68:J69"/>
    <mergeCell ref="K68:K69"/>
    <mergeCell ref="L68:L69"/>
    <mergeCell ref="L38:L39"/>
    <mergeCell ref="M38:M39"/>
    <mergeCell ref="M68:M69"/>
    <mergeCell ref="J38:J39"/>
    <mergeCell ref="R6:R7"/>
    <mergeCell ref="P28:P29"/>
    <mergeCell ref="Q28:Q29"/>
    <mergeCell ref="R28:R29"/>
    <mergeCell ref="P38:P39"/>
    <mergeCell ref="Q38:Q39"/>
    <mergeCell ref="R38:R39"/>
    <mergeCell ref="P102:P103"/>
    <mergeCell ref="Q102:Q103"/>
    <mergeCell ref="R102:R103"/>
    <mergeCell ref="P118:P119"/>
    <mergeCell ref="Q118:Q119"/>
    <mergeCell ref="R118:R119"/>
    <mergeCell ref="P68:P69"/>
    <mergeCell ref="Q68:Q69"/>
    <mergeCell ref="R68:R69"/>
    <mergeCell ref="P79:P80"/>
    <mergeCell ref="Q79:Q80"/>
    <mergeCell ref="R79:R80"/>
    <mergeCell ref="P92:P93"/>
    <mergeCell ref="Q92:Q93"/>
    <mergeCell ref="R92:R93"/>
    <mergeCell ref="P164:P165"/>
    <mergeCell ref="Q164:Q165"/>
    <mergeCell ref="R164:R165"/>
    <mergeCell ref="O6:O7"/>
    <mergeCell ref="O28:O29"/>
    <mergeCell ref="O38:O39"/>
    <mergeCell ref="O68:O69"/>
    <mergeCell ref="O79:O80"/>
    <mergeCell ref="O92:O93"/>
    <mergeCell ref="O102:O103"/>
    <mergeCell ref="O118:O119"/>
    <mergeCell ref="O142:O143"/>
    <mergeCell ref="O131:O132"/>
    <mergeCell ref="O153:O154"/>
    <mergeCell ref="O164:O165"/>
    <mergeCell ref="P142:P143"/>
    <mergeCell ref="Q142:Q143"/>
    <mergeCell ref="R142:R143"/>
    <mergeCell ref="P131:P132"/>
    <mergeCell ref="Q131:Q132"/>
    <mergeCell ref="R131:R132"/>
    <mergeCell ref="P153:P154"/>
    <mergeCell ref="Q153:Q154"/>
    <mergeCell ref="R153:R154"/>
    <mergeCell ref="E164:E165"/>
    <mergeCell ref="E6:E7"/>
    <mergeCell ref="E28:E29"/>
    <mergeCell ref="E38:E39"/>
    <mergeCell ref="E68:E69"/>
    <mergeCell ref="E79:E80"/>
    <mergeCell ref="E92:E93"/>
    <mergeCell ref="E102:E103"/>
    <mergeCell ref="E118:E119"/>
  </mergeCells>
  <phoneticPr fontId="0" type="noConversion"/>
  <pageMargins left="0.5" right="0.5" top="0.75" bottom="0.75" header="0.5" footer="0.5"/>
  <pageSetup scale="59" fitToHeight="0" orientation="landscape" r:id="rId1"/>
  <headerFooter alignWithMargins="0">
    <oddFooter>&amp;C&amp;T   &amp;D</oddFooter>
  </headerFooter>
  <rowBreaks count="3" manualBreakCount="3">
    <brk id="64" max="21" man="1"/>
    <brk id="115" max="21" man="1"/>
    <brk id="161" max="2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7"/>
  <sheetViews>
    <sheetView zoomScale="85" zoomScaleNormal="85" zoomScaleSheetLayoutView="98" workbookViewId="0">
      <selection activeCell="D124" sqref="D124"/>
    </sheetView>
  </sheetViews>
  <sheetFormatPr defaultRowHeight="15" x14ac:dyDescent="0.2"/>
  <cols>
    <col min="1" max="1" width="42" style="4" customWidth="1"/>
    <col min="2" max="4" width="7.42578125" style="4" customWidth="1"/>
    <col min="5" max="5" width="9.5703125" style="9" customWidth="1"/>
    <col min="6" max="14" width="10" style="4" customWidth="1"/>
    <col min="15" max="15" width="9.42578125" style="6" customWidth="1"/>
    <col min="16" max="18" width="8.42578125" style="4" customWidth="1"/>
    <col min="19" max="21" width="7.7109375" style="4" customWidth="1"/>
    <col min="22" max="16384" width="9.140625" style="4"/>
  </cols>
  <sheetData>
    <row r="1" spans="1:21" ht="18" x14ac:dyDescent="0.25">
      <c r="A1" s="8" t="s">
        <v>150</v>
      </c>
      <c r="B1" s="8"/>
    </row>
    <row r="2" spans="1:21" ht="15.75" x14ac:dyDescent="0.25">
      <c r="A2" s="10" t="s">
        <v>133</v>
      </c>
      <c r="B2" s="10"/>
    </row>
    <row r="4" spans="1:21" ht="15.75" x14ac:dyDescent="0.25">
      <c r="A4" s="11" t="s">
        <v>0</v>
      </c>
      <c r="B4" s="11"/>
      <c r="C4" s="12"/>
      <c r="D4" s="12"/>
      <c r="E4" s="13"/>
      <c r="F4" s="12"/>
      <c r="G4" s="12"/>
      <c r="H4" s="12"/>
      <c r="I4" s="12"/>
      <c r="J4" s="12"/>
      <c r="K4" s="12"/>
      <c r="L4" s="12"/>
      <c r="M4" s="12"/>
      <c r="N4" s="12"/>
      <c r="O4" s="14"/>
      <c r="P4" s="12"/>
      <c r="Q4" s="12"/>
      <c r="R4" s="12"/>
      <c r="S4" s="12"/>
      <c r="T4" s="12"/>
      <c r="U4" s="12"/>
    </row>
    <row r="5" spans="1:21" x14ac:dyDescent="0.2">
      <c r="A5" s="2"/>
      <c r="B5" s="2"/>
      <c r="C5" s="75" t="s">
        <v>58</v>
      </c>
      <c r="D5" s="75"/>
      <c r="E5" s="15"/>
      <c r="F5" s="16" t="s">
        <v>8</v>
      </c>
      <c r="G5" s="16"/>
      <c r="H5" s="16"/>
      <c r="I5" s="16"/>
      <c r="J5" s="16"/>
      <c r="K5" s="16"/>
      <c r="L5" s="16"/>
      <c r="M5" s="16"/>
      <c r="N5" s="17"/>
      <c r="O5" s="1"/>
      <c r="P5" s="16" t="s">
        <v>59</v>
      </c>
      <c r="Q5" s="16"/>
      <c r="R5" s="16"/>
      <c r="S5" s="16" t="s">
        <v>60</v>
      </c>
      <c r="T5" s="16"/>
      <c r="U5" s="16"/>
    </row>
    <row r="6" spans="1:21" x14ac:dyDescent="0.2">
      <c r="A6" s="18"/>
      <c r="B6" s="19"/>
      <c r="C6" s="19"/>
      <c r="D6" s="19"/>
      <c r="E6" s="66" t="s">
        <v>138</v>
      </c>
      <c r="F6" s="74" t="s">
        <v>106</v>
      </c>
      <c r="G6" s="74" t="s">
        <v>87</v>
      </c>
      <c r="H6" s="74" t="s">
        <v>88</v>
      </c>
      <c r="I6" s="74" t="s">
        <v>72</v>
      </c>
      <c r="J6" s="74" t="s">
        <v>71</v>
      </c>
      <c r="K6" s="74" t="s">
        <v>89</v>
      </c>
      <c r="L6" s="74" t="s">
        <v>7</v>
      </c>
      <c r="M6" s="74" t="s">
        <v>86</v>
      </c>
      <c r="N6" s="74" t="s">
        <v>73</v>
      </c>
      <c r="O6" s="72" t="s">
        <v>118</v>
      </c>
      <c r="P6" s="68" t="s">
        <v>3</v>
      </c>
      <c r="Q6" s="70" t="s">
        <v>116</v>
      </c>
      <c r="R6" s="70" t="s">
        <v>117</v>
      </c>
      <c r="S6" s="19"/>
      <c r="T6" s="19"/>
      <c r="U6" s="19"/>
    </row>
    <row r="7" spans="1:21" s="10" customFormat="1" ht="30" customHeight="1" x14ac:dyDescent="0.25">
      <c r="A7" s="20" t="s">
        <v>1</v>
      </c>
      <c r="B7" s="21" t="s">
        <v>114</v>
      </c>
      <c r="C7" s="21" t="s">
        <v>2</v>
      </c>
      <c r="D7" s="21" t="s">
        <v>140</v>
      </c>
      <c r="E7" s="67"/>
      <c r="F7" s="74"/>
      <c r="G7" s="74"/>
      <c r="H7" s="74"/>
      <c r="I7" s="74"/>
      <c r="J7" s="74"/>
      <c r="K7" s="74"/>
      <c r="L7" s="74"/>
      <c r="M7" s="74"/>
      <c r="N7" s="74"/>
      <c r="O7" s="73"/>
      <c r="P7" s="69"/>
      <c r="Q7" s="71"/>
      <c r="R7" s="71"/>
      <c r="S7" s="21" t="s">
        <v>4</v>
      </c>
      <c r="T7" s="21" t="s">
        <v>5</v>
      </c>
      <c r="U7" s="21" t="s">
        <v>6</v>
      </c>
    </row>
    <row r="8" spans="1:21" ht="15" customHeight="1" x14ac:dyDescent="0.2">
      <c r="A8" s="22" t="s">
        <v>136</v>
      </c>
      <c r="B8" s="2">
        <f t="shared" ref="B8:B23" si="0">SUM(C8:D8)</f>
        <v>1</v>
      </c>
      <c r="C8" s="23"/>
      <c r="D8" s="23">
        <v>1</v>
      </c>
      <c r="E8" s="24">
        <v>0</v>
      </c>
      <c r="F8" s="25"/>
      <c r="G8" s="25"/>
      <c r="H8" s="25"/>
      <c r="I8" s="25"/>
      <c r="J8" s="25"/>
      <c r="K8" s="25"/>
      <c r="L8" s="25">
        <v>1</v>
      </c>
      <c r="M8" s="25"/>
      <c r="N8" s="25"/>
      <c r="O8" s="26">
        <v>30</v>
      </c>
      <c r="P8" s="23"/>
      <c r="Q8" s="27">
        <v>1</v>
      </c>
      <c r="R8" s="27"/>
      <c r="S8" s="23">
        <v>1</v>
      </c>
      <c r="T8" s="23"/>
      <c r="U8" s="23"/>
    </row>
    <row r="9" spans="1:21" x14ac:dyDescent="0.2">
      <c r="A9" s="2" t="s">
        <v>9</v>
      </c>
      <c r="B9" s="2">
        <f t="shared" si="0"/>
        <v>26</v>
      </c>
      <c r="C9" s="2">
        <v>24</v>
      </c>
      <c r="D9" s="2">
        <v>2</v>
      </c>
      <c r="E9" s="24">
        <v>5.53</v>
      </c>
      <c r="F9" s="2">
        <v>2</v>
      </c>
      <c r="G9" s="2"/>
      <c r="H9" s="2">
        <v>1</v>
      </c>
      <c r="I9" s="2">
        <v>2</v>
      </c>
      <c r="J9" s="2">
        <v>2</v>
      </c>
      <c r="K9" s="2"/>
      <c r="L9" s="2">
        <v>17</v>
      </c>
      <c r="M9" s="2"/>
      <c r="N9" s="2">
        <v>2</v>
      </c>
      <c r="O9" s="1">
        <v>47</v>
      </c>
      <c r="P9" s="2">
        <v>16</v>
      </c>
      <c r="Q9" s="2">
        <v>6</v>
      </c>
      <c r="R9" s="2">
        <v>4</v>
      </c>
      <c r="S9" s="2">
        <v>26</v>
      </c>
      <c r="T9" s="2"/>
      <c r="U9" s="2"/>
    </row>
    <row r="10" spans="1:21" x14ac:dyDescent="0.2">
      <c r="A10" s="2" t="s">
        <v>53</v>
      </c>
      <c r="B10" s="2">
        <f t="shared" si="0"/>
        <v>30</v>
      </c>
      <c r="C10" s="2">
        <v>26</v>
      </c>
      <c r="D10" s="2">
        <v>4</v>
      </c>
      <c r="E10" s="5">
        <v>3.74</v>
      </c>
      <c r="F10" s="2">
        <v>3</v>
      </c>
      <c r="G10" s="2">
        <v>4</v>
      </c>
      <c r="H10" s="2"/>
      <c r="I10" s="2">
        <v>4</v>
      </c>
      <c r="J10" s="2">
        <v>1</v>
      </c>
      <c r="K10" s="2"/>
      <c r="L10" s="2">
        <v>17</v>
      </c>
      <c r="M10" s="2">
        <v>1</v>
      </c>
      <c r="N10" s="2"/>
      <c r="O10" s="1">
        <v>51</v>
      </c>
      <c r="P10" s="2">
        <v>19</v>
      </c>
      <c r="Q10" s="2">
        <v>10</v>
      </c>
      <c r="R10" s="2">
        <v>1</v>
      </c>
      <c r="S10" s="2">
        <v>30</v>
      </c>
      <c r="T10" s="2"/>
      <c r="U10" s="2"/>
    </row>
    <row r="11" spans="1:21" x14ac:dyDescent="0.2">
      <c r="A11" s="2" t="s">
        <v>127</v>
      </c>
      <c r="B11" s="2">
        <f t="shared" si="0"/>
        <v>31</v>
      </c>
      <c r="C11" s="2">
        <v>25</v>
      </c>
      <c r="D11" s="2">
        <v>6</v>
      </c>
      <c r="E11" s="5">
        <v>5.88</v>
      </c>
      <c r="F11" s="2"/>
      <c r="G11" s="2">
        <v>2</v>
      </c>
      <c r="H11" s="2"/>
      <c r="I11" s="2">
        <v>1</v>
      </c>
      <c r="J11" s="2"/>
      <c r="K11" s="2"/>
      <c r="L11" s="2">
        <v>27</v>
      </c>
      <c r="M11" s="2"/>
      <c r="N11" s="2">
        <v>1</v>
      </c>
      <c r="O11" s="1">
        <v>49</v>
      </c>
      <c r="P11" s="2">
        <v>18</v>
      </c>
      <c r="Q11" s="2">
        <v>9</v>
      </c>
      <c r="R11" s="2">
        <v>4</v>
      </c>
      <c r="S11" s="2">
        <v>31</v>
      </c>
      <c r="T11" s="2"/>
      <c r="U11" s="2"/>
    </row>
    <row r="12" spans="1:21" x14ac:dyDescent="0.2">
      <c r="A12" s="2" t="s">
        <v>121</v>
      </c>
      <c r="B12" s="2">
        <f t="shared" si="0"/>
        <v>1</v>
      </c>
      <c r="C12" s="2">
        <v>1</v>
      </c>
      <c r="D12" s="2"/>
      <c r="E12" s="5">
        <v>0</v>
      </c>
      <c r="F12" s="2"/>
      <c r="G12" s="2"/>
      <c r="H12" s="2"/>
      <c r="I12" s="2"/>
      <c r="J12" s="2"/>
      <c r="K12" s="2"/>
      <c r="L12" s="2">
        <v>1</v>
      </c>
      <c r="M12" s="2"/>
      <c r="N12" s="2"/>
      <c r="O12" s="1">
        <v>60</v>
      </c>
      <c r="P12" s="2">
        <v>1</v>
      </c>
      <c r="Q12" s="2"/>
      <c r="R12" s="2"/>
      <c r="S12" s="2"/>
      <c r="T12" s="2">
        <v>1</v>
      </c>
      <c r="U12" s="2"/>
    </row>
    <row r="13" spans="1:21" x14ac:dyDescent="0.2">
      <c r="A13" s="2" t="s">
        <v>10</v>
      </c>
      <c r="B13" s="2">
        <f t="shared" si="0"/>
        <v>15</v>
      </c>
      <c r="C13" s="2">
        <v>15</v>
      </c>
      <c r="D13" s="2"/>
      <c r="E13" s="5">
        <v>2.63</v>
      </c>
      <c r="F13" s="2"/>
      <c r="G13" s="2"/>
      <c r="H13" s="2">
        <v>1</v>
      </c>
      <c r="I13" s="2">
        <v>2</v>
      </c>
      <c r="J13" s="2"/>
      <c r="K13" s="2"/>
      <c r="L13" s="2">
        <v>12</v>
      </c>
      <c r="M13" s="2"/>
      <c r="N13" s="2"/>
      <c r="O13" s="1">
        <v>56</v>
      </c>
      <c r="P13" s="2">
        <v>14</v>
      </c>
      <c r="Q13" s="2">
        <v>1</v>
      </c>
      <c r="R13" s="2"/>
      <c r="S13" s="2">
        <v>15</v>
      </c>
      <c r="T13" s="2"/>
      <c r="U13" s="2"/>
    </row>
    <row r="14" spans="1:21" x14ac:dyDescent="0.2">
      <c r="A14" s="2" t="s">
        <v>11</v>
      </c>
      <c r="B14" s="2">
        <f t="shared" si="0"/>
        <v>8</v>
      </c>
      <c r="C14" s="2">
        <v>6</v>
      </c>
      <c r="D14" s="2">
        <v>2</v>
      </c>
      <c r="E14" s="5">
        <v>1.17</v>
      </c>
      <c r="F14" s="2">
        <v>1</v>
      </c>
      <c r="G14" s="2"/>
      <c r="H14" s="2"/>
      <c r="I14" s="2">
        <v>4</v>
      </c>
      <c r="J14" s="2"/>
      <c r="K14" s="2"/>
      <c r="L14" s="2">
        <v>3</v>
      </c>
      <c r="M14" s="2"/>
      <c r="N14" s="2"/>
      <c r="O14" s="1">
        <v>47</v>
      </c>
      <c r="P14" s="2">
        <v>4</v>
      </c>
      <c r="Q14" s="2">
        <v>1</v>
      </c>
      <c r="R14" s="2">
        <v>3</v>
      </c>
      <c r="S14" s="2">
        <v>7</v>
      </c>
      <c r="T14" s="2"/>
      <c r="U14" s="2">
        <v>1</v>
      </c>
    </row>
    <row r="15" spans="1:21" x14ac:dyDescent="0.2">
      <c r="A15" s="2" t="s">
        <v>122</v>
      </c>
      <c r="B15" s="2">
        <f t="shared" si="0"/>
        <v>12</v>
      </c>
      <c r="C15" s="2">
        <v>10</v>
      </c>
      <c r="D15" s="2">
        <v>2</v>
      </c>
      <c r="E15" s="5">
        <v>2.17</v>
      </c>
      <c r="F15" s="2"/>
      <c r="G15" s="2"/>
      <c r="H15" s="2"/>
      <c r="I15" s="2">
        <v>1</v>
      </c>
      <c r="J15" s="2"/>
      <c r="K15" s="2"/>
      <c r="L15" s="2">
        <v>11</v>
      </c>
      <c r="M15" s="2"/>
      <c r="N15" s="2"/>
      <c r="O15" s="1">
        <v>50</v>
      </c>
      <c r="P15" s="2">
        <v>7</v>
      </c>
      <c r="Q15" s="2">
        <v>3</v>
      </c>
      <c r="R15" s="2">
        <v>2</v>
      </c>
      <c r="S15" s="2">
        <v>11</v>
      </c>
      <c r="T15" s="2">
        <v>1</v>
      </c>
      <c r="U15" s="2"/>
    </row>
    <row r="16" spans="1:21" x14ac:dyDescent="0.2">
      <c r="A16" s="2" t="s">
        <v>56</v>
      </c>
      <c r="B16" s="2">
        <f t="shared" si="0"/>
        <v>21</v>
      </c>
      <c r="C16" s="2">
        <v>16</v>
      </c>
      <c r="D16" s="2">
        <v>5</v>
      </c>
      <c r="E16" s="5">
        <v>3.2</v>
      </c>
      <c r="F16" s="2">
        <v>2</v>
      </c>
      <c r="G16" s="2"/>
      <c r="H16" s="2"/>
      <c r="I16" s="2">
        <v>1</v>
      </c>
      <c r="J16" s="2"/>
      <c r="K16" s="2"/>
      <c r="L16" s="2">
        <v>18</v>
      </c>
      <c r="M16" s="2"/>
      <c r="N16" s="2"/>
      <c r="O16" s="1">
        <v>50</v>
      </c>
      <c r="P16" s="2">
        <v>12</v>
      </c>
      <c r="Q16" s="2">
        <v>2</v>
      </c>
      <c r="R16" s="2">
        <v>7</v>
      </c>
      <c r="S16" s="2">
        <v>19</v>
      </c>
      <c r="T16" s="2">
        <v>2</v>
      </c>
      <c r="U16" s="2"/>
    </row>
    <row r="17" spans="1:21" x14ac:dyDescent="0.2">
      <c r="A17" s="2" t="s">
        <v>120</v>
      </c>
      <c r="B17" s="2">
        <f t="shared" si="0"/>
        <v>3</v>
      </c>
      <c r="C17" s="2">
        <v>2</v>
      </c>
      <c r="D17" s="2">
        <v>1</v>
      </c>
      <c r="E17" s="5">
        <v>0</v>
      </c>
      <c r="F17" s="2"/>
      <c r="G17" s="2"/>
      <c r="H17" s="2"/>
      <c r="I17" s="2"/>
      <c r="J17" s="2"/>
      <c r="K17" s="2"/>
      <c r="L17" s="2">
        <v>3</v>
      </c>
      <c r="M17" s="2"/>
      <c r="N17" s="2"/>
      <c r="O17" s="1">
        <v>50</v>
      </c>
      <c r="P17" s="2"/>
      <c r="Q17" s="2"/>
      <c r="R17" s="2">
        <v>3</v>
      </c>
      <c r="S17" s="2"/>
      <c r="T17" s="2">
        <v>2</v>
      </c>
      <c r="U17" s="2">
        <v>1</v>
      </c>
    </row>
    <row r="18" spans="1:21" x14ac:dyDescent="0.2">
      <c r="A18" s="2" t="s">
        <v>107</v>
      </c>
      <c r="B18" s="2">
        <f t="shared" si="0"/>
        <v>1</v>
      </c>
      <c r="C18" s="2"/>
      <c r="D18" s="2">
        <v>1</v>
      </c>
      <c r="E18" s="5">
        <v>0</v>
      </c>
      <c r="F18" s="2"/>
      <c r="G18" s="2"/>
      <c r="H18" s="2"/>
      <c r="I18" s="2"/>
      <c r="J18" s="2"/>
      <c r="K18" s="2"/>
      <c r="L18" s="2">
        <v>1</v>
      </c>
      <c r="M18" s="2"/>
      <c r="N18" s="2"/>
      <c r="O18" s="1">
        <v>46</v>
      </c>
      <c r="P18" s="2"/>
      <c r="Q18" s="2"/>
      <c r="R18" s="2">
        <v>1</v>
      </c>
      <c r="S18" s="2">
        <v>1</v>
      </c>
      <c r="T18" s="2"/>
      <c r="U18" s="2"/>
    </row>
    <row r="19" spans="1:21" x14ac:dyDescent="0.2">
      <c r="A19" s="2" t="s">
        <v>108</v>
      </c>
      <c r="B19" s="2">
        <f t="shared" si="0"/>
        <v>2</v>
      </c>
      <c r="C19" s="2">
        <v>2</v>
      </c>
      <c r="D19" s="2"/>
      <c r="E19" s="5">
        <v>0</v>
      </c>
      <c r="F19" s="2"/>
      <c r="G19" s="2"/>
      <c r="H19" s="2"/>
      <c r="I19" s="2"/>
      <c r="J19" s="2"/>
      <c r="K19" s="2"/>
      <c r="L19" s="2">
        <v>2</v>
      </c>
      <c r="M19" s="2"/>
      <c r="N19" s="2"/>
      <c r="O19" s="1">
        <v>62</v>
      </c>
      <c r="P19" s="2">
        <v>2</v>
      </c>
      <c r="Q19" s="2"/>
      <c r="R19" s="2"/>
      <c r="S19" s="2">
        <v>2</v>
      </c>
      <c r="T19" s="2"/>
      <c r="U19" s="2"/>
    </row>
    <row r="20" spans="1:21" x14ac:dyDescent="0.2">
      <c r="A20" s="2" t="s">
        <v>109</v>
      </c>
      <c r="B20" s="2">
        <f t="shared" si="0"/>
        <v>8</v>
      </c>
      <c r="C20" s="2">
        <v>8</v>
      </c>
      <c r="D20" s="2"/>
      <c r="E20" s="5">
        <v>0</v>
      </c>
      <c r="F20" s="2"/>
      <c r="G20" s="2"/>
      <c r="H20" s="2"/>
      <c r="I20" s="2">
        <v>2</v>
      </c>
      <c r="J20" s="2">
        <v>2</v>
      </c>
      <c r="K20" s="2"/>
      <c r="L20" s="2">
        <v>4</v>
      </c>
      <c r="M20" s="2"/>
      <c r="N20" s="2"/>
      <c r="O20" s="1">
        <v>53</v>
      </c>
      <c r="P20" s="2">
        <v>4</v>
      </c>
      <c r="Q20" s="2">
        <v>3</v>
      </c>
      <c r="R20" s="2">
        <v>1</v>
      </c>
      <c r="S20" s="2">
        <v>8</v>
      </c>
      <c r="T20" s="2"/>
      <c r="U20" s="2"/>
    </row>
    <row r="21" spans="1:21" x14ac:dyDescent="0.2">
      <c r="A21" s="2" t="s">
        <v>110</v>
      </c>
      <c r="B21" s="2">
        <f t="shared" si="0"/>
        <v>4</v>
      </c>
      <c r="C21" s="2">
        <v>4</v>
      </c>
      <c r="D21" s="2"/>
      <c r="E21" s="5">
        <v>0</v>
      </c>
      <c r="F21" s="2"/>
      <c r="G21" s="2"/>
      <c r="H21" s="2"/>
      <c r="I21" s="2"/>
      <c r="J21" s="2">
        <v>1</v>
      </c>
      <c r="K21" s="2"/>
      <c r="L21" s="2">
        <v>3</v>
      </c>
      <c r="M21" s="2"/>
      <c r="N21" s="2"/>
      <c r="O21" s="1">
        <v>50</v>
      </c>
      <c r="P21" s="2">
        <v>3</v>
      </c>
      <c r="Q21" s="2">
        <v>1</v>
      </c>
      <c r="R21" s="2"/>
      <c r="S21" s="2">
        <v>4</v>
      </c>
      <c r="T21" s="2"/>
      <c r="U21" s="2"/>
    </row>
    <row r="22" spans="1:21" x14ac:dyDescent="0.2">
      <c r="A22" s="2" t="s">
        <v>111</v>
      </c>
      <c r="B22" s="2">
        <f t="shared" si="0"/>
        <v>3</v>
      </c>
      <c r="C22" s="2">
        <v>2</v>
      </c>
      <c r="D22" s="2">
        <v>1</v>
      </c>
      <c r="E22" s="5">
        <v>0</v>
      </c>
      <c r="F22" s="2"/>
      <c r="G22" s="2"/>
      <c r="H22" s="2"/>
      <c r="I22" s="2"/>
      <c r="J22" s="2"/>
      <c r="K22" s="2"/>
      <c r="L22" s="2">
        <v>3</v>
      </c>
      <c r="M22" s="2"/>
      <c r="N22" s="2"/>
      <c r="O22" s="1">
        <v>62</v>
      </c>
      <c r="P22" s="2">
        <v>2</v>
      </c>
      <c r="Q22" s="2">
        <v>1</v>
      </c>
      <c r="R22" s="2"/>
      <c r="S22" s="2">
        <v>3</v>
      </c>
      <c r="T22" s="2"/>
      <c r="U22" s="2"/>
    </row>
    <row r="23" spans="1:21" x14ac:dyDescent="0.2">
      <c r="A23" s="2" t="s">
        <v>81</v>
      </c>
      <c r="B23" s="2">
        <f t="shared" si="0"/>
        <v>0</v>
      </c>
      <c r="C23" s="2"/>
      <c r="D23" s="2"/>
      <c r="E23" s="5"/>
      <c r="F23" s="2"/>
      <c r="G23" s="2"/>
      <c r="H23" s="2"/>
      <c r="I23" s="2"/>
      <c r="J23" s="2"/>
      <c r="K23" s="2"/>
      <c r="L23" s="2"/>
      <c r="M23" s="2"/>
      <c r="N23" s="2"/>
      <c r="O23" s="1"/>
      <c r="P23" s="2"/>
      <c r="Q23" s="2"/>
      <c r="R23" s="2"/>
      <c r="S23" s="2"/>
      <c r="T23" s="2"/>
      <c r="U23" s="2"/>
    </row>
    <row r="24" spans="1:21" s="10" customFormat="1" ht="15.75" x14ac:dyDescent="0.25">
      <c r="A24" s="3" t="s">
        <v>12</v>
      </c>
      <c r="B24" s="3">
        <f>SUM(B8:B23)</f>
        <v>166</v>
      </c>
      <c r="C24" s="3">
        <f>SUM(C8:C23)</f>
        <v>141</v>
      </c>
      <c r="D24" s="3">
        <f>SUM(D8:D23)</f>
        <v>25</v>
      </c>
      <c r="E24" s="3">
        <f t="shared" ref="E24:N24" si="1">SUM(E8:E23)</f>
        <v>24.319999999999997</v>
      </c>
      <c r="F24" s="3">
        <f t="shared" si="1"/>
        <v>8</v>
      </c>
      <c r="G24" s="3">
        <f t="shared" si="1"/>
        <v>6</v>
      </c>
      <c r="H24" s="3">
        <f t="shared" si="1"/>
        <v>2</v>
      </c>
      <c r="I24" s="3">
        <f t="shared" si="1"/>
        <v>17</v>
      </c>
      <c r="J24" s="3">
        <f t="shared" si="1"/>
        <v>6</v>
      </c>
      <c r="K24" s="3">
        <f t="shared" si="1"/>
        <v>0</v>
      </c>
      <c r="L24" s="3">
        <f t="shared" si="1"/>
        <v>123</v>
      </c>
      <c r="M24" s="3">
        <f t="shared" si="1"/>
        <v>1</v>
      </c>
      <c r="N24" s="3">
        <f t="shared" si="1"/>
        <v>3</v>
      </c>
      <c r="O24" s="29">
        <v>50</v>
      </c>
      <c r="P24" s="3">
        <f t="shared" ref="P24:U24" si="2">SUM(P8:P23)</f>
        <v>102</v>
      </c>
      <c r="Q24" s="3">
        <f t="shared" si="2"/>
        <v>38</v>
      </c>
      <c r="R24" s="3">
        <f t="shared" si="2"/>
        <v>26</v>
      </c>
      <c r="S24" s="3">
        <f t="shared" si="2"/>
        <v>158</v>
      </c>
      <c r="T24" s="3">
        <f t="shared" si="2"/>
        <v>6</v>
      </c>
      <c r="U24" s="3">
        <f t="shared" si="2"/>
        <v>2</v>
      </c>
    </row>
    <row r="26" spans="1:21" ht="15.75" x14ac:dyDescent="0.25">
      <c r="A26" s="11" t="s">
        <v>13</v>
      </c>
      <c r="B26" s="11"/>
      <c r="C26" s="12"/>
      <c r="D26" s="12"/>
      <c r="E26" s="13"/>
      <c r="F26" s="12"/>
      <c r="G26" s="12"/>
      <c r="H26" s="12"/>
      <c r="I26" s="12"/>
      <c r="J26" s="12"/>
      <c r="K26" s="12"/>
      <c r="L26" s="12"/>
      <c r="M26" s="12"/>
      <c r="N26" s="12"/>
      <c r="O26" s="14"/>
      <c r="P26" s="12"/>
      <c r="Q26" s="12"/>
      <c r="R26" s="12"/>
      <c r="S26" s="12"/>
      <c r="T26" s="12"/>
      <c r="U26" s="12"/>
    </row>
    <row r="27" spans="1:21" x14ac:dyDescent="0.2">
      <c r="A27" s="2"/>
      <c r="B27" s="2"/>
      <c r="C27" s="75" t="s">
        <v>58</v>
      </c>
      <c r="D27" s="77"/>
      <c r="E27" s="15"/>
      <c r="F27" s="16" t="s">
        <v>8</v>
      </c>
      <c r="G27" s="16"/>
      <c r="H27" s="16"/>
      <c r="I27" s="16"/>
      <c r="J27" s="16"/>
      <c r="K27" s="16"/>
      <c r="L27" s="16"/>
      <c r="M27" s="16"/>
      <c r="N27" s="17"/>
      <c r="O27" s="1"/>
      <c r="P27" s="16" t="s">
        <v>59</v>
      </c>
      <c r="Q27" s="16"/>
      <c r="R27" s="16"/>
      <c r="S27" s="16" t="s">
        <v>60</v>
      </c>
      <c r="T27" s="16"/>
      <c r="U27" s="16"/>
    </row>
    <row r="28" spans="1:21" s="7" customFormat="1" ht="15" customHeight="1" x14ac:dyDescent="0.2">
      <c r="A28" s="18"/>
      <c r="B28" s="19"/>
      <c r="C28" s="19"/>
      <c r="D28" s="19"/>
      <c r="E28" s="66" t="s">
        <v>138</v>
      </c>
      <c r="F28" s="74" t="s">
        <v>106</v>
      </c>
      <c r="G28" s="74" t="s">
        <v>87</v>
      </c>
      <c r="H28" s="74" t="s">
        <v>88</v>
      </c>
      <c r="I28" s="74" t="s">
        <v>72</v>
      </c>
      <c r="J28" s="74" t="s">
        <v>71</v>
      </c>
      <c r="K28" s="74" t="s">
        <v>89</v>
      </c>
      <c r="L28" s="74" t="s">
        <v>7</v>
      </c>
      <c r="M28" s="74" t="s">
        <v>86</v>
      </c>
      <c r="N28" s="74" t="s">
        <v>73</v>
      </c>
      <c r="O28" s="72" t="s">
        <v>118</v>
      </c>
      <c r="P28" s="68" t="s">
        <v>3</v>
      </c>
      <c r="Q28" s="70" t="s">
        <v>116</v>
      </c>
      <c r="R28" s="70" t="s">
        <v>117</v>
      </c>
      <c r="S28" s="19"/>
      <c r="T28" s="19"/>
      <c r="U28" s="19"/>
    </row>
    <row r="29" spans="1:21" s="7" customFormat="1" ht="23.25" customHeight="1" x14ac:dyDescent="0.2">
      <c r="A29" s="20" t="s">
        <v>1</v>
      </c>
      <c r="B29" s="21" t="s">
        <v>114</v>
      </c>
      <c r="C29" s="21" t="s">
        <v>2</v>
      </c>
      <c r="D29" s="21" t="s">
        <v>140</v>
      </c>
      <c r="E29" s="67"/>
      <c r="F29" s="74"/>
      <c r="G29" s="74"/>
      <c r="H29" s="74"/>
      <c r="I29" s="74"/>
      <c r="J29" s="74"/>
      <c r="K29" s="74"/>
      <c r="L29" s="74"/>
      <c r="M29" s="74"/>
      <c r="N29" s="74"/>
      <c r="O29" s="73"/>
      <c r="P29" s="69"/>
      <c r="Q29" s="71"/>
      <c r="R29" s="71"/>
      <c r="S29" s="21" t="s">
        <v>4</v>
      </c>
      <c r="T29" s="21" t="s">
        <v>5</v>
      </c>
      <c r="U29" s="21" t="s">
        <v>6</v>
      </c>
    </row>
    <row r="30" spans="1:21" x14ac:dyDescent="0.2">
      <c r="A30" s="2" t="s">
        <v>90</v>
      </c>
      <c r="B30" s="2">
        <f t="shared" ref="B30:B33" si="3">SUM(C30:D30)</f>
        <v>0</v>
      </c>
      <c r="C30" s="2"/>
      <c r="D30" s="2"/>
      <c r="E30" s="5"/>
      <c r="F30" s="2"/>
      <c r="G30" s="2"/>
      <c r="H30" s="2"/>
      <c r="I30" s="2"/>
      <c r="J30" s="2"/>
      <c r="K30" s="2"/>
      <c r="L30" s="2"/>
      <c r="M30" s="2"/>
      <c r="N30" s="2"/>
      <c r="O30" s="1"/>
      <c r="P30" s="2"/>
      <c r="Q30" s="2"/>
      <c r="R30" s="2"/>
      <c r="S30" s="2"/>
      <c r="T30" s="2"/>
      <c r="U30" s="2"/>
    </row>
    <row r="31" spans="1:21" x14ac:dyDescent="0.2">
      <c r="A31" s="2" t="s">
        <v>14</v>
      </c>
      <c r="B31" s="2">
        <f t="shared" si="3"/>
        <v>0</v>
      </c>
      <c r="C31" s="2"/>
      <c r="D31" s="2"/>
      <c r="E31" s="5"/>
      <c r="F31" s="2"/>
      <c r="G31" s="2"/>
      <c r="H31" s="2"/>
      <c r="I31" s="2"/>
      <c r="J31" s="2"/>
      <c r="K31" s="2"/>
      <c r="L31" s="2"/>
      <c r="M31" s="2"/>
      <c r="N31" s="2"/>
      <c r="O31" s="1"/>
      <c r="P31" s="2"/>
      <c r="Q31" s="2"/>
      <c r="R31" s="2"/>
      <c r="S31" s="2"/>
      <c r="T31" s="2"/>
      <c r="U31" s="2"/>
    </row>
    <row r="32" spans="1:21" x14ac:dyDescent="0.2">
      <c r="A32" s="2" t="s">
        <v>123</v>
      </c>
      <c r="B32" s="2">
        <f t="shared" si="3"/>
        <v>0</v>
      </c>
      <c r="C32" s="2"/>
      <c r="D32" s="2"/>
      <c r="E32" s="5"/>
      <c r="F32" s="2"/>
      <c r="G32" s="2"/>
      <c r="H32" s="2"/>
      <c r="I32" s="2"/>
      <c r="J32" s="2"/>
      <c r="K32" s="2"/>
      <c r="L32" s="2"/>
      <c r="M32" s="2"/>
      <c r="N32" s="2"/>
      <c r="O32" s="1"/>
      <c r="P32" s="2"/>
      <c r="Q32" s="2"/>
      <c r="R32" s="2"/>
      <c r="S32" s="2"/>
      <c r="T32" s="2"/>
      <c r="U32" s="2"/>
    </row>
    <row r="33" spans="1:21" x14ac:dyDescent="0.2">
      <c r="A33" s="30" t="s">
        <v>15</v>
      </c>
      <c r="B33" s="2">
        <f t="shared" si="3"/>
        <v>0</v>
      </c>
      <c r="C33" s="2"/>
      <c r="D33" s="2"/>
      <c r="E33" s="5"/>
      <c r="F33" s="2"/>
      <c r="G33" s="2"/>
      <c r="H33" s="2"/>
      <c r="I33" s="2"/>
      <c r="J33" s="2"/>
      <c r="K33" s="2"/>
      <c r="L33" s="2"/>
      <c r="M33" s="2"/>
      <c r="N33" s="2"/>
      <c r="O33" s="1"/>
      <c r="P33" s="2"/>
      <c r="Q33" s="2"/>
      <c r="R33" s="2"/>
      <c r="S33" s="2"/>
      <c r="T33" s="2"/>
      <c r="U33" s="2"/>
    </row>
    <row r="34" spans="1:21" s="10" customFormat="1" ht="15.75" x14ac:dyDescent="0.25">
      <c r="A34" s="3" t="s">
        <v>12</v>
      </c>
      <c r="B34" s="3">
        <f>SUM(B30:B33)</f>
        <v>0</v>
      </c>
      <c r="C34" s="3">
        <f t="shared" ref="C34:N34" si="4">SUM(C30:C33)</f>
        <v>0</v>
      </c>
      <c r="D34" s="3">
        <f t="shared" si="4"/>
        <v>0</v>
      </c>
      <c r="E34" s="28">
        <f t="shared" si="4"/>
        <v>0</v>
      </c>
      <c r="F34" s="3">
        <f t="shared" si="4"/>
        <v>0</v>
      </c>
      <c r="G34" s="3">
        <f t="shared" si="4"/>
        <v>0</v>
      </c>
      <c r="H34" s="3">
        <f t="shared" si="4"/>
        <v>0</v>
      </c>
      <c r="I34" s="3">
        <f t="shared" si="4"/>
        <v>0</v>
      </c>
      <c r="J34" s="3">
        <f t="shared" si="4"/>
        <v>0</v>
      </c>
      <c r="K34" s="3">
        <f t="shared" si="4"/>
        <v>0</v>
      </c>
      <c r="L34" s="3">
        <f t="shared" si="4"/>
        <v>0</v>
      </c>
      <c r="M34" s="3">
        <f t="shared" si="4"/>
        <v>0</v>
      </c>
      <c r="N34" s="3">
        <f t="shared" si="4"/>
        <v>0</v>
      </c>
      <c r="O34" s="29">
        <v>0</v>
      </c>
      <c r="P34" s="3">
        <f t="shared" ref="P34:U34" si="5">SUM(P30:P33)</f>
        <v>0</v>
      </c>
      <c r="Q34" s="3">
        <f t="shared" si="5"/>
        <v>0</v>
      </c>
      <c r="R34" s="3">
        <f t="shared" si="5"/>
        <v>0</v>
      </c>
      <c r="S34" s="3">
        <f t="shared" si="5"/>
        <v>0</v>
      </c>
      <c r="T34" s="3">
        <f t="shared" si="5"/>
        <v>0</v>
      </c>
      <c r="U34" s="3">
        <f t="shared" si="5"/>
        <v>0</v>
      </c>
    </row>
    <row r="36" spans="1:21" ht="15.75" x14ac:dyDescent="0.25">
      <c r="A36" s="11" t="s">
        <v>16</v>
      </c>
      <c r="B36" s="11"/>
      <c r="C36" s="12"/>
      <c r="D36" s="12"/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4"/>
      <c r="P36" s="12"/>
      <c r="Q36" s="12"/>
      <c r="R36" s="12"/>
      <c r="S36" s="76"/>
      <c r="T36" s="76"/>
      <c r="U36" s="76"/>
    </row>
    <row r="37" spans="1:21" x14ac:dyDescent="0.2">
      <c r="A37" s="2"/>
      <c r="B37" s="2"/>
      <c r="C37" s="75" t="s">
        <v>58</v>
      </c>
      <c r="D37" s="77"/>
      <c r="E37" s="15"/>
      <c r="F37" s="16" t="s">
        <v>8</v>
      </c>
      <c r="G37" s="16"/>
      <c r="H37" s="16"/>
      <c r="I37" s="16"/>
      <c r="J37" s="16"/>
      <c r="K37" s="16"/>
      <c r="L37" s="16"/>
      <c r="M37" s="16"/>
      <c r="N37" s="17"/>
      <c r="O37" s="1"/>
      <c r="P37" s="16" t="s">
        <v>59</v>
      </c>
      <c r="Q37" s="16"/>
      <c r="R37" s="16"/>
      <c r="S37" s="75" t="s">
        <v>60</v>
      </c>
      <c r="T37" s="75"/>
      <c r="U37" s="75"/>
    </row>
    <row r="38" spans="1:21" s="7" customFormat="1" ht="15" customHeight="1" x14ac:dyDescent="0.2">
      <c r="A38" s="18"/>
      <c r="B38" s="19"/>
      <c r="C38" s="19"/>
      <c r="D38" s="19"/>
      <c r="E38" s="66" t="s">
        <v>138</v>
      </c>
      <c r="F38" s="74" t="s">
        <v>106</v>
      </c>
      <c r="G38" s="74" t="s">
        <v>87</v>
      </c>
      <c r="H38" s="74" t="s">
        <v>88</v>
      </c>
      <c r="I38" s="74" t="s">
        <v>72</v>
      </c>
      <c r="J38" s="74" t="s">
        <v>71</v>
      </c>
      <c r="K38" s="74" t="s">
        <v>89</v>
      </c>
      <c r="L38" s="74" t="s">
        <v>7</v>
      </c>
      <c r="M38" s="74" t="s">
        <v>86</v>
      </c>
      <c r="N38" s="74" t="s">
        <v>73</v>
      </c>
      <c r="O38" s="72" t="s">
        <v>118</v>
      </c>
      <c r="P38" s="68" t="s">
        <v>3</v>
      </c>
      <c r="Q38" s="70" t="s">
        <v>116</v>
      </c>
      <c r="R38" s="70" t="s">
        <v>117</v>
      </c>
      <c r="S38" s="19"/>
      <c r="T38" s="19"/>
      <c r="U38" s="19"/>
    </row>
    <row r="39" spans="1:21" s="7" customFormat="1" ht="23.25" customHeight="1" x14ac:dyDescent="0.2">
      <c r="A39" s="20" t="s">
        <v>1</v>
      </c>
      <c r="B39" s="21" t="s">
        <v>114</v>
      </c>
      <c r="C39" s="21" t="s">
        <v>2</v>
      </c>
      <c r="D39" s="21" t="s">
        <v>140</v>
      </c>
      <c r="E39" s="67"/>
      <c r="F39" s="74"/>
      <c r="G39" s="74"/>
      <c r="H39" s="74"/>
      <c r="I39" s="74"/>
      <c r="J39" s="74"/>
      <c r="K39" s="74"/>
      <c r="L39" s="74"/>
      <c r="M39" s="74"/>
      <c r="N39" s="74"/>
      <c r="O39" s="73"/>
      <c r="P39" s="69"/>
      <c r="Q39" s="71"/>
      <c r="R39" s="71"/>
      <c r="S39" s="21" t="s">
        <v>4</v>
      </c>
      <c r="T39" s="21" t="s">
        <v>5</v>
      </c>
      <c r="U39" s="21" t="s">
        <v>6</v>
      </c>
    </row>
    <row r="40" spans="1:21" x14ac:dyDescent="0.2">
      <c r="A40" s="2" t="s">
        <v>74</v>
      </c>
      <c r="B40" s="2">
        <f t="shared" ref="B40:B63" si="6">SUM(C40:D40)</f>
        <v>0</v>
      </c>
      <c r="C40" s="2"/>
      <c r="D40" s="2"/>
      <c r="E40" s="5"/>
      <c r="F40" s="2"/>
      <c r="G40" s="2"/>
      <c r="H40" s="2"/>
      <c r="I40" s="2"/>
      <c r="J40" s="2"/>
      <c r="K40" s="2"/>
      <c r="L40" s="2"/>
      <c r="M40" s="2"/>
      <c r="N40" s="2"/>
      <c r="O40" s="1"/>
      <c r="P40" s="2"/>
      <c r="Q40" s="2"/>
      <c r="R40" s="2"/>
      <c r="S40" s="2"/>
      <c r="T40" s="2"/>
      <c r="U40" s="2"/>
    </row>
    <row r="41" spans="1:21" x14ac:dyDescent="0.2">
      <c r="A41" s="2" t="s">
        <v>17</v>
      </c>
      <c r="B41" s="2">
        <f t="shared" si="6"/>
        <v>0</v>
      </c>
      <c r="C41" s="2"/>
      <c r="D41" s="2"/>
      <c r="E41" s="5"/>
      <c r="F41" s="2"/>
      <c r="G41" s="2"/>
      <c r="H41" s="2"/>
      <c r="I41" s="2"/>
      <c r="J41" s="2"/>
      <c r="K41" s="2"/>
      <c r="L41" s="2"/>
      <c r="M41" s="2"/>
      <c r="N41" s="2"/>
      <c r="O41" s="1"/>
      <c r="P41" s="2"/>
      <c r="Q41" s="2"/>
      <c r="R41" s="2"/>
      <c r="S41" s="2"/>
      <c r="T41" s="2"/>
      <c r="U41" s="2"/>
    </row>
    <row r="42" spans="1:21" x14ac:dyDescent="0.2">
      <c r="A42" s="2" t="s">
        <v>126</v>
      </c>
      <c r="B42" s="2">
        <f t="shared" si="6"/>
        <v>17</v>
      </c>
      <c r="C42" s="2">
        <v>13</v>
      </c>
      <c r="D42" s="2">
        <v>4</v>
      </c>
      <c r="E42" s="5">
        <v>4.24</v>
      </c>
      <c r="F42" s="2"/>
      <c r="G42" s="2">
        <v>1</v>
      </c>
      <c r="H42" s="2"/>
      <c r="I42" s="2">
        <v>2</v>
      </c>
      <c r="J42" s="2"/>
      <c r="K42" s="2"/>
      <c r="L42" s="2">
        <v>13</v>
      </c>
      <c r="M42" s="2">
        <v>1</v>
      </c>
      <c r="N42" s="2"/>
      <c r="O42" s="1">
        <v>53</v>
      </c>
      <c r="P42" s="2">
        <v>11</v>
      </c>
      <c r="Q42" s="2">
        <v>2</v>
      </c>
      <c r="R42" s="2">
        <v>4</v>
      </c>
      <c r="S42" s="2">
        <v>17</v>
      </c>
      <c r="T42" s="2"/>
      <c r="U42" s="2"/>
    </row>
    <row r="43" spans="1:21" x14ac:dyDescent="0.2">
      <c r="A43" s="2" t="s">
        <v>18</v>
      </c>
      <c r="B43" s="2">
        <f t="shared" si="6"/>
        <v>8</v>
      </c>
      <c r="C43" s="2">
        <v>4</v>
      </c>
      <c r="D43" s="2">
        <v>4</v>
      </c>
      <c r="E43" s="5">
        <v>2.15</v>
      </c>
      <c r="F43" s="2">
        <v>1</v>
      </c>
      <c r="G43" s="2"/>
      <c r="H43" s="2"/>
      <c r="I43" s="2"/>
      <c r="J43" s="2"/>
      <c r="K43" s="2"/>
      <c r="L43" s="2">
        <v>6</v>
      </c>
      <c r="M43" s="2"/>
      <c r="N43" s="2">
        <v>1</v>
      </c>
      <c r="O43" s="1">
        <v>53</v>
      </c>
      <c r="P43" s="2">
        <v>6</v>
      </c>
      <c r="Q43" s="2"/>
      <c r="R43" s="2">
        <v>2</v>
      </c>
      <c r="S43" s="2">
        <v>8</v>
      </c>
      <c r="T43" s="2"/>
      <c r="U43" s="2"/>
    </row>
    <row r="44" spans="1:21" x14ac:dyDescent="0.2">
      <c r="A44" s="2" t="s">
        <v>19</v>
      </c>
      <c r="B44" s="2">
        <f t="shared" si="6"/>
        <v>1</v>
      </c>
      <c r="C44" s="2"/>
      <c r="D44" s="2">
        <v>1</v>
      </c>
      <c r="E44" s="5">
        <v>0</v>
      </c>
      <c r="F44" s="2"/>
      <c r="G44" s="2">
        <v>1</v>
      </c>
      <c r="H44" s="2"/>
      <c r="I44" s="2"/>
      <c r="J44" s="2"/>
      <c r="K44" s="2"/>
      <c r="L44" s="2"/>
      <c r="M44" s="2"/>
      <c r="N44" s="2"/>
      <c r="O44" s="1">
        <v>40</v>
      </c>
      <c r="P44" s="2"/>
      <c r="Q44" s="2"/>
      <c r="R44" s="2">
        <v>1</v>
      </c>
      <c r="S44" s="2">
        <v>1</v>
      </c>
      <c r="T44" s="2"/>
      <c r="U44" s="2"/>
    </row>
    <row r="45" spans="1:21" x14ac:dyDescent="0.2">
      <c r="A45" s="2" t="s">
        <v>20</v>
      </c>
      <c r="B45" s="2">
        <f t="shared" si="6"/>
        <v>0</v>
      </c>
      <c r="C45" s="2"/>
      <c r="D45" s="2"/>
      <c r="E45" s="5"/>
      <c r="F45" s="2"/>
      <c r="G45" s="2"/>
      <c r="H45" s="2"/>
      <c r="I45" s="2"/>
      <c r="J45" s="2"/>
      <c r="K45" s="2"/>
      <c r="L45" s="2"/>
      <c r="M45" s="2"/>
      <c r="N45" s="2"/>
      <c r="O45" s="1"/>
      <c r="P45" s="2"/>
      <c r="Q45" s="2"/>
      <c r="R45" s="2"/>
      <c r="S45" s="2"/>
      <c r="T45" s="2"/>
      <c r="U45" s="2"/>
    </row>
    <row r="46" spans="1:21" x14ac:dyDescent="0.2">
      <c r="A46" s="2" t="s">
        <v>21</v>
      </c>
      <c r="B46" s="2">
        <f t="shared" si="6"/>
        <v>0</v>
      </c>
      <c r="C46" s="2"/>
      <c r="D46" s="2"/>
      <c r="E46" s="5"/>
      <c r="F46" s="2"/>
      <c r="G46" s="2"/>
      <c r="H46" s="2"/>
      <c r="I46" s="2"/>
      <c r="J46" s="2"/>
      <c r="K46" s="2"/>
      <c r="L46" s="2"/>
      <c r="M46" s="2"/>
      <c r="N46" s="2"/>
      <c r="O46" s="1"/>
      <c r="P46" s="2"/>
      <c r="Q46" s="2"/>
      <c r="R46" s="2"/>
      <c r="S46" s="2"/>
      <c r="T46" s="2"/>
      <c r="U46" s="2"/>
    </row>
    <row r="47" spans="1:21" x14ac:dyDescent="0.2">
      <c r="A47" s="2" t="s">
        <v>22</v>
      </c>
      <c r="B47" s="2">
        <f t="shared" si="6"/>
        <v>1</v>
      </c>
      <c r="C47" s="2"/>
      <c r="D47" s="2">
        <v>1</v>
      </c>
      <c r="E47" s="5">
        <v>0.4</v>
      </c>
      <c r="F47" s="2"/>
      <c r="G47" s="2"/>
      <c r="H47" s="2"/>
      <c r="I47" s="2"/>
      <c r="J47" s="2"/>
      <c r="K47" s="2"/>
      <c r="L47" s="2">
        <v>1</v>
      </c>
      <c r="M47" s="2"/>
      <c r="N47" s="2"/>
      <c r="O47" s="1">
        <v>34</v>
      </c>
      <c r="P47" s="2"/>
      <c r="Q47" s="2"/>
      <c r="R47" s="2">
        <v>1</v>
      </c>
      <c r="S47" s="2">
        <v>1</v>
      </c>
      <c r="T47" s="2"/>
      <c r="U47" s="2"/>
    </row>
    <row r="48" spans="1:21" x14ac:dyDescent="0.2">
      <c r="A48" s="2" t="s">
        <v>23</v>
      </c>
      <c r="B48" s="2">
        <f t="shared" si="6"/>
        <v>0</v>
      </c>
      <c r="C48" s="2"/>
      <c r="D48" s="2"/>
      <c r="E48" s="5"/>
      <c r="F48" s="2"/>
      <c r="G48" s="2"/>
      <c r="H48" s="2"/>
      <c r="I48" s="2"/>
      <c r="J48" s="2"/>
      <c r="K48" s="2"/>
      <c r="L48" s="2"/>
      <c r="M48" s="2"/>
      <c r="N48" s="2"/>
      <c r="O48" s="1"/>
      <c r="P48" s="2"/>
      <c r="Q48" s="2"/>
      <c r="R48" s="2"/>
      <c r="S48" s="2"/>
      <c r="T48" s="2"/>
      <c r="U48" s="2"/>
    </row>
    <row r="49" spans="1:21" x14ac:dyDescent="0.2">
      <c r="A49" s="2" t="s">
        <v>24</v>
      </c>
      <c r="B49" s="2">
        <f t="shared" si="6"/>
        <v>0</v>
      </c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2"/>
      <c r="O49" s="1"/>
      <c r="P49" s="2"/>
      <c r="Q49" s="2"/>
      <c r="R49" s="2"/>
      <c r="S49" s="2"/>
      <c r="T49" s="2"/>
      <c r="U49" s="2"/>
    </row>
    <row r="50" spans="1:21" x14ac:dyDescent="0.2">
      <c r="A50" s="2" t="s">
        <v>112</v>
      </c>
      <c r="B50" s="2">
        <f t="shared" si="6"/>
        <v>3</v>
      </c>
      <c r="C50" s="2">
        <v>3</v>
      </c>
      <c r="D50" s="2"/>
      <c r="E50" s="5">
        <v>0</v>
      </c>
      <c r="F50" s="2"/>
      <c r="G50" s="2"/>
      <c r="H50" s="2"/>
      <c r="I50" s="2">
        <v>1</v>
      </c>
      <c r="J50" s="2"/>
      <c r="K50" s="2"/>
      <c r="L50" s="2">
        <v>2</v>
      </c>
      <c r="M50" s="2"/>
      <c r="N50" s="2"/>
      <c r="O50" s="1">
        <v>55</v>
      </c>
      <c r="P50" s="2"/>
      <c r="Q50" s="2"/>
      <c r="R50" s="2">
        <v>3</v>
      </c>
      <c r="S50" s="2">
        <v>3</v>
      </c>
      <c r="T50" s="2"/>
      <c r="U50" s="2"/>
    </row>
    <row r="51" spans="1:21" x14ac:dyDescent="0.2">
      <c r="A51" s="2" t="s">
        <v>33</v>
      </c>
      <c r="B51" s="2">
        <f t="shared" si="6"/>
        <v>0</v>
      </c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2"/>
      <c r="O51" s="1"/>
      <c r="P51" s="2"/>
      <c r="Q51" s="2"/>
      <c r="R51" s="2"/>
      <c r="S51" s="2"/>
      <c r="T51" s="2"/>
      <c r="U51" s="2"/>
    </row>
    <row r="52" spans="1:21" x14ac:dyDescent="0.2">
      <c r="A52" s="2" t="s">
        <v>26</v>
      </c>
      <c r="B52" s="2">
        <f t="shared" si="6"/>
        <v>0</v>
      </c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2"/>
      <c r="O52" s="1"/>
      <c r="P52" s="2"/>
      <c r="Q52" s="2"/>
      <c r="R52" s="2"/>
      <c r="S52" s="2"/>
      <c r="T52" s="2"/>
      <c r="U52" s="2"/>
    </row>
    <row r="53" spans="1:21" x14ac:dyDescent="0.2">
      <c r="A53" s="2" t="s">
        <v>27</v>
      </c>
      <c r="B53" s="2">
        <f t="shared" si="6"/>
        <v>0</v>
      </c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2"/>
      <c r="O53" s="1"/>
      <c r="P53" s="2"/>
      <c r="Q53" s="2"/>
      <c r="R53" s="2"/>
      <c r="S53" s="2"/>
      <c r="T53" s="2"/>
      <c r="U53" s="2"/>
    </row>
    <row r="54" spans="1:21" x14ac:dyDescent="0.2">
      <c r="A54" s="2" t="s">
        <v>128</v>
      </c>
      <c r="B54" s="2">
        <f t="shared" si="6"/>
        <v>0</v>
      </c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2"/>
      <c r="O54" s="1"/>
      <c r="P54" s="2"/>
      <c r="Q54" s="2"/>
      <c r="R54" s="2"/>
      <c r="S54" s="2"/>
      <c r="T54" s="2"/>
      <c r="U54" s="2"/>
    </row>
    <row r="55" spans="1:21" x14ac:dyDescent="0.2">
      <c r="A55" s="2" t="s">
        <v>28</v>
      </c>
      <c r="B55" s="2">
        <f t="shared" si="6"/>
        <v>0</v>
      </c>
      <c r="C55" s="2"/>
      <c r="D55" s="2"/>
      <c r="E55" s="5"/>
      <c r="F55" s="2"/>
      <c r="G55" s="2"/>
      <c r="H55" s="2"/>
      <c r="I55" s="2"/>
      <c r="J55" s="2"/>
      <c r="K55" s="2"/>
      <c r="L55" s="2"/>
      <c r="M55" s="2"/>
      <c r="N55" s="2"/>
      <c r="O55" s="1"/>
      <c r="P55" s="2"/>
      <c r="Q55" s="2"/>
      <c r="R55" s="2"/>
      <c r="S55" s="2"/>
      <c r="T55" s="2"/>
      <c r="U55" s="2"/>
    </row>
    <row r="56" spans="1:21" x14ac:dyDescent="0.2">
      <c r="A56" s="2" t="s">
        <v>29</v>
      </c>
      <c r="B56" s="2">
        <f t="shared" si="6"/>
        <v>0</v>
      </c>
      <c r="C56" s="2"/>
      <c r="D56" s="2"/>
      <c r="E56" s="5"/>
      <c r="F56" s="2"/>
      <c r="G56" s="2"/>
      <c r="H56" s="2"/>
      <c r="I56" s="2"/>
      <c r="J56" s="2"/>
      <c r="K56" s="2"/>
      <c r="L56" s="2"/>
      <c r="M56" s="2"/>
      <c r="N56" s="2"/>
      <c r="O56" s="1"/>
      <c r="P56" s="2"/>
      <c r="Q56" s="2"/>
      <c r="R56" s="2"/>
      <c r="S56" s="2"/>
      <c r="T56" s="2"/>
      <c r="U56" s="2"/>
    </row>
    <row r="57" spans="1:21" x14ac:dyDescent="0.2">
      <c r="A57" s="2" t="s">
        <v>30</v>
      </c>
      <c r="B57" s="2">
        <f t="shared" si="6"/>
        <v>0</v>
      </c>
      <c r="C57" s="2"/>
      <c r="D57" s="2"/>
      <c r="E57" s="5"/>
      <c r="F57" s="2"/>
      <c r="G57" s="2"/>
      <c r="H57" s="2"/>
      <c r="I57" s="2"/>
      <c r="J57" s="2"/>
      <c r="K57" s="2"/>
      <c r="L57" s="2"/>
      <c r="M57" s="2"/>
      <c r="N57" s="2"/>
      <c r="O57" s="1"/>
      <c r="P57" s="2"/>
      <c r="Q57" s="2"/>
      <c r="R57" s="2"/>
      <c r="S57" s="2"/>
      <c r="T57" s="2"/>
      <c r="U57" s="2"/>
    </row>
    <row r="58" spans="1:21" x14ac:dyDescent="0.2">
      <c r="A58" s="2" t="s">
        <v>124</v>
      </c>
      <c r="B58" s="2">
        <f t="shared" si="6"/>
        <v>1</v>
      </c>
      <c r="C58" s="2">
        <v>1</v>
      </c>
      <c r="D58" s="2"/>
      <c r="E58" s="5">
        <v>0</v>
      </c>
      <c r="F58" s="2"/>
      <c r="G58" s="2"/>
      <c r="H58" s="2"/>
      <c r="I58" s="2"/>
      <c r="J58" s="2"/>
      <c r="K58" s="2"/>
      <c r="L58" s="2">
        <v>1</v>
      </c>
      <c r="M58" s="2"/>
      <c r="N58" s="2"/>
      <c r="O58" s="1">
        <v>66</v>
      </c>
      <c r="P58" s="2"/>
      <c r="Q58" s="2"/>
      <c r="R58" s="2">
        <v>1</v>
      </c>
      <c r="S58" s="2">
        <v>1</v>
      </c>
      <c r="T58" s="2"/>
      <c r="U58" s="2"/>
    </row>
    <row r="59" spans="1:21" x14ac:dyDescent="0.2">
      <c r="A59" s="2" t="s">
        <v>32</v>
      </c>
      <c r="B59" s="2">
        <f t="shared" si="6"/>
        <v>0</v>
      </c>
      <c r="C59" s="2"/>
      <c r="D59" s="2"/>
      <c r="E59" s="5"/>
      <c r="F59" s="2"/>
      <c r="G59" s="2"/>
      <c r="H59" s="2"/>
      <c r="I59" s="2"/>
      <c r="J59" s="2"/>
      <c r="K59" s="2"/>
      <c r="L59" s="2"/>
      <c r="M59" s="2"/>
      <c r="N59" s="2"/>
      <c r="O59" s="1"/>
      <c r="P59" s="2"/>
      <c r="Q59" s="2"/>
      <c r="R59" s="2"/>
      <c r="S59" s="2"/>
      <c r="T59" s="2"/>
      <c r="U59" s="2"/>
    </row>
    <row r="60" spans="1:21" x14ac:dyDescent="0.2">
      <c r="A60" s="31" t="s">
        <v>125</v>
      </c>
      <c r="B60" s="2">
        <f t="shared" si="6"/>
        <v>0</v>
      </c>
      <c r="C60" s="2"/>
      <c r="D60" s="2"/>
      <c r="E60" s="5"/>
      <c r="F60" s="2"/>
      <c r="G60" s="2"/>
      <c r="H60" s="2"/>
      <c r="I60" s="2"/>
      <c r="J60" s="2"/>
      <c r="K60" s="2"/>
      <c r="L60" s="2"/>
      <c r="M60" s="2"/>
      <c r="N60" s="2"/>
      <c r="O60" s="1"/>
      <c r="P60" s="2"/>
      <c r="Q60" s="2"/>
      <c r="R60" s="2"/>
      <c r="S60" s="2"/>
      <c r="T60" s="2"/>
      <c r="U60" s="2"/>
    </row>
    <row r="61" spans="1:21" x14ac:dyDescent="0.2">
      <c r="A61" s="2" t="s">
        <v>31</v>
      </c>
      <c r="B61" s="2">
        <f t="shared" si="6"/>
        <v>3</v>
      </c>
      <c r="C61" s="2">
        <v>2</v>
      </c>
      <c r="D61" s="2">
        <v>1</v>
      </c>
      <c r="E61" s="5">
        <v>1.21</v>
      </c>
      <c r="F61" s="2"/>
      <c r="G61" s="2">
        <v>1</v>
      </c>
      <c r="H61" s="2"/>
      <c r="I61" s="2"/>
      <c r="J61" s="2"/>
      <c r="K61" s="2"/>
      <c r="L61" s="2">
        <v>2</v>
      </c>
      <c r="M61" s="2"/>
      <c r="N61" s="2"/>
      <c r="O61" s="1">
        <v>39</v>
      </c>
      <c r="P61" s="2">
        <v>1</v>
      </c>
      <c r="Q61" s="2">
        <v>2</v>
      </c>
      <c r="R61" s="2"/>
      <c r="S61" s="2">
        <v>3</v>
      </c>
      <c r="T61" s="2"/>
      <c r="U61" s="2"/>
    </row>
    <row r="62" spans="1:21" x14ac:dyDescent="0.2">
      <c r="A62" s="2" t="s">
        <v>151</v>
      </c>
      <c r="B62" s="2">
        <f t="shared" si="6"/>
        <v>0</v>
      </c>
      <c r="C62" s="2"/>
      <c r="D62" s="2"/>
      <c r="E62" s="5"/>
      <c r="F62" s="2"/>
      <c r="G62" s="2"/>
      <c r="H62" s="2"/>
      <c r="I62" s="2"/>
      <c r="J62" s="2"/>
      <c r="K62" s="2"/>
      <c r="L62" s="2"/>
      <c r="M62" s="2"/>
      <c r="N62" s="2"/>
      <c r="O62" s="1"/>
      <c r="P62" s="2"/>
      <c r="Q62" s="2"/>
      <c r="R62" s="2"/>
      <c r="S62" s="2"/>
      <c r="T62" s="2"/>
      <c r="U62" s="2"/>
    </row>
    <row r="63" spans="1:21" x14ac:dyDescent="0.2">
      <c r="A63" s="2" t="s">
        <v>91</v>
      </c>
      <c r="B63" s="2">
        <f t="shared" si="6"/>
        <v>0</v>
      </c>
      <c r="C63" s="2"/>
      <c r="D63" s="2"/>
      <c r="E63" s="5"/>
      <c r="F63" s="2"/>
      <c r="G63" s="2"/>
      <c r="H63" s="2"/>
      <c r="I63" s="2"/>
      <c r="J63" s="2"/>
      <c r="K63" s="2"/>
      <c r="L63" s="2"/>
      <c r="M63" s="2"/>
      <c r="N63" s="2"/>
      <c r="O63" s="1"/>
      <c r="P63" s="2"/>
      <c r="Q63" s="2"/>
      <c r="R63" s="2"/>
      <c r="S63" s="2"/>
      <c r="T63" s="2"/>
      <c r="U63" s="2"/>
    </row>
    <row r="64" spans="1:21" s="10" customFormat="1" ht="15.75" x14ac:dyDescent="0.25">
      <c r="A64" s="3" t="s">
        <v>12</v>
      </c>
      <c r="B64" s="3">
        <f>SUM(B40:B63)</f>
        <v>34</v>
      </c>
      <c r="C64" s="3">
        <f>SUM(C40:C63)</f>
        <v>23</v>
      </c>
      <c r="D64" s="3">
        <f t="shared" ref="D64:N64" si="7">SUM(D40:D63)</f>
        <v>11</v>
      </c>
      <c r="E64" s="28">
        <f t="shared" si="7"/>
        <v>8</v>
      </c>
      <c r="F64" s="3">
        <f t="shared" si="7"/>
        <v>1</v>
      </c>
      <c r="G64" s="3">
        <f t="shared" si="7"/>
        <v>3</v>
      </c>
      <c r="H64" s="3">
        <f t="shared" si="7"/>
        <v>0</v>
      </c>
      <c r="I64" s="3">
        <f t="shared" si="7"/>
        <v>3</v>
      </c>
      <c r="J64" s="3">
        <f t="shared" si="7"/>
        <v>0</v>
      </c>
      <c r="K64" s="3">
        <f t="shared" si="7"/>
        <v>0</v>
      </c>
      <c r="L64" s="3">
        <f t="shared" si="7"/>
        <v>25</v>
      </c>
      <c r="M64" s="3">
        <f t="shared" si="7"/>
        <v>1</v>
      </c>
      <c r="N64" s="3">
        <f t="shared" si="7"/>
        <v>1</v>
      </c>
      <c r="O64" s="29">
        <v>51</v>
      </c>
      <c r="P64" s="3">
        <f t="shared" ref="P64:U64" si="8">SUM(P40:P63)</f>
        <v>18</v>
      </c>
      <c r="Q64" s="3">
        <f t="shared" si="8"/>
        <v>4</v>
      </c>
      <c r="R64" s="3">
        <f t="shared" si="8"/>
        <v>12</v>
      </c>
      <c r="S64" s="3">
        <f t="shared" si="8"/>
        <v>34</v>
      </c>
      <c r="T64" s="3">
        <f t="shared" si="8"/>
        <v>0</v>
      </c>
      <c r="U64" s="3">
        <f t="shared" si="8"/>
        <v>0</v>
      </c>
    </row>
    <row r="66" spans="1:21" ht="15.75" x14ac:dyDescent="0.25">
      <c r="A66" s="11" t="s">
        <v>39</v>
      </c>
      <c r="B66" s="11"/>
      <c r="C66" s="12"/>
      <c r="D66" s="12"/>
      <c r="E66" s="13"/>
      <c r="F66" s="12"/>
      <c r="G66" s="12"/>
      <c r="H66" s="12"/>
      <c r="I66" s="12"/>
      <c r="J66" s="12"/>
      <c r="K66" s="12"/>
      <c r="L66" s="12"/>
      <c r="M66" s="12"/>
      <c r="N66" s="12"/>
      <c r="O66" s="14"/>
      <c r="P66" s="12"/>
      <c r="Q66" s="12"/>
      <c r="R66" s="12"/>
      <c r="S66" s="12"/>
      <c r="T66" s="12"/>
      <c r="U66" s="12"/>
    </row>
    <row r="67" spans="1:21" x14ac:dyDescent="0.2">
      <c r="A67" s="2"/>
      <c r="B67" s="2"/>
      <c r="C67" s="75" t="s">
        <v>58</v>
      </c>
      <c r="D67" s="75"/>
      <c r="E67" s="15"/>
      <c r="F67" s="16" t="s">
        <v>8</v>
      </c>
      <c r="G67" s="16"/>
      <c r="H67" s="16"/>
      <c r="I67" s="16"/>
      <c r="J67" s="16"/>
      <c r="K67" s="16"/>
      <c r="L67" s="16"/>
      <c r="M67" s="16"/>
      <c r="N67" s="17"/>
      <c r="O67" s="1"/>
      <c r="P67" s="16" t="s">
        <v>59</v>
      </c>
      <c r="Q67" s="16"/>
      <c r="R67" s="16"/>
      <c r="S67" s="16" t="s">
        <v>60</v>
      </c>
      <c r="T67" s="16"/>
      <c r="U67" s="16"/>
    </row>
    <row r="68" spans="1:21" s="7" customFormat="1" ht="15" customHeight="1" x14ac:dyDescent="0.2">
      <c r="A68" s="18"/>
      <c r="B68" s="19"/>
      <c r="C68" s="19"/>
      <c r="D68" s="19"/>
      <c r="E68" s="66" t="s">
        <v>138</v>
      </c>
      <c r="F68" s="74" t="s">
        <v>106</v>
      </c>
      <c r="G68" s="74" t="s">
        <v>87</v>
      </c>
      <c r="H68" s="74" t="s">
        <v>88</v>
      </c>
      <c r="I68" s="74" t="s">
        <v>72</v>
      </c>
      <c r="J68" s="74" t="s">
        <v>71</v>
      </c>
      <c r="K68" s="74" t="s">
        <v>89</v>
      </c>
      <c r="L68" s="74" t="s">
        <v>7</v>
      </c>
      <c r="M68" s="74" t="s">
        <v>86</v>
      </c>
      <c r="N68" s="74" t="s">
        <v>73</v>
      </c>
      <c r="O68" s="72" t="s">
        <v>118</v>
      </c>
      <c r="P68" s="68" t="s">
        <v>3</v>
      </c>
      <c r="Q68" s="70" t="s">
        <v>116</v>
      </c>
      <c r="R68" s="70" t="s">
        <v>117</v>
      </c>
      <c r="S68" s="19"/>
      <c r="T68" s="19"/>
      <c r="U68" s="19"/>
    </row>
    <row r="69" spans="1:21" s="7" customFormat="1" ht="23.25" customHeight="1" x14ac:dyDescent="0.2">
      <c r="A69" s="20" t="s">
        <v>1</v>
      </c>
      <c r="B69" s="21" t="s">
        <v>114</v>
      </c>
      <c r="C69" s="21" t="s">
        <v>2</v>
      </c>
      <c r="D69" s="21" t="s">
        <v>140</v>
      </c>
      <c r="E69" s="67"/>
      <c r="F69" s="74"/>
      <c r="G69" s="74"/>
      <c r="H69" s="74"/>
      <c r="I69" s="74"/>
      <c r="J69" s="74"/>
      <c r="K69" s="74"/>
      <c r="L69" s="74"/>
      <c r="M69" s="74"/>
      <c r="N69" s="74"/>
      <c r="O69" s="73"/>
      <c r="P69" s="69"/>
      <c r="Q69" s="71"/>
      <c r="R69" s="71"/>
      <c r="S69" s="21" t="s">
        <v>4</v>
      </c>
      <c r="T69" s="21" t="s">
        <v>5</v>
      </c>
      <c r="U69" s="21" t="s">
        <v>6</v>
      </c>
    </row>
    <row r="70" spans="1:21" x14ac:dyDescent="0.2">
      <c r="A70" s="2" t="s">
        <v>119</v>
      </c>
      <c r="B70" s="2">
        <f t="shared" ref="B70" si="9">SUM(C70:D70)</f>
        <v>0</v>
      </c>
      <c r="C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2"/>
      <c r="O70" s="1"/>
      <c r="P70" s="2"/>
      <c r="Q70" s="2"/>
      <c r="R70" s="2"/>
      <c r="S70" s="2"/>
      <c r="T70" s="2"/>
      <c r="U70" s="2"/>
    </row>
    <row r="71" spans="1:21" x14ac:dyDescent="0.2">
      <c r="A71" s="2" t="s">
        <v>34</v>
      </c>
      <c r="B71" s="2">
        <f t="shared" ref="B71:B74" si="10">SUM(C71:D71)</f>
        <v>0</v>
      </c>
      <c r="C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2"/>
      <c r="O71" s="1"/>
      <c r="P71" s="2"/>
      <c r="Q71" s="2"/>
      <c r="R71" s="2"/>
      <c r="S71" s="2"/>
      <c r="T71" s="2"/>
      <c r="U71" s="2"/>
    </row>
    <row r="72" spans="1:21" x14ac:dyDescent="0.2">
      <c r="A72" s="2" t="s">
        <v>35</v>
      </c>
      <c r="B72" s="2">
        <f t="shared" si="10"/>
        <v>0</v>
      </c>
      <c r="C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2"/>
      <c r="O72" s="1"/>
      <c r="P72" s="2"/>
      <c r="Q72" s="2"/>
      <c r="R72" s="2"/>
      <c r="S72" s="2"/>
      <c r="T72" s="2"/>
      <c r="U72" s="2"/>
    </row>
    <row r="73" spans="1:21" x14ac:dyDescent="0.2">
      <c r="A73" s="2" t="s">
        <v>36</v>
      </c>
      <c r="B73" s="2">
        <f t="shared" si="10"/>
        <v>0</v>
      </c>
      <c r="C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2"/>
      <c r="O73" s="1"/>
      <c r="P73" s="2"/>
      <c r="Q73" s="2"/>
      <c r="R73" s="2"/>
      <c r="S73" s="2"/>
      <c r="T73" s="2"/>
      <c r="U73" s="2"/>
    </row>
    <row r="74" spans="1:21" x14ac:dyDescent="0.2">
      <c r="A74" s="2" t="s">
        <v>37</v>
      </c>
      <c r="B74" s="2">
        <f t="shared" si="10"/>
        <v>0</v>
      </c>
      <c r="C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2"/>
      <c r="O74" s="1"/>
      <c r="P74" s="2"/>
      <c r="Q74" s="2"/>
      <c r="R74" s="2"/>
      <c r="S74" s="2"/>
      <c r="T74" s="2"/>
      <c r="U74" s="2"/>
    </row>
    <row r="75" spans="1:21" s="10" customFormat="1" ht="15.75" x14ac:dyDescent="0.25">
      <c r="A75" s="3" t="s">
        <v>12</v>
      </c>
      <c r="B75" s="3">
        <f>SUM(B70:B74)</f>
        <v>0</v>
      </c>
      <c r="C75" s="3">
        <f t="shared" ref="C75:N75" si="11">SUM(C70:C74)</f>
        <v>0</v>
      </c>
      <c r="D75" s="3">
        <f t="shared" si="11"/>
        <v>0</v>
      </c>
      <c r="E75" s="28">
        <f t="shared" si="11"/>
        <v>0</v>
      </c>
      <c r="F75" s="3">
        <f t="shared" si="11"/>
        <v>0</v>
      </c>
      <c r="G75" s="3">
        <f t="shared" si="11"/>
        <v>0</v>
      </c>
      <c r="H75" s="3">
        <f t="shared" si="11"/>
        <v>0</v>
      </c>
      <c r="I75" s="3">
        <f t="shared" si="11"/>
        <v>0</v>
      </c>
      <c r="J75" s="3">
        <f t="shared" si="11"/>
        <v>0</v>
      </c>
      <c r="K75" s="3">
        <f t="shared" si="11"/>
        <v>0</v>
      </c>
      <c r="L75" s="3">
        <f t="shared" si="11"/>
        <v>0</v>
      </c>
      <c r="M75" s="3">
        <f t="shared" si="11"/>
        <v>0</v>
      </c>
      <c r="N75" s="3">
        <f t="shared" si="11"/>
        <v>0</v>
      </c>
      <c r="O75" s="29">
        <v>0</v>
      </c>
      <c r="P75" s="3">
        <f t="shared" ref="P75:U75" si="12">SUM(P70:P74)</f>
        <v>0</v>
      </c>
      <c r="Q75" s="3">
        <f t="shared" si="12"/>
        <v>0</v>
      </c>
      <c r="R75" s="3">
        <f t="shared" si="12"/>
        <v>0</v>
      </c>
      <c r="S75" s="3">
        <f t="shared" si="12"/>
        <v>0</v>
      </c>
      <c r="T75" s="3">
        <f t="shared" si="12"/>
        <v>0</v>
      </c>
      <c r="U75" s="3">
        <f t="shared" si="12"/>
        <v>0</v>
      </c>
    </row>
    <row r="76" spans="1:21" s="10" customFormat="1" ht="15.75" x14ac:dyDescent="0.25">
      <c r="A76" s="32"/>
      <c r="B76" s="33"/>
      <c r="C76" s="33"/>
      <c r="D76" s="33"/>
      <c r="E76" s="34"/>
      <c r="F76" s="33"/>
      <c r="G76" s="33"/>
      <c r="H76" s="33"/>
      <c r="I76" s="33"/>
      <c r="J76" s="33"/>
      <c r="K76" s="33"/>
      <c r="L76" s="33"/>
      <c r="M76" s="33"/>
      <c r="N76" s="33"/>
      <c r="O76" s="35"/>
      <c r="P76" s="33"/>
      <c r="Q76" s="33"/>
      <c r="R76" s="33"/>
      <c r="S76" s="33"/>
      <c r="T76" s="33"/>
      <c r="U76" s="36"/>
    </row>
    <row r="77" spans="1:21" ht="15.75" x14ac:dyDescent="0.25">
      <c r="A77" s="11" t="s">
        <v>96</v>
      </c>
      <c r="B77" s="11"/>
      <c r="C77" s="12"/>
      <c r="D77" s="12"/>
      <c r="E77" s="13"/>
      <c r="F77" s="12"/>
      <c r="G77" s="12"/>
      <c r="H77" s="12"/>
      <c r="I77" s="12"/>
      <c r="J77" s="12"/>
      <c r="K77" s="12"/>
      <c r="L77" s="12"/>
      <c r="M77" s="12"/>
      <c r="N77" s="12"/>
      <c r="O77" s="14"/>
      <c r="P77" s="12"/>
      <c r="Q77" s="12"/>
      <c r="R77" s="12"/>
      <c r="S77" s="12"/>
      <c r="T77" s="12"/>
      <c r="U77" s="12"/>
    </row>
    <row r="78" spans="1:21" x14ac:dyDescent="0.2">
      <c r="A78" s="2"/>
      <c r="B78" s="20" t="s">
        <v>114</v>
      </c>
      <c r="C78" s="75" t="s">
        <v>58</v>
      </c>
      <c r="D78" s="75"/>
      <c r="E78" s="15"/>
      <c r="F78" s="16" t="s">
        <v>8</v>
      </c>
      <c r="G78" s="16"/>
      <c r="H78" s="16"/>
      <c r="I78" s="16"/>
      <c r="J78" s="16"/>
      <c r="K78" s="16"/>
      <c r="L78" s="16"/>
      <c r="M78" s="16"/>
      <c r="N78" s="17"/>
      <c r="O78" s="1"/>
      <c r="P78" s="16" t="s">
        <v>59</v>
      </c>
      <c r="Q78" s="16"/>
      <c r="R78" s="16"/>
      <c r="S78" s="16" t="s">
        <v>60</v>
      </c>
      <c r="T78" s="16"/>
      <c r="U78" s="16"/>
    </row>
    <row r="79" spans="1:21" s="7" customFormat="1" ht="15" customHeight="1" x14ac:dyDescent="0.2">
      <c r="A79" s="18"/>
      <c r="B79" s="19"/>
      <c r="C79" s="19"/>
      <c r="D79" s="19"/>
      <c r="E79" s="66" t="s">
        <v>138</v>
      </c>
      <c r="F79" s="74" t="s">
        <v>106</v>
      </c>
      <c r="G79" s="74" t="s">
        <v>87</v>
      </c>
      <c r="H79" s="74" t="s">
        <v>88</v>
      </c>
      <c r="I79" s="74" t="s">
        <v>72</v>
      </c>
      <c r="J79" s="74" t="s">
        <v>71</v>
      </c>
      <c r="K79" s="74" t="s">
        <v>89</v>
      </c>
      <c r="L79" s="74" t="s">
        <v>7</v>
      </c>
      <c r="M79" s="74" t="s">
        <v>86</v>
      </c>
      <c r="N79" s="74" t="s">
        <v>73</v>
      </c>
      <c r="O79" s="72" t="s">
        <v>118</v>
      </c>
      <c r="P79" s="68" t="s">
        <v>3</v>
      </c>
      <c r="Q79" s="70" t="s">
        <v>116</v>
      </c>
      <c r="R79" s="70" t="s">
        <v>117</v>
      </c>
      <c r="S79" s="19"/>
      <c r="T79" s="19"/>
      <c r="U79" s="19"/>
    </row>
    <row r="80" spans="1:21" s="7" customFormat="1" ht="22.5" customHeight="1" x14ac:dyDescent="0.2">
      <c r="A80" s="20" t="s">
        <v>1</v>
      </c>
      <c r="B80" s="21" t="s">
        <v>114</v>
      </c>
      <c r="C80" s="21" t="s">
        <v>2</v>
      </c>
      <c r="D80" s="21" t="s">
        <v>140</v>
      </c>
      <c r="E80" s="67"/>
      <c r="F80" s="74"/>
      <c r="G80" s="74"/>
      <c r="H80" s="74"/>
      <c r="I80" s="74"/>
      <c r="J80" s="74"/>
      <c r="K80" s="74"/>
      <c r="L80" s="74"/>
      <c r="M80" s="74"/>
      <c r="N80" s="74"/>
      <c r="O80" s="73"/>
      <c r="P80" s="69"/>
      <c r="Q80" s="71"/>
      <c r="R80" s="71"/>
      <c r="S80" s="21" t="s">
        <v>4</v>
      </c>
      <c r="T80" s="21" t="s">
        <v>5</v>
      </c>
      <c r="U80" s="21" t="s">
        <v>6</v>
      </c>
    </row>
    <row r="81" spans="1:21" s="7" customFormat="1" x14ac:dyDescent="0.2">
      <c r="A81" s="2" t="s">
        <v>97</v>
      </c>
      <c r="B81" s="2">
        <f t="shared" ref="B81:B87" si="13">SUM(C81:D81)</f>
        <v>1</v>
      </c>
      <c r="C81" s="37"/>
      <c r="D81" s="37">
        <v>1</v>
      </c>
      <c r="E81" s="38">
        <v>0</v>
      </c>
      <c r="F81" s="37"/>
      <c r="G81" s="37"/>
      <c r="H81" s="37"/>
      <c r="I81" s="37"/>
      <c r="J81" s="37"/>
      <c r="K81" s="37"/>
      <c r="L81" s="37">
        <v>1</v>
      </c>
      <c r="M81" s="37"/>
      <c r="N81" s="37"/>
      <c r="O81" s="39">
        <v>40</v>
      </c>
      <c r="P81" s="37"/>
      <c r="Q81" s="37"/>
      <c r="R81" s="37">
        <v>1</v>
      </c>
      <c r="S81" s="37">
        <v>1</v>
      </c>
      <c r="T81" s="37"/>
      <c r="U81" s="37"/>
    </row>
    <row r="82" spans="1:21" x14ac:dyDescent="0.2">
      <c r="A82" s="2" t="s">
        <v>98</v>
      </c>
      <c r="B82" s="2">
        <f t="shared" si="13"/>
        <v>3</v>
      </c>
      <c r="C82" s="2"/>
      <c r="D82" s="2">
        <v>3</v>
      </c>
      <c r="E82" s="5">
        <v>0</v>
      </c>
      <c r="F82" s="2"/>
      <c r="G82" s="2"/>
      <c r="H82" s="2"/>
      <c r="I82" s="2"/>
      <c r="J82" s="2"/>
      <c r="K82" s="2"/>
      <c r="L82" s="2">
        <v>3</v>
      </c>
      <c r="M82" s="2"/>
      <c r="N82" s="2"/>
      <c r="O82" s="1">
        <v>52</v>
      </c>
      <c r="P82" s="2">
        <v>1</v>
      </c>
      <c r="Q82" s="2"/>
      <c r="R82" s="2">
        <v>2</v>
      </c>
      <c r="S82" s="2">
        <v>1</v>
      </c>
      <c r="T82" s="2">
        <v>2</v>
      </c>
      <c r="U82" s="2"/>
    </row>
    <row r="83" spans="1:21" x14ac:dyDescent="0.2">
      <c r="A83" s="2" t="s">
        <v>100</v>
      </c>
      <c r="B83" s="2">
        <f t="shared" si="13"/>
        <v>3</v>
      </c>
      <c r="C83" s="2">
        <v>2</v>
      </c>
      <c r="D83" s="2">
        <v>1</v>
      </c>
      <c r="E83" s="5">
        <v>0</v>
      </c>
      <c r="F83" s="2"/>
      <c r="G83" s="2"/>
      <c r="H83" s="2"/>
      <c r="I83" s="2"/>
      <c r="J83" s="2"/>
      <c r="K83" s="2"/>
      <c r="L83" s="2">
        <v>3</v>
      </c>
      <c r="M83" s="2"/>
      <c r="N83" s="2"/>
      <c r="O83" s="1">
        <v>61</v>
      </c>
      <c r="P83" s="2">
        <v>1</v>
      </c>
      <c r="Q83" s="2"/>
      <c r="R83" s="2">
        <v>2</v>
      </c>
      <c r="S83" s="2">
        <v>2</v>
      </c>
      <c r="T83" s="2">
        <v>1</v>
      </c>
      <c r="U83" s="2"/>
    </row>
    <row r="84" spans="1:21" x14ac:dyDescent="0.2">
      <c r="A84" s="2" t="s">
        <v>101</v>
      </c>
      <c r="B84" s="2">
        <f t="shared" si="13"/>
        <v>5</v>
      </c>
      <c r="C84" s="2">
        <v>3</v>
      </c>
      <c r="D84" s="2">
        <v>2</v>
      </c>
      <c r="E84" s="5">
        <v>0</v>
      </c>
      <c r="F84" s="2"/>
      <c r="G84" s="2"/>
      <c r="H84" s="2"/>
      <c r="I84" s="2"/>
      <c r="J84" s="2"/>
      <c r="K84" s="2"/>
      <c r="L84" s="2">
        <v>5</v>
      </c>
      <c r="M84" s="2"/>
      <c r="N84" s="2"/>
      <c r="O84" s="1">
        <v>59</v>
      </c>
      <c r="P84" s="2">
        <v>2</v>
      </c>
      <c r="Q84" s="2">
        <v>1</v>
      </c>
      <c r="R84" s="2">
        <v>2</v>
      </c>
      <c r="S84" s="2">
        <v>3</v>
      </c>
      <c r="T84" s="2">
        <v>2</v>
      </c>
      <c r="U84" s="2"/>
    </row>
    <row r="85" spans="1:21" x14ac:dyDescent="0.2">
      <c r="A85" s="2" t="s">
        <v>115</v>
      </c>
      <c r="B85" s="2">
        <f t="shared" si="13"/>
        <v>7</v>
      </c>
      <c r="C85" s="2">
        <v>4</v>
      </c>
      <c r="D85" s="2">
        <v>3</v>
      </c>
      <c r="E85" s="5">
        <v>0</v>
      </c>
      <c r="F85" s="2">
        <v>1</v>
      </c>
      <c r="G85" s="2"/>
      <c r="H85" s="2">
        <v>1</v>
      </c>
      <c r="I85" s="2">
        <v>1</v>
      </c>
      <c r="J85" s="2"/>
      <c r="K85" s="2"/>
      <c r="L85" s="2">
        <v>4</v>
      </c>
      <c r="M85" s="2"/>
      <c r="N85" s="2"/>
      <c r="O85" s="1">
        <v>43</v>
      </c>
      <c r="P85" s="2">
        <v>1</v>
      </c>
      <c r="Q85" s="2">
        <v>3</v>
      </c>
      <c r="R85" s="2">
        <v>3</v>
      </c>
      <c r="S85" s="2">
        <v>5</v>
      </c>
      <c r="T85" s="2">
        <v>2</v>
      </c>
      <c r="U85" s="2"/>
    </row>
    <row r="86" spans="1:21" x14ac:dyDescent="0.2">
      <c r="A86" s="2" t="s">
        <v>102</v>
      </c>
      <c r="B86" s="2">
        <f t="shared" si="13"/>
        <v>2</v>
      </c>
      <c r="C86" s="2">
        <v>1</v>
      </c>
      <c r="D86" s="2">
        <v>1</v>
      </c>
      <c r="E86" s="5">
        <v>0</v>
      </c>
      <c r="F86" s="2"/>
      <c r="G86" s="2"/>
      <c r="H86" s="2"/>
      <c r="I86" s="2"/>
      <c r="J86" s="2"/>
      <c r="K86" s="2"/>
      <c r="L86" s="2">
        <v>2</v>
      </c>
      <c r="M86" s="2"/>
      <c r="N86" s="2"/>
      <c r="O86" s="1">
        <v>59</v>
      </c>
      <c r="P86" s="2">
        <v>1</v>
      </c>
      <c r="Q86" s="2"/>
      <c r="R86" s="2">
        <v>1</v>
      </c>
      <c r="S86" s="2">
        <v>1</v>
      </c>
      <c r="T86" s="2">
        <v>1</v>
      </c>
      <c r="U86" s="2"/>
    </row>
    <row r="87" spans="1:21" x14ac:dyDescent="0.2">
      <c r="A87" s="2" t="s">
        <v>103</v>
      </c>
      <c r="B87" s="2">
        <f t="shared" si="13"/>
        <v>4</v>
      </c>
      <c r="C87" s="2">
        <v>1</v>
      </c>
      <c r="D87" s="2">
        <v>3</v>
      </c>
      <c r="E87" s="5">
        <v>0</v>
      </c>
      <c r="F87" s="2"/>
      <c r="G87" s="2"/>
      <c r="H87" s="2"/>
      <c r="I87" s="2"/>
      <c r="J87" s="2"/>
      <c r="K87" s="2"/>
      <c r="L87" s="2">
        <v>4</v>
      </c>
      <c r="M87" s="2"/>
      <c r="N87" s="2"/>
      <c r="O87" s="1">
        <v>45</v>
      </c>
      <c r="P87" s="2">
        <v>2</v>
      </c>
      <c r="Q87" s="2">
        <v>1</v>
      </c>
      <c r="R87" s="2">
        <v>1</v>
      </c>
      <c r="S87" s="2">
        <v>2</v>
      </c>
      <c r="T87" s="2">
        <v>2</v>
      </c>
      <c r="U87" s="2"/>
    </row>
    <row r="88" spans="1:21" s="10" customFormat="1" ht="15.75" x14ac:dyDescent="0.25">
      <c r="A88" s="3" t="s">
        <v>12</v>
      </c>
      <c r="B88" s="3">
        <f t="shared" ref="B88:N88" si="14">SUM(B81:B87)</f>
        <v>25</v>
      </c>
      <c r="C88" s="3">
        <f t="shared" si="14"/>
        <v>11</v>
      </c>
      <c r="D88" s="3">
        <f t="shared" si="14"/>
        <v>14</v>
      </c>
      <c r="E88" s="28">
        <f t="shared" si="14"/>
        <v>0</v>
      </c>
      <c r="F88" s="3">
        <f t="shared" si="14"/>
        <v>1</v>
      </c>
      <c r="G88" s="3">
        <f t="shared" si="14"/>
        <v>0</v>
      </c>
      <c r="H88" s="3">
        <f t="shared" si="14"/>
        <v>1</v>
      </c>
      <c r="I88" s="3">
        <f t="shared" si="14"/>
        <v>1</v>
      </c>
      <c r="J88" s="3">
        <f t="shared" si="14"/>
        <v>0</v>
      </c>
      <c r="K88" s="3">
        <f t="shared" si="14"/>
        <v>0</v>
      </c>
      <c r="L88" s="3">
        <f t="shared" si="14"/>
        <v>22</v>
      </c>
      <c r="M88" s="3">
        <f t="shared" si="14"/>
        <v>0</v>
      </c>
      <c r="N88" s="3">
        <f t="shared" si="14"/>
        <v>0</v>
      </c>
      <c r="O88" s="29">
        <v>49</v>
      </c>
      <c r="P88" s="3">
        <f t="shared" ref="P88:U88" si="15">SUM(P81:P87)</f>
        <v>8</v>
      </c>
      <c r="Q88" s="3">
        <f t="shared" si="15"/>
        <v>5</v>
      </c>
      <c r="R88" s="3">
        <f t="shared" si="15"/>
        <v>12</v>
      </c>
      <c r="S88" s="3">
        <f t="shared" si="15"/>
        <v>15</v>
      </c>
      <c r="T88" s="3">
        <f t="shared" si="15"/>
        <v>10</v>
      </c>
      <c r="U88" s="3">
        <f t="shared" si="15"/>
        <v>0</v>
      </c>
    </row>
    <row r="90" spans="1:21" ht="15.75" x14ac:dyDescent="0.25">
      <c r="A90" s="11" t="s">
        <v>38</v>
      </c>
      <c r="B90" s="11"/>
      <c r="C90" s="12"/>
      <c r="D90" s="12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4"/>
      <c r="P90" s="12"/>
      <c r="Q90" s="12"/>
      <c r="R90" s="12"/>
      <c r="S90" s="12"/>
      <c r="T90" s="12"/>
      <c r="U90" s="12"/>
    </row>
    <row r="91" spans="1:21" x14ac:dyDescent="0.2">
      <c r="A91" s="2"/>
      <c r="B91" s="2"/>
      <c r="C91" s="75" t="s">
        <v>58</v>
      </c>
      <c r="D91" s="75"/>
      <c r="E91" s="15"/>
      <c r="F91" s="16" t="s">
        <v>8</v>
      </c>
      <c r="G91" s="16"/>
      <c r="H91" s="16"/>
      <c r="I91" s="16"/>
      <c r="J91" s="16"/>
      <c r="K91" s="16"/>
      <c r="L91" s="16"/>
      <c r="M91" s="16"/>
      <c r="N91" s="17"/>
      <c r="O91" s="1"/>
      <c r="P91" s="16" t="s">
        <v>59</v>
      </c>
      <c r="Q91" s="16"/>
      <c r="R91" s="16"/>
      <c r="S91" s="16" t="s">
        <v>60</v>
      </c>
      <c r="T91" s="16"/>
      <c r="U91" s="16"/>
    </row>
    <row r="92" spans="1:21" s="7" customFormat="1" ht="15" customHeight="1" x14ac:dyDescent="0.2">
      <c r="A92" s="18"/>
      <c r="B92" s="19"/>
      <c r="C92" s="19"/>
      <c r="D92" s="19"/>
      <c r="E92" s="66" t="s">
        <v>138</v>
      </c>
      <c r="F92" s="74" t="s">
        <v>106</v>
      </c>
      <c r="G92" s="74" t="s">
        <v>87</v>
      </c>
      <c r="H92" s="74" t="s">
        <v>88</v>
      </c>
      <c r="I92" s="74" t="s">
        <v>72</v>
      </c>
      <c r="J92" s="74" t="s">
        <v>71</v>
      </c>
      <c r="K92" s="74" t="s">
        <v>89</v>
      </c>
      <c r="L92" s="74" t="s">
        <v>7</v>
      </c>
      <c r="M92" s="74" t="s">
        <v>86</v>
      </c>
      <c r="N92" s="74" t="s">
        <v>73</v>
      </c>
      <c r="O92" s="72" t="s">
        <v>118</v>
      </c>
      <c r="P92" s="68" t="s">
        <v>3</v>
      </c>
      <c r="Q92" s="70" t="s">
        <v>116</v>
      </c>
      <c r="R92" s="70" t="s">
        <v>117</v>
      </c>
      <c r="S92" s="19"/>
      <c r="T92" s="19"/>
      <c r="U92" s="19"/>
    </row>
    <row r="93" spans="1:21" s="7" customFormat="1" ht="22.5" customHeight="1" x14ac:dyDescent="0.2">
      <c r="A93" s="20" t="s">
        <v>1</v>
      </c>
      <c r="B93" s="21" t="s">
        <v>114</v>
      </c>
      <c r="C93" s="21" t="s">
        <v>2</v>
      </c>
      <c r="D93" s="21" t="s">
        <v>140</v>
      </c>
      <c r="E93" s="67"/>
      <c r="F93" s="74"/>
      <c r="G93" s="74"/>
      <c r="H93" s="74"/>
      <c r="I93" s="74"/>
      <c r="J93" s="74"/>
      <c r="K93" s="74"/>
      <c r="L93" s="74"/>
      <c r="M93" s="74"/>
      <c r="N93" s="74"/>
      <c r="O93" s="73"/>
      <c r="P93" s="69"/>
      <c r="Q93" s="71"/>
      <c r="R93" s="71"/>
      <c r="S93" s="21" t="s">
        <v>4</v>
      </c>
      <c r="T93" s="21" t="s">
        <v>5</v>
      </c>
      <c r="U93" s="21" t="s">
        <v>6</v>
      </c>
    </row>
    <row r="94" spans="1:21" s="7" customFormat="1" x14ac:dyDescent="0.2">
      <c r="A94" s="2" t="s">
        <v>75</v>
      </c>
      <c r="B94" s="2">
        <f t="shared" ref="B94:B97" si="16">SUM(C94:D94)</f>
        <v>3</v>
      </c>
      <c r="C94" s="37">
        <v>1</v>
      </c>
      <c r="D94" s="37">
        <v>2</v>
      </c>
      <c r="E94" s="38">
        <v>0.35</v>
      </c>
      <c r="F94" s="37"/>
      <c r="G94" s="37"/>
      <c r="H94" s="37"/>
      <c r="I94" s="37"/>
      <c r="J94" s="37">
        <v>1</v>
      </c>
      <c r="K94" s="37"/>
      <c r="L94" s="37">
        <v>2</v>
      </c>
      <c r="M94" s="37"/>
      <c r="N94" s="37"/>
      <c r="O94" s="39">
        <v>69</v>
      </c>
      <c r="P94" s="37">
        <v>2</v>
      </c>
      <c r="Q94" s="37"/>
      <c r="R94" s="37">
        <v>1</v>
      </c>
      <c r="S94" s="37">
        <v>3</v>
      </c>
      <c r="T94" s="37"/>
      <c r="U94" s="37"/>
    </row>
    <row r="95" spans="1:21" x14ac:dyDescent="0.2">
      <c r="A95" s="2" t="s">
        <v>93</v>
      </c>
      <c r="B95" s="2">
        <f t="shared" si="16"/>
        <v>0</v>
      </c>
      <c r="C95" s="2"/>
      <c r="D95" s="2"/>
      <c r="E95" s="5"/>
      <c r="F95" s="2"/>
      <c r="G95" s="2"/>
      <c r="H95" s="2"/>
      <c r="I95" s="2"/>
      <c r="J95" s="2"/>
      <c r="K95" s="2"/>
      <c r="L95" s="2"/>
      <c r="M95" s="2"/>
      <c r="N95" s="2"/>
      <c r="O95" s="1"/>
      <c r="P95" s="2"/>
      <c r="Q95" s="2"/>
      <c r="R95" s="2"/>
      <c r="S95" s="2"/>
      <c r="T95" s="2"/>
      <c r="U95" s="2"/>
    </row>
    <row r="96" spans="1:21" x14ac:dyDescent="0.2">
      <c r="A96" s="2" t="s">
        <v>95</v>
      </c>
      <c r="B96" s="2">
        <f t="shared" si="16"/>
        <v>0</v>
      </c>
      <c r="C96" s="2"/>
      <c r="D96" s="2"/>
      <c r="E96" s="5"/>
      <c r="F96" s="2"/>
      <c r="G96" s="2"/>
      <c r="H96" s="2"/>
      <c r="I96" s="2"/>
      <c r="J96" s="2"/>
      <c r="K96" s="2"/>
      <c r="L96" s="2"/>
      <c r="M96" s="2"/>
      <c r="N96" s="2"/>
      <c r="O96" s="1"/>
      <c r="P96" s="2"/>
      <c r="Q96" s="2"/>
      <c r="R96" s="2"/>
      <c r="S96" s="2"/>
      <c r="T96" s="2"/>
      <c r="U96" s="2"/>
    </row>
    <row r="97" spans="1:21" x14ac:dyDescent="0.2">
      <c r="A97" s="2" t="s">
        <v>94</v>
      </c>
      <c r="B97" s="2">
        <f t="shared" si="16"/>
        <v>0</v>
      </c>
      <c r="C97" s="2"/>
      <c r="D97" s="2"/>
      <c r="E97" s="5"/>
      <c r="F97" s="2"/>
      <c r="G97" s="2"/>
      <c r="H97" s="2"/>
      <c r="I97" s="2"/>
      <c r="J97" s="2"/>
      <c r="K97" s="2"/>
      <c r="L97" s="2"/>
      <c r="M97" s="2"/>
      <c r="N97" s="2"/>
      <c r="O97" s="1"/>
      <c r="P97" s="2"/>
      <c r="Q97" s="2"/>
      <c r="R97" s="2"/>
      <c r="S97" s="2"/>
      <c r="T97" s="2"/>
      <c r="U97" s="2"/>
    </row>
    <row r="98" spans="1:21" s="10" customFormat="1" ht="15.75" x14ac:dyDescent="0.25">
      <c r="A98" s="3" t="s">
        <v>12</v>
      </c>
      <c r="B98" s="3">
        <f>SUM(B94:B97)</f>
        <v>3</v>
      </c>
      <c r="C98" s="3">
        <f t="shared" ref="C98:U98" si="17">SUM(C94:C97)</f>
        <v>1</v>
      </c>
      <c r="D98" s="3">
        <f t="shared" si="17"/>
        <v>2</v>
      </c>
      <c r="E98" s="28">
        <f t="shared" si="17"/>
        <v>0.35</v>
      </c>
      <c r="F98" s="3">
        <f t="shared" si="17"/>
        <v>0</v>
      </c>
      <c r="G98" s="3">
        <f t="shared" si="17"/>
        <v>0</v>
      </c>
      <c r="H98" s="3">
        <f t="shared" si="17"/>
        <v>0</v>
      </c>
      <c r="I98" s="3">
        <f t="shared" si="17"/>
        <v>0</v>
      </c>
      <c r="J98" s="3">
        <f t="shared" si="17"/>
        <v>1</v>
      </c>
      <c r="K98" s="3">
        <f t="shared" si="17"/>
        <v>0</v>
      </c>
      <c r="L98" s="3">
        <f t="shared" si="17"/>
        <v>2</v>
      </c>
      <c r="M98" s="3">
        <f t="shared" si="17"/>
        <v>0</v>
      </c>
      <c r="N98" s="3">
        <f t="shared" si="17"/>
        <v>0</v>
      </c>
      <c r="O98" s="29">
        <v>69</v>
      </c>
      <c r="P98" s="3">
        <f t="shared" si="17"/>
        <v>2</v>
      </c>
      <c r="Q98" s="3">
        <f t="shared" si="17"/>
        <v>0</v>
      </c>
      <c r="R98" s="3">
        <f t="shared" si="17"/>
        <v>1</v>
      </c>
      <c r="S98" s="3">
        <f t="shared" si="17"/>
        <v>3</v>
      </c>
      <c r="T98" s="3">
        <f t="shared" si="17"/>
        <v>0</v>
      </c>
      <c r="U98" s="3">
        <f t="shared" si="17"/>
        <v>0</v>
      </c>
    </row>
    <row r="100" spans="1:21" ht="15.75" x14ac:dyDescent="0.25">
      <c r="A100" s="11" t="s">
        <v>40</v>
      </c>
      <c r="B100" s="11"/>
      <c r="C100" s="12"/>
      <c r="D100" s="12"/>
      <c r="E100" s="13"/>
      <c r="F100" s="12"/>
      <c r="G100" s="12"/>
      <c r="H100" s="12"/>
      <c r="I100" s="12"/>
      <c r="J100" s="12"/>
      <c r="K100" s="12"/>
      <c r="L100" s="12"/>
      <c r="M100" s="12"/>
      <c r="N100" s="12"/>
      <c r="O100" s="14"/>
      <c r="P100" s="12"/>
      <c r="Q100" s="12"/>
      <c r="R100" s="12"/>
      <c r="S100" s="12"/>
      <c r="T100" s="12"/>
      <c r="U100" s="12"/>
    </row>
    <row r="101" spans="1:21" x14ac:dyDescent="0.2">
      <c r="A101" s="2"/>
      <c r="B101" s="2"/>
      <c r="C101" s="75" t="s">
        <v>58</v>
      </c>
      <c r="D101" s="75"/>
      <c r="E101" s="15"/>
      <c r="F101" s="16" t="s">
        <v>8</v>
      </c>
      <c r="G101" s="16"/>
      <c r="H101" s="16"/>
      <c r="I101" s="16"/>
      <c r="J101" s="16"/>
      <c r="K101" s="16"/>
      <c r="L101" s="16"/>
      <c r="M101" s="16"/>
      <c r="N101" s="17"/>
      <c r="O101" s="1"/>
      <c r="P101" s="16" t="s">
        <v>59</v>
      </c>
      <c r="Q101" s="16"/>
      <c r="R101" s="16"/>
      <c r="S101" s="16" t="s">
        <v>60</v>
      </c>
      <c r="T101" s="16"/>
      <c r="U101" s="16"/>
    </row>
    <row r="102" spans="1:21" s="7" customFormat="1" ht="15" customHeight="1" x14ac:dyDescent="0.2">
      <c r="A102" s="18"/>
      <c r="B102" s="19"/>
      <c r="C102" s="19"/>
      <c r="D102" s="19"/>
      <c r="E102" s="66" t="s">
        <v>138</v>
      </c>
      <c r="F102" s="74" t="s">
        <v>106</v>
      </c>
      <c r="G102" s="74" t="s">
        <v>87</v>
      </c>
      <c r="H102" s="74" t="s">
        <v>88</v>
      </c>
      <c r="I102" s="74" t="s">
        <v>72</v>
      </c>
      <c r="J102" s="74" t="s">
        <v>71</v>
      </c>
      <c r="K102" s="74" t="s">
        <v>89</v>
      </c>
      <c r="L102" s="74" t="s">
        <v>7</v>
      </c>
      <c r="M102" s="74" t="s">
        <v>86</v>
      </c>
      <c r="N102" s="74" t="s">
        <v>73</v>
      </c>
      <c r="O102" s="72" t="s">
        <v>118</v>
      </c>
      <c r="P102" s="68" t="s">
        <v>3</v>
      </c>
      <c r="Q102" s="70" t="s">
        <v>116</v>
      </c>
      <c r="R102" s="70" t="s">
        <v>117</v>
      </c>
      <c r="S102" s="19"/>
      <c r="T102" s="19"/>
      <c r="U102" s="19"/>
    </row>
    <row r="103" spans="1:21" s="7" customFormat="1" ht="23.25" customHeight="1" x14ac:dyDescent="0.2">
      <c r="A103" s="20" t="s">
        <v>1</v>
      </c>
      <c r="B103" s="21" t="s">
        <v>114</v>
      </c>
      <c r="C103" s="21" t="s">
        <v>2</v>
      </c>
      <c r="D103" s="21" t="s">
        <v>140</v>
      </c>
      <c r="E103" s="67"/>
      <c r="F103" s="74"/>
      <c r="G103" s="74"/>
      <c r="H103" s="74"/>
      <c r="I103" s="74"/>
      <c r="J103" s="74"/>
      <c r="K103" s="74"/>
      <c r="L103" s="74"/>
      <c r="M103" s="74"/>
      <c r="N103" s="74"/>
      <c r="O103" s="73"/>
      <c r="P103" s="69"/>
      <c r="Q103" s="71"/>
      <c r="R103" s="71"/>
      <c r="S103" s="21" t="s">
        <v>4</v>
      </c>
      <c r="T103" s="21" t="s">
        <v>5</v>
      </c>
      <c r="U103" s="21" t="s">
        <v>6</v>
      </c>
    </row>
    <row r="104" spans="1:21" s="7" customFormat="1" ht="15" customHeight="1" x14ac:dyDescent="0.2">
      <c r="A104" s="2" t="s">
        <v>143</v>
      </c>
      <c r="B104" s="21"/>
      <c r="C104" s="21"/>
      <c r="D104" s="21"/>
      <c r="E104" s="40"/>
      <c r="F104" s="41"/>
      <c r="G104" s="41"/>
      <c r="H104" s="41"/>
      <c r="I104" s="41"/>
      <c r="J104" s="41"/>
      <c r="K104" s="41"/>
      <c r="L104" s="41"/>
      <c r="M104" s="41"/>
      <c r="N104" s="41"/>
      <c r="O104" s="42"/>
      <c r="P104" s="21"/>
      <c r="Q104" s="43"/>
      <c r="R104" s="43"/>
      <c r="S104" s="21"/>
      <c r="T104" s="21"/>
      <c r="U104" s="21"/>
    </row>
    <row r="105" spans="1:21" x14ac:dyDescent="0.2">
      <c r="A105" s="2" t="s">
        <v>42</v>
      </c>
      <c r="B105" s="2">
        <f t="shared" ref="B105:B113" si="18">SUM(C105:D105)</f>
        <v>7</v>
      </c>
      <c r="C105" s="2">
        <v>5</v>
      </c>
      <c r="D105" s="2">
        <v>2</v>
      </c>
      <c r="E105" s="5">
        <v>1.54</v>
      </c>
      <c r="F105" s="2">
        <v>1</v>
      </c>
      <c r="G105" s="2"/>
      <c r="H105" s="2"/>
      <c r="I105" s="2">
        <v>1</v>
      </c>
      <c r="J105" s="2"/>
      <c r="K105" s="2"/>
      <c r="L105" s="2">
        <v>5</v>
      </c>
      <c r="M105" s="2"/>
      <c r="N105" s="2"/>
      <c r="O105" s="1">
        <v>46</v>
      </c>
      <c r="P105" s="2">
        <v>2</v>
      </c>
      <c r="Q105" s="2">
        <v>5</v>
      </c>
      <c r="R105" s="2"/>
      <c r="S105" s="2">
        <v>7</v>
      </c>
      <c r="T105" s="2"/>
      <c r="U105" s="2"/>
    </row>
    <row r="106" spans="1:21" x14ac:dyDescent="0.2">
      <c r="A106" s="30" t="s">
        <v>41</v>
      </c>
      <c r="B106" s="2">
        <f t="shared" si="18"/>
        <v>0</v>
      </c>
      <c r="C106" s="2"/>
      <c r="D106" s="2"/>
      <c r="E106" s="5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2"/>
      <c r="Q106" s="2"/>
      <c r="R106" s="2"/>
      <c r="S106" s="2"/>
      <c r="T106" s="2"/>
      <c r="U106" s="2"/>
    </row>
    <row r="107" spans="1:21" x14ac:dyDescent="0.2">
      <c r="A107" s="2" t="s">
        <v>43</v>
      </c>
      <c r="B107" s="2">
        <f t="shared" si="18"/>
        <v>0</v>
      </c>
      <c r="C107" s="2"/>
      <c r="D107" s="2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2"/>
      <c r="Q107" s="2"/>
      <c r="R107" s="2"/>
      <c r="S107" s="2"/>
      <c r="T107" s="2"/>
      <c r="U107" s="2"/>
    </row>
    <row r="108" spans="1:21" x14ac:dyDescent="0.2">
      <c r="A108" s="2" t="s">
        <v>44</v>
      </c>
      <c r="B108" s="2">
        <f t="shared" si="18"/>
        <v>2</v>
      </c>
      <c r="C108" s="2">
        <v>2</v>
      </c>
      <c r="D108" s="2"/>
      <c r="E108" s="5">
        <v>0.65</v>
      </c>
      <c r="F108" s="2"/>
      <c r="G108" s="2"/>
      <c r="H108" s="2"/>
      <c r="I108" s="2">
        <v>1</v>
      </c>
      <c r="J108" s="2"/>
      <c r="K108" s="2"/>
      <c r="L108" s="2">
        <v>1</v>
      </c>
      <c r="M108" s="2"/>
      <c r="N108" s="2"/>
      <c r="O108" s="1">
        <v>53</v>
      </c>
      <c r="P108" s="2">
        <v>2</v>
      </c>
      <c r="Q108" s="2"/>
      <c r="R108" s="2"/>
      <c r="S108" s="2">
        <v>2</v>
      </c>
      <c r="T108" s="2"/>
      <c r="U108" s="2"/>
    </row>
    <row r="109" spans="1:21" x14ac:dyDescent="0.2">
      <c r="A109" s="2" t="s">
        <v>152</v>
      </c>
      <c r="B109" s="2">
        <f t="shared" si="18"/>
        <v>4</v>
      </c>
      <c r="C109" s="2">
        <v>4</v>
      </c>
      <c r="D109" s="2"/>
      <c r="E109" s="5">
        <v>1.2</v>
      </c>
      <c r="F109" s="2">
        <v>1</v>
      </c>
      <c r="G109" s="2"/>
      <c r="H109" s="2"/>
      <c r="I109" s="2">
        <v>1</v>
      </c>
      <c r="J109" s="2"/>
      <c r="K109" s="2"/>
      <c r="L109" s="2">
        <v>2</v>
      </c>
      <c r="M109" s="2"/>
      <c r="N109" s="2"/>
      <c r="O109" s="1">
        <v>39</v>
      </c>
      <c r="P109" s="2">
        <v>3</v>
      </c>
      <c r="Q109" s="2"/>
      <c r="R109" s="2">
        <v>1</v>
      </c>
      <c r="S109" s="2">
        <v>4</v>
      </c>
      <c r="T109" s="2"/>
      <c r="U109" s="2"/>
    </row>
    <row r="110" spans="1:21" x14ac:dyDescent="0.2">
      <c r="A110" s="2" t="s">
        <v>45</v>
      </c>
      <c r="B110" s="2">
        <f t="shared" si="18"/>
        <v>2</v>
      </c>
      <c r="C110" s="2">
        <v>2</v>
      </c>
      <c r="D110" s="2"/>
      <c r="E110" s="5">
        <v>0.5</v>
      </c>
      <c r="F110" s="2"/>
      <c r="G110" s="2"/>
      <c r="H110" s="2"/>
      <c r="I110" s="2">
        <v>1</v>
      </c>
      <c r="J110" s="2"/>
      <c r="K110" s="2"/>
      <c r="L110" s="2">
        <v>1</v>
      </c>
      <c r="M110" s="2"/>
      <c r="N110" s="2"/>
      <c r="O110" s="1">
        <v>35</v>
      </c>
      <c r="P110" s="2">
        <v>1</v>
      </c>
      <c r="Q110" s="2"/>
      <c r="R110" s="2">
        <v>1</v>
      </c>
      <c r="S110" s="2">
        <v>2</v>
      </c>
      <c r="T110" s="2"/>
      <c r="U110" s="2"/>
    </row>
    <row r="111" spans="1:21" x14ac:dyDescent="0.2">
      <c r="A111" s="30" t="s">
        <v>55</v>
      </c>
      <c r="B111" s="2">
        <f t="shared" si="18"/>
        <v>0</v>
      </c>
      <c r="C111" s="2"/>
      <c r="D111" s="2"/>
      <c r="E111" s="5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2"/>
      <c r="Q111" s="2"/>
      <c r="R111" s="2"/>
      <c r="S111" s="2"/>
      <c r="T111" s="2"/>
      <c r="U111" s="2"/>
    </row>
    <row r="112" spans="1:21" x14ac:dyDescent="0.2">
      <c r="A112" s="2" t="s">
        <v>46</v>
      </c>
      <c r="B112" s="2">
        <f t="shared" si="18"/>
        <v>3</v>
      </c>
      <c r="C112" s="2">
        <v>3</v>
      </c>
      <c r="D112" s="2"/>
      <c r="E112" s="5">
        <v>1.1599999999999999</v>
      </c>
      <c r="F112" s="2"/>
      <c r="G112" s="2"/>
      <c r="H112" s="2"/>
      <c r="I112" s="2"/>
      <c r="J112" s="2"/>
      <c r="K112" s="2"/>
      <c r="L112" s="2">
        <v>2</v>
      </c>
      <c r="M112" s="2"/>
      <c r="N112" s="2">
        <v>1</v>
      </c>
      <c r="O112" s="1">
        <v>54</v>
      </c>
      <c r="P112" s="2">
        <v>2</v>
      </c>
      <c r="Q112" s="2">
        <v>1</v>
      </c>
      <c r="R112" s="2"/>
      <c r="S112" s="2">
        <v>3</v>
      </c>
      <c r="T112" s="2"/>
      <c r="U112" s="2"/>
    </row>
    <row r="113" spans="1:21" x14ac:dyDescent="0.2">
      <c r="A113" s="2" t="s">
        <v>104</v>
      </c>
      <c r="B113" s="2">
        <f t="shared" si="18"/>
        <v>4</v>
      </c>
      <c r="C113" s="2">
        <v>2</v>
      </c>
      <c r="D113" s="2">
        <v>2</v>
      </c>
      <c r="E113" s="5">
        <v>0</v>
      </c>
      <c r="F113" s="2"/>
      <c r="G113" s="2"/>
      <c r="H113" s="2"/>
      <c r="I113" s="2"/>
      <c r="J113" s="2"/>
      <c r="K113" s="2"/>
      <c r="L113" s="2">
        <v>3</v>
      </c>
      <c r="M113" s="2">
        <v>1</v>
      </c>
      <c r="N113" s="2"/>
      <c r="O113" s="1"/>
      <c r="P113" s="2"/>
      <c r="Q113" s="2"/>
      <c r="R113" s="2">
        <v>4</v>
      </c>
      <c r="S113" s="2"/>
      <c r="T113" s="2">
        <v>3</v>
      </c>
      <c r="U113" s="2">
        <v>1</v>
      </c>
    </row>
    <row r="114" spans="1:21" s="10" customFormat="1" ht="15.75" x14ac:dyDescent="0.25">
      <c r="A114" s="3" t="s">
        <v>12</v>
      </c>
      <c r="B114" s="3">
        <f>SUM(B105:B113)</f>
        <v>22</v>
      </c>
      <c r="C114" s="3">
        <f t="shared" ref="C114:U114" si="19">SUM(C105:C113)</f>
        <v>18</v>
      </c>
      <c r="D114" s="3">
        <f t="shared" si="19"/>
        <v>4</v>
      </c>
      <c r="E114" s="28">
        <f t="shared" si="19"/>
        <v>5.05</v>
      </c>
      <c r="F114" s="3">
        <f t="shared" si="19"/>
        <v>2</v>
      </c>
      <c r="G114" s="3">
        <f t="shared" si="19"/>
        <v>0</v>
      </c>
      <c r="H114" s="3">
        <f t="shared" si="19"/>
        <v>0</v>
      </c>
      <c r="I114" s="3">
        <f t="shared" si="19"/>
        <v>4</v>
      </c>
      <c r="J114" s="3">
        <f t="shared" si="19"/>
        <v>0</v>
      </c>
      <c r="K114" s="3">
        <f t="shared" si="19"/>
        <v>0</v>
      </c>
      <c r="L114" s="3">
        <f t="shared" si="19"/>
        <v>14</v>
      </c>
      <c r="M114" s="3">
        <f t="shared" si="19"/>
        <v>1</v>
      </c>
      <c r="N114" s="3">
        <f t="shared" si="19"/>
        <v>1</v>
      </c>
      <c r="O114" s="29">
        <v>46</v>
      </c>
      <c r="P114" s="3">
        <f t="shared" si="19"/>
        <v>10</v>
      </c>
      <c r="Q114" s="3">
        <f t="shared" si="19"/>
        <v>6</v>
      </c>
      <c r="R114" s="3">
        <f t="shared" si="19"/>
        <v>6</v>
      </c>
      <c r="S114" s="3">
        <f t="shared" si="19"/>
        <v>18</v>
      </c>
      <c r="T114" s="3">
        <f t="shared" si="19"/>
        <v>3</v>
      </c>
      <c r="U114" s="3">
        <f t="shared" si="19"/>
        <v>1</v>
      </c>
    </row>
    <row r="116" spans="1:21" ht="15.75" x14ac:dyDescent="0.25">
      <c r="A116" s="11" t="s">
        <v>47</v>
      </c>
      <c r="B116" s="11"/>
      <c r="C116" s="12"/>
      <c r="D116" s="12"/>
      <c r="E116" s="13"/>
      <c r="F116" s="12"/>
      <c r="G116" s="12"/>
      <c r="H116" s="12"/>
      <c r="I116" s="12"/>
      <c r="J116" s="12"/>
      <c r="K116" s="12"/>
      <c r="L116" s="12"/>
      <c r="M116" s="12"/>
      <c r="N116" s="12"/>
      <c r="O116" s="14"/>
      <c r="P116" s="12"/>
      <c r="Q116" s="12"/>
      <c r="R116" s="12"/>
      <c r="S116" s="12"/>
      <c r="T116" s="12"/>
      <c r="U116" s="12"/>
    </row>
    <row r="117" spans="1:21" x14ac:dyDescent="0.2">
      <c r="A117" s="2"/>
      <c r="B117" s="2"/>
      <c r="C117" s="75" t="s">
        <v>58</v>
      </c>
      <c r="D117" s="75"/>
      <c r="E117" s="15"/>
      <c r="F117" s="16" t="s">
        <v>8</v>
      </c>
      <c r="G117" s="16"/>
      <c r="H117" s="16"/>
      <c r="I117" s="16"/>
      <c r="J117" s="16"/>
      <c r="K117" s="16"/>
      <c r="L117" s="16"/>
      <c r="M117" s="16"/>
      <c r="N117" s="17"/>
      <c r="O117" s="1"/>
      <c r="P117" s="16" t="s">
        <v>59</v>
      </c>
      <c r="Q117" s="16"/>
      <c r="R117" s="16"/>
      <c r="S117" s="16" t="s">
        <v>60</v>
      </c>
      <c r="T117" s="16"/>
      <c r="U117" s="16"/>
    </row>
    <row r="118" spans="1:21" s="7" customFormat="1" ht="15" customHeight="1" x14ac:dyDescent="0.2">
      <c r="A118" s="18"/>
      <c r="B118" s="19"/>
      <c r="C118" s="19"/>
      <c r="D118" s="19"/>
      <c r="E118" s="66" t="s">
        <v>138</v>
      </c>
      <c r="F118" s="74" t="s">
        <v>106</v>
      </c>
      <c r="G118" s="74" t="s">
        <v>87</v>
      </c>
      <c r="H118" s="74" t="s">
        <v>88</v>
      </c>
      <c r="I118" s="74" t="s">
        <v>72</v>
      </c>
      <c r="J118" s="74" t="s">
        <v>71</v>
      </c>
      <c r="K118" s="74" t="s">
        <v>89</v>
      </c>
      <c r="L118" s="74" t="s">
        <v>7</v>
      </c>
      <c r="M118" s="74" t="s">
        <v>86</v>
      </c>
      <c r="N118" s="74" t="s">
        <v>73</v>
      </c>
      <c r="O118" s="72" t="s">
        <v>118</v>
      </c>
      <c r="P118" s="68" t="s">
        <v>3</v>
      </c>
      <c r="Q118" s="70" t="s">
        <v>116</v>
      </c>
      <c r="R118" s="70" t="s">
        <v>117</v>
      </c>
      <c r="S118" s="19"/>
      <c r="T118" s="19"/>
      <c r="U118" s="19"/>
    </row>
    <row r="119" spans="1:21" s="7" customFormat="1" ht="24" customHeight="1" x14ac:dyDescent="0.2">
      <c r="A119" s="20" t="s">
        <v>1</v>
      </c>
      <c r="B119" s="21" t="s">
        <v>114</v>
      </c>
      <c r="C119" s="21" t="s">
        <v>2</v>
      </c>
      <c r="D119" s="21" t="s">
        <v>140</v>
      </c>
      <c r="E119" s="67"/>
      <c r="F119" s="74"/>
      <c r="G119" s="74"/>
      <c r="H119" s="74"/>
      <c r="I119" s="74"/>
      <c r="J119" s="74"/>
      <c r="K119" s="74"/>
      <c r="L119" s="74"/>
      <c r="M119" s="74"/>
      <c r="N119" s="74"/>
      <c r="O119" s="73"/>
      <c r="P119" s="69"/>
      <c r="Q119" s="71"/>
      <c r="R119" s="71"/>
      <c r="S119" s="21" t="s">
        <v>4</v>
      </c>
      <c r="T119" s="21" t="s">
        <v>5</v>
      </c>
      <c r="U119" s="21" t="s">
        <v>6</v>
      </c>
    </row>
    <row r="120" spans="1:21" s="7" customFormat="1" ht="13.5" customHeight="1" x14ac:dyDescent="0.2">
      <c r="A120" s="22" t="s">
        <v>82</v>
      </c>
      <c r="B120" s="2">
        <f t="shared" ref="B120:B126" si="20">SUM(C120:D120)</f>
        <v>0</v>
      </c>
      <c r="C120" s="37"/>
      <c r="D120" s="37"/>
      <c r="E120" s="38"/>
      <c r="F120" s="37"/>
      <c r="G120" s="37"/>
      <c r="H120" s="37"/>
      <c r="I120" s="37"/>
      <c r="J120" s="37"/>
      <c r="K120" s="37"/>
      <c r="L120" s="37"/>
      <c r="M120" s="37"/>
      <c r="N120" s="37"/>
      <c r="O120" s="39"/>
      <c r="P120" s="37"/>
      <c r="Q120" s="37"/>
      <c r="R120" s="37"/>
      <c r="S120" s="37"/>
      <c r="T120" s="37"/>
      <c r="U120" s="37"/>
    </row>
    <row r="121" spans="1:21" x14ac:dyDescent="0.2">
      <c r="A121" s="2" t="s">
        <v>83</v>
      </c>
      <c r="B121" s="2">
        <f t="shared" si="20"/>
        <v>0</v>
      </c>
      <c r="C121" s="2"/>
      <c r="D121" s="2"/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2"/>
      <c r="Q121" s="2"/>
      <c r="R121" s="2"/>
      <c r="S121" s="2"/>
      <c r="T121" s="2"/>
      <c r="U121" s="2"/>
    </row>
    <row r="122" spans="1:21" x14ac:dyDescent="0.2">
      <c r="A122" s="2" t="s">
        <v>153</v>
      </c>
      <c r="B122" s="2">
        <f t="shared" si="20"/>
        <v>1</v>
      </c>
      <c r="C122" s="2"/>
      <c r="D122" s="2">
        <v>1</v>
      </c>
      <c r="E122" s="5">
        <v>0</v>
      </c>
      <c r="F122" s="2">
        <v>1</v>
      </c>
      <c r="G122" s="2"/>
      <c r="H122" s="2"/>
      <c r="I122" s="2"/>
      <c r="J122" s="2"/>
      <c r="K122" s="2"/>
      <c r="L122" s="2"/>
      <c r="M122" s="2"/>
      <c r="N122" s="2"/>
      <c r="O122" s="1">
        <v>40</v>
      </c>
      <c r="P122" s="2"/>
      <c r="Q122" s="2"/>
      <c r="R122" s="2">
        <v>1</v>
      </c>
      <c r="S122" s="2">
        <v>1</v>
      </c>
      <c r="T122" s="2"/>
      <c r="U122" s="2"/>
    </row>
    <row r="123" spans="1:21" x14ac:dyDescent="0.2">
      <c r="A123" s="2" t="s">
        <v>154</v>
      </c>
      <c r="B123" s="2">
        <f t="shared" si="20"/>
        <v>6</v>
      </c>
      <c r="C123" s="2">
        <v>2</v>
      </c>
      <c r="D123" s="2">
        <v>4</v>
      </c>
      <c r="E123" s="5">
        <v>1.25</v>
      </c>
      <c r="F123" s="2"/>
      <c r="G123" s="2"/>
      <c r="H123" s="2"/>
      <c r="I123" s="2"/>
      <c r="J123" s="2">
        <v>1</v>
      </c>
      <c r="K123" s="2"/>
      <c r="L123" s="2">
        <v>5</v>
      </c>
      <c r="M123" s="2"/>
      <c r="N123" s="2"/>
      <c r="O123" s="1">
        <v>51</v>
      </c>
      <c r="P123" s="2">
        <v>3</v>
      </c>
      <c r="Q123" s="2">
        <v>1</v>
      </c>
      <c r="R123" s="2">
        <v>2</v>
      </c>
      <c r="S123" s="2">
        <v>6</v>
      </c>
      <c r="T123" s="2"/>
      <c r="U123" s="2"/>
    </row>
    <row r="124" spans="1:21" x14ac:dyDescent="0.2">
      <c r="A124" s="2" t="s">
        <v>54</v>
      </c>
      <c r="B124" s="2">
        <f t="shared" si="20"/>
        <v>12</v>
      </c>
      <c r="C124" s="2">
        <v>4</v>
      </c>
      <c r="D124" s="2">
        <v>8</v>
      </c>
      <c r="E124" s="5">
        <v>0.9</v>
      </c>
      <c r="F124" s="2"/>
      <c r="G124" s="2"/>
      <c r="H124" s="2"/>
      <c r="I124" s="2"/>
      <c r="J124" s="2"/>
      <c r="K124" s="2"/>
      <c r="L124" s="2">
        <v>12</v>
      </c>
      <c r="M124" s="2"/>
      <c r="N124" s="2"/>
      <c r="O124" s="1">
        <v>53</v>
      </c>
      <c r="P124" s="2">
        <v>7</v>
      </c>
      <c r="Q124" s="2">
        <v>2</v>
      </c>
      <c r="R124" s="2">
        <v>3</v>
      </c>
      <c r="S124" s="2">
        <v>9</v>
      </c>
      <c r="T124" s="2">
        <v>3</v>
      </c>
      <c r="U124" s="2"/>
    </row>
    <row r="125" spans="1:21" x14ac:dyDescent="0.2">
      <c r="A125" s="2" t="s">
        <v>25</v>
      </c>
      <c r="B125" s="2">
        <f t="shared" si="20"/>
        <v>0</v>
      </c>
      <c r="C125" s="2"/>
      <c r="D125" s="2"/>
      <c r="E125" s="5"/>
      <c r="F125" s="2"/>
      <c r="G125" s="2"/>
      <c r="H125" s="2"/>
      <c r="I125" s="2"/>
      <c r="J125" s="2"/>
      <c r="K125" s="2"/>
      <c r="L125" s="2"/>
      <c r="M125" s="2"/>
      <c r="N125" s="2"/>
      <c r="O125" s="1"/>
      <c r="P125" s="2"/>
      <c r="Q125" s="2"/>
      <c r="R125" s="2"/>
      <c r="S125" s="2"/>
      <c r="T125" s="2"/>
      <c r="U125" s="2"/>
    </row>
    <row r="126" spans="1:21" x14ac:dyDescent="0.2">
      <c r="A126" s="44" t="s">
        <v>99</v>
      </c>
      <c r="B126" s="2">
        <f t="shared" si="20"/>
        <v>4</v>
      </c>
      <c r="C126" s="44"/>
      <c r="D126" s="44">
        <v>4</v>
      </c>
      <c r="E126" s="45">
        <v>0</v>
      </c>
      <c r="F126" s="44"/>
      <c r="G126" s="44">
        <v>1</v>
      </c>
      <c r="H126" s="44"/>
      <c r="I126" s="44"/>
      <c r="J126" s="44"/>
      <c r="K126" s="44"/>
      <c r="L126" s="44">
        <v>3</v>
      </c>
      <c r="M126" s="44"/>
      <c r="N126" s="44"/>
      <c r="O126" s="46">
        <v>51</v>
      </c>
      <c r="P126" s="44"/>
      <c r="Q126" s="44"/>
      <c r="R126" s="44">
        <v>4</v>
      </c>
      <c r="S126" s="44"/>
      <c r="T126" s="44">
        <v>1</v>
      </c>
      <c r="U126" s="44">
        <v>3</v>
      </c>
    </row>
    <row r="127" spans="1:21" s="10" customFormat="1" ht="15.75" x14ac:dyDescent="0.25">
      <c r="A127" s="47" t="s">
        <v>12</v>
      </c>
      <c r="B127" s="47">
        <f>SUM(B120:B126)</f>
        <v>23</v>
      </c>
      <c r="C127" s="47">
        <f t="shared" ref="C127:N127" si="21">SUM(C120:C126)</f>
        <v>6</v>
      </c>
      <c r="D127" s="47">
        <f t="shared" si="21"/>
        <v>17</v>
      </c>
      <c r="E127" s="48">
        <f t="shared" si="21"/>
        <v>2.15</v>
      </c>
      <c r="F127" s="47">
        <f t="shared" si="21"/>
        <v>1</v>
      </c>
      <c r="G127" s="47">
        <f t="shared" si="21"/>
        <v>1</v>
      </c>
      <c r="H127" s="47">
        <f t="shared" si="21"/>
        <v>0</v>
      </c>
      <c r="I127" s="47">
        <f t="shared" si="21"/>
        <v>0</v>
      </c>
      <c r="J127" s="47">
        <f t="shared" si="21"/>
        <v>1</v>
      </c>
      <c r="K127" s="47">
        <f t="shared" si="21"/>
        <v>0</v>
      </c>
      <c r="L127" s="47">
        <f t="shared" si="21"/>
        <v>20</v>
      </c>
      <c r="M127" s="47">
        <f t="shared" si="21"/>
        <v>0</v>
      </c>
      <c r="N127" s="47">
        <f t="shared" si="21"/>
        <v>0</v>
      </c>
      <c r="O127" s="49">
        <v>51</v>
      </c>
      <c r="P127" s="47">
        <f t="shared" ref="P127:U127" si="22">SUM(P120:P126)</f>
        <v>10</v>
      </c>
      <c r="Q127" s="47">
        <f t="shared" si="22"/>
        <v>3</v>
      </c>
      <c r="R127" s="47">
        <f t="shared" si="22"/>
        <v>10</v>
      </c>
      <c r="S127" s="47">
        <f t="shared" si="22"/>
        <v>16</v>
      </c>
      <c r="T127" s="47">
        <f t="shared" si="22"/>
        <v>4</v>
      </c>
      <c r="U127" s="47">
        <f t="shared" si="22"/>
        <v>3</v>
      </c>
    </row>
    <row r="128" spans="1:21" s="10" customFormat="1" ht="15.75" x14ac:dyDescent="0.25">
      <c r="A128" s="32"/>
      <c r="B128" s="33"/>
      <c r="C128" s="33"/>
      <c r="D128" s="33"/>
      <c r="E128" s="34"/>
      <c r="F128" s="33"/>
      <c r="G128" s="33"/>
      <c r="H128" s="33"/>
      <c r="I128" s="33"/>
      <c r="J128" s="33"/>
      <c r="K128" s="33"/>
      <c r="L128" s="33"/>
      <c r="M128" s="33"/>
      <c r="N128" s="33"/>
      <c r="O128" s="35"/>
      <c r="P128" s="33"/>
      <c r="Q128" s="33"/>
      <c r="R128" s="33"/>
      <c r="S128" s="33"/>
      <c r="T128" s="33"/>
      <c r="U128" s="36"/>
    </row>
    <row r="129" spans="1:21" ht="15.75" x14ac:dyDescent="0.25">
      <c r="A129" s="50" t="s">
        <v>49</v>
      </c>
      <c r="B129" s="50"/>
      <c r="C129" s="51"/>
      <c r="D129" s="51"/>
      <c r="E129" s="52"/>
      <c r="F129" s="51"/>
      <c r="G129" s="51"/>
      <c r="H129" s="51"/>
      <c r="I129" s="51"/>
      <c r="J129" s="51"/>
      <c r="K129" s="51"/>
      <c r="L129" s="51"/>
      <c r="M129" s="51"/>
      <c r="N129" s="51"/>
      <c r="O129" s="53"/>
      <c r="P129" s="51"/>
      <c r="Q129" s="51"/>
      <c r="R129" s="51"/>
      <c r="S129" s="51"/>
      <c r="T129" s="51"/>
      <c r="U129" s="51"/>
    </row>
    <row r="130" spans="1:21" x14ac:dyDescent="0.2">
      <c r="A130" s="2"/>
      <c r="B130" s="2"/>
      <c r="C130" s="75" t="s">
        <v>58</v>
      </c>
      <c r="D130" s="75"/>
      <c r="E130" s="15"/>
      <c r="F130" s="16" t="s">
        <v>8</v>
      </c>
      <c r="G130" s="16"/>
      <c r="H130" s="16"/>
      <c r="I130" s="16"/>
      <c r="J130" s="16"/>
      <c r="K130" s="16"/>
      <c r="L130" s="16"/>
      <c r="M130" s="16"/>
      <c r="N130" s="17"/>
      <c r="O130" s="1"/>
      <c r="P130" s="16" t="s">
        <v>59</v>
      </c>
      <c r="Q130" s="16"/>
      <c r="R130" s="16"/>
      <c r="S130" s="16" t="s">
        <v>60</v>
      </c>
      <c r="T130" s="16"/>
      <c r="U130" s="16"/>
    </row>
    <row r="131" spans="1:21" s="7" customFormat="1" ht="15" customHeight="1" x14ac:dyDescent="0.2">
      <c r="A131" s="18"/>
      <c r="B131" s="19"/>
      <c r="C131" s="19"/>
      <c r="D131" s="19"/>
      <c r="E131" s="66" t="s">
        <v>138</v>
      </c>
      <c r="F131" s="74" t="s">
        <v>106</v>
      </c>
      <c r="G131" s="74" t="s">
        <v>87</v>
      </c>
      <c r="H131" s="74" t="s">
        <v>88</v>
      </c>
      <c r="I131" s="74" t="s">
        <v>72</v>
      </c>
      <c r="J131" s="74" t="s">
        <v>71</v>
      </c>
      <c r="K131" s="74" t="s">
        <v>89</v>
      </c>
      <c r="L131" s="74" t="s">
        <v>7</v>
      </c>
      <c r="M131" s="74" t="s">
        <v>86</v>
      </c>
      <c r="N131" s="74" t="s">
        <v>73</v>
      </c>
      <c r="O131" s="72" t="s">
        <v>118</v>
      </c>
      <c r="P131" s="68" t="s">
        <v>3</v>
      </c>
      <c r="Q131" s="70" t="s">
        <v>116</v>
      </c>
      <c r="R131" s="70" t="s">
        <v>117</v>
      </c>
      <c r="S131" s="19"/>
      <c r="T131" s="19"/>
      <c r="U131" s="19"/>
    </row>
    <row r="132" spans="1:21" s="7" customFormat="1" ht="21.75" customHeight="1" x14ac:dyDescent="0.2">
      <c r="A132" s="20" t="s">
        <v>1</v>
      </c>
      <c r="B132" s="21" t="s">
        <v>114</v>
      </c>
      <c r="C132" s="21" t="s">
        <v>2</v>
      </c>
      <c r="D132" s="21" t="s">
        <v>140</v>
      </c>
      <c r="E132" s="67"/>
      <c r="F132" s="74"/>
      <c r="G132" s="74"/>
      <c r="H132" s="74"/>
      <c r="I132" s="74"/>
      <c r="J132" s="74"/>
      <c r="K132" s="74"/>
      <c r="L132" s="74"/>
      <c r="M132" s="74"/>
      <c r="N132" s="74"/>
      <c r="O132" s="73"/>
      <c r="P132" s="69"/>
      <c r="Q132" s="71"/>
      <c r="R132" s="71"/>
      <c r="S132" s="21" t="s">
        <v>4</v>
      </c>
      <c r="T132" s="21" t="s">
        <v>5</v>
      </c>
      <c r="U132" s="21" t="s">
        <v>6</v>
      </c>
    </row>
    <row r="133" spans="1:21" s="7" customFormat="1" x14ac:dyDescent="0.2">
      <c r="A133" s="2" t="s">
        <v>76</v>
      </c>
      <c r="B133" s="2">
        <f t="shared" ref="B133:B137" si="23">SUM(C133:D133)</f>
        <v>0</v>
      </c>
      <c r="C133" s="37"/>
      <c r="D133" s="37"/>
      <c r="E133" s="38"/>
      <c r="F133" s="37"/>
      <c r="G133" s="37"/>
      <c r="H133" s="37"/>
      <c r="I133" s="37"/>
      <c r="J133" s="37"/>
      <c r="K133" s="37"/>
      <c r="L133" s="37"/>
      <c r="M133" s="37"/>
      <c r="N133" s="37"/>
      <c r="O133" s="39"/>
      <c r="P133" s="37"/>
      <c r="Q133" s="37"/>
      <c r="R133" s="37"/>
      <c r="S133" s="37"/>
      <c r="T133" s="37"/>
      <c r="U133" s="37"/>
    </row>
    <row r="134" spans="1:21" x14ac:dyDescent="0.2">
      <c r="A134" s="2" t="s">
        <v>50</v>
      </c>
      <c r="B134" s="2">
        <f t="shared" si="23"/>
        <v>18</v>
      </c>
      <c r="C134" s="2">
        <v>10</v>
      </c>
      <c r="D134" s="2">
        <v>8</v>
      </c>
      <c r="E134" s="5">
        <v>2.15</v>
      </c>
      <c r="F134" s="2">
        <v>1</v>
      </c>
      <c r="G134" s="2"/>
      <c r="H134" s="2"/>
      <c r="I134" s="2">
        <v>7</v>
      </c>
      <c r="J134" s="2"/>
      <c r="K134" s="2"/>
      <c r="L134" s="2">
        <v>10</v>
      </c>
      <c r="M134" s="2"/>
      <c r="N134" s="2"/>
      <c r="O134" s="1">
        <v>53</v>
      </c>
      <c r="P134" s="2">
        <v>11</v>
      </c>
      <c r="Q134" s="2">
        <v>4</v>
      </c>
      <c r="R134" s="2">
        <v>3</v>
      </c>
      <c r="S134" s="2">
        <v>18</v>
      </c>
      <c r="T134" s="2"/>
      <c r="U134" s="2"/>
    </row>
    <row r="135" spans="1:21" x14ac:dyDescent="0.2">
      <c r="A135" s="2" t="s">
        <v>52</v>
      </c>
      <c r="B135" s="2">
        <f t="shared" si="23"/>
        <v>33</v>
      </c>
      <c r="C135" s="2">
        <v>20</v>
      </c>
      <c r="D135" s="2">
        <v>13</v>
      </c>
      <c r="E135" s="5">
        <v>5.42</v>
      </c>
      <c r="F135" s="2">
        <v>5</v>
      </c>
      <c r="G135" s="2"/>
      <c r="H135" s="2"/>
      <c r="I135" s="2">
        <v>12</v>
      </c>
      <c r="J135" s="2">
        <v>2</v>
      </c>
      <c r="K135" s="2"/>
      <c r="L135" s="2">
        <v>13</v>
      </c>
      <c r="M135" s="2">
        <v>1</v>
      </c>
      <c r="N135" s="2"/>
      <c r="O135" s="1">
        <v>49</v>
      </c>
      <c r="P135" s="2">
        <v>16</v>
      </c>
      <c r="Q135" s="2">
        <v>4</v>
      </c>
      <c r="R135" s="2">
        <v>13</v>
      </c>
      <c r="S135" s="2">
        <v>33</v>
      </c>
      <c r="T135" s="2"/>
      <c r="U135" s="2"/>
    </row>
    <row r="136" spans="1:21" x14ac:dyDescent="0.2">
      <c r="A136" s="2" t="s">
        <v>51</v>
      </c>
      <c r="B136" s="2">
        <f t="shared" si="23"/>
        <v>6</v>
      </c>
      <c r="C136" s="2">
        <v>6</v>
      </c>
      <c r="D136" s="2"/>
      <c r="E136" s="5">
        <v>1.85</v>
      </c>
      <c r="F136" s="2"/>
      <c r="G136" s="2"/>
      <c r="H136" s="2"/>
      <c r="I136" s="2"/>
      <c r="J136" s="2"/>
      <c r="K136" s="2"/>
      <c r="L136" s="2">
        <v>6</v>
      </c>
      <c r="M136" s="2"/>
      <c r="N136" s="2"/>
      <c r="O136" s="1">
        <v>53</v>
      </c>
      <c r="P136" s="2">
        <v>5</v>
      </c>
      <c r="Q136" s="2">
        <v>1</v>
      </c>
      <c r="R136" s="2"/>
      <c r="S136" s="2">
        <v>6</v>
      </c>
      <c r="T136" s="2"/>
      <c r="U136" s="2"/>
    </row>
    <row r="137" spans="1:21" x14ac:dyDescent="0.2">
      <c r="A137" s="2" t="s">
        <v>131</v>
      </c>
      <c r="B137" s="2">
        <f t="shared" si="23"/>
        <v>0</v>
      </c>
      <c r="C137" s="2"/>
      <c r="D137" s="2"/>
      <c r="E137" s="5"/>
      <c r="F137" s="2"/>
      <c r="G137" s="2"/>
      <c r="H137" s="2"/>
      <c r="I137" s="2"/>
      <c r="J137" s="2"/>
      <c r="K137" s="2"/>
      <c r="L137" s="2"/>
      <c r="M137" s="2"/>
      <c r="N137" s="2"/>
      <c r="O137" s="1"/>
      <c r="P137" s="2"/>
      <c r="Q137" s="2"/>
      <c r="R137" s="2"/>
      <c r="S137" s="2"/>
      <c r="T137" s="2"/>
      <c r="U137" s="2"/>
    </row>
    <row r="138" spans="1:21" s="10" customFormat="1" ht="15.75" x14ac:dyDescent="0.25">
      <c r="A138" s="3" t="s">
        <v>12</v>
      </c>
      <c r="B138" s="3">
        <f>SUM(B133:B137)</f>
        <v>57</v>
      </c>
      <c r="C138" s="3">
        <f t="shared" ref="C138:U138" si="24">SUM(C133:C137)</f>
        <v>36</v>
      </c>
      <c r="D138" s="3">
        <f t="shared" si="24"/>
        <v>21</v>
      </c>
      <c r="E138" s="28">
        <f t="shared" si="24"/>
        <v>9.42</v>
      </c>
      <c r="F138" s="3">
        <f t="shared" si="24"/>
        <v>6</v>
      </c>
      <c r="G138" s="3">
        <f t="shared" si="24"/>
        <v>0</v>
      </c>
      <c r="H138" s="3">
        <f t="shared" si="24"/>
        <v>0</v>
      </c>
      <c r="I138" s="3">
        <f t="shared" si="24"/>
        <v>19</v>
      </c>
      <c r="J138" s="3">
        <f t="shared" si="24"/>
        <v>2</v>
      </c>
      <c r="K138" s="3">
        <f t="shared" si="24"/>
        <v>0</v>
      </c>
      <c r="L138" s="3">
        <f t="shared" si="24"/>
        <v>29</v>
      </c>
      <c r="M138" s="3">
        <f t="shared" si="24"/>
        <v>1</v>
      </c>
      <c r="N138" s="3">
        <f t="shared" si="24"/>
        <v>0</v>
      </c>
      <c r="O138" s="29">
        <v>50</v>
      </c>
      <c r="P138" s="3">
        <f t="shared" si="24"/>
        <v>32</v>
      </c>
      <c r="Q138" s="3">
        <f t="shared" si="24"/>
        <v>9</v>
      </c>
      <c r="R138" s="3">
        <f t="shared" si="24"/>
        <v>16</v>
      </c>
      <c r="S138" s="3">
        <f t="shared" si="24"/>
        <v>57</v>
      </c>
      <c r="T138" s="3">
        <f t="shared" si="24"/>
        <v>0</v>
      </c>
      <c r="U138" s="3">
        <f t="shared" si="24"/>
        <v>0</v>
      </c>
    </row>
    <row r="140" spans="1:21" ht="15.75" x14ac:dyDescent="0.25">
      <c r="A140" s="81" t="s">
        <v>148</v>
      </c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</row>
    <row r="141" spans="1:21" x14ac:dyDescent="0.2">
      <c r="A141" s="2"/>
      <c r="B141" s="2"/>
      <c r="C141" s="75" t="s">
        <v>58</v>
      </c>
      <c r="D141" s="75"/>
      <c r="E141" s="15"/>
      <c r="F141" s="75" t="s">
        <v>8</v>
      </c>
      <c r="G141" s="75"/>
      <c r="H141" s="75"/>
      <c r="I141" s="75"/>
      <c r="J141" s="75"/>
      <c r="K141" s="75"/>
      <c r="L141" s="75"/>
      <c r="M141" s="75"/>
      <c r="N141" s="75"/>
      <c r="O141" s="1"/>
      <c r="P141" s="16" t="s">
        <v>59</v>
      </c>
      <c r="Q141" s="16"/>
      <c r="R141" s="16"/>
      <c r="S141" s="16" t="s">
        <v>60</v>
      </c>
      <c r="T141" s="16"/>
      <c r="U141" s="16"/>
    </row>
    <row r="142" spans="1:21" s="7" customFormat="1" ht="15" customHeight="1" x14ac:dyDescent="0.2">
      <c r="A142" s="18"/>
      <c r="B142" s="19"/>
      <c r="C142" s="19"/>
      <c r="D142" s="19"/>
      <c r="E142" s="66" t="s">
        <v>138</v>
      </c>
      <c r="F142" s="74" t="s">
        <v>106</v>
      </c>
      <c r="G142" s="74" t="s">
        <v>87</v>
      </c>
      <c r="H142" s="74" t="s">
        <v>88</v>
      </c>
      <c r="I142" s="74" t="s">
        <v>72</v>
      </c>
      <c r="J142" s="74" t="s">
        <v>71</v>
      </c>
      <c r="K142" s="74" t="s">
        <v>89</v>
      </c>
      <c r="L142" s="74" t="s">
        <v>7</v>
      </c>
      <c r="M142" s="74" t="s">
        <v>86</v>
      </c>
      <c r="N142" s="74" t="s">
        <v>73</v>
      </c>
      <c r="O142" s="72" t="s">
        <v>118</v>
      </c>
      <c r="P142" s="68" t="s">
        <v>3</v>
      </c>
      <c r="Q142" s="70" t="s">
        <v>116</v>
      </c>
      <c r="R142" s="70" t="s">
        <v>117</v>
      </c>
      <c r="S142" s="19"/>
      <c r="T142" s="19"/>
      <c r="U142" s="19"/>
    </row>
    <row r="143" spans="1:21" s="7" customFormat="1" ht="24" customHeight="1" x14ac:dyDescent="0.2">
      <c r="A143" s="20" t="s">
        <v>1</v>
      </c>
      <c r="B143" s="21" t="s">
        <v>114</v>
      </c>
      <c r="C143" s="21" t="s">
        <v>2</v>
      </c>
      <c r="D143" s="21" t="s">
        <v>140</v>
      </c>
      <c r="E143" s="67"/>
      <c r="F143" s="74"/>
      <c r="G143" s="74"/>
      <c r="H143" s="74"/>
      <c r="I143" s="74"/>
      <c r="J143" s="74"/>
      <c r="K143" s="74"/>
      <c r="L143" s="74"/>
      <c r="M143" s="74"/>
      <c r="N143" s="74"/>
      <c r="O143" s="73"/>
      <c r="P143" s="69"/>
      <c r="Q143" s="71"/>
      <c r="R143" s="71"/>
      <c r="S143" s="21" t="s">
        <v>4</v>
      </c>
      <c r="T143" s="21" t="s">
        <v>5</v>
      </c>
      <c r="U143" s="21" t="s">
        <v>6</v>
      </c>
    </row>
    <row r="144" spans="1:21" x14ac:dyDescent="0.2">
      <c r="A144" s="22" t="s">
        <v>149</v>
      </c>
      <c r="B144" s="2">
        <f t="shared" ref="B144:B148" si="25">SUM(C144:D144)</f>
        <v>1</v>
      </c>
      <c r="C144" s="2">
        <v>1</v>
      </c>
      <c r="D144" s="2"/>
      <c r="E144" s="5">
        <v>0</v>
      </c>
      <c r="F144" s="2">
        <v>1</v>
      </c>
      <c r="G144" s="2"/>
      <c r="H144" s="2"/>
      <c r="I144" s="2"/>
      <c r="J144" s="2"/>
      <c r="K144" s="2"/>
      <c r="L144" s="2"/>
      <c r="M144" s="2"/>
      <c r="N144" s="2"/>
      <c r="O144" s="1">
        <v>44</v>
      </c>
      <c r="P144" s="2"/>
      <c r="Q144" s="2"/>
      <c r="R144" s="2">
        <v>1</v>
      </c>
      <c r="S144" s="1">
        <v>1</v>
      </c>
      <c r="T144" s="1"/>
      <c r="U144" s="1"/>
    </row>
    <row r="145" spans="1:21" x14ac:dyDescent="0.2">
      <c r="A145" s="2" t="s">
        <v>84</v>
      </c>
      <c r="B145" s="2">
        <f t="shared" si="25"/>
        <v>0</v>
      </c>
      <c r="C145" s="2"/>
      <c r="D145" s="2"/>
      <c r="E145" s="5"/>
      <c r="F145" s="2"/>
      <c r="G145" s="2"/>
      <c r="H145" s="2"/>
      <c r="I145" s="2"/>
      <c r="J145" s="2"/>
      <c r="K145" s="2"/>
      <c r="L145" s="2"/>
      <c r="M145" s="2"/>
      <c r="N145" s="2"/>
      <c r="O145" s="1"/>
      <c r="P145" s="2"/>
      <c r="Q145" s="2"/>
      <c r="R145" s="2"/>
      <c r="S145" s="1"/>
      <c r="T145" s="1"/>
      <c r="U145" s="1"/>
    </row>
    <row r="146" spans="1:21" x14ac:dyDescent="0.2">
      <c r="A146" s="2" t="s">
        <v>48</v>
      </c>
      <c r="B146" s="2">
        <f t="shared" si="25"/>
        <v>0</v>
      </c>
      <c r="C146" s="2"/>
      <c r="D146" s="2"/>
      <c r="E146" s="5"/>
      <c r="F146" s="2"/>
      <c r="G146" s="2"/>
      <c r="H146" s="2"/>
      <c r="I146" s="2"/>
      <c r="J146" s="2"/>
      <c r="K146" s="2"/>
      <c r="L146" s="2"/>
      <c r="M146" s="2"/>
      <c r="N146" s="2"/>
      <c r="O146" s="1"/>
      <c r="P146" s="2"/>
      <c r="Q146" s="2"/>
      <c r="R146" s="2"/>
      <c r="S146" s="1"/>
      <c r="T146" s="1"/>
      <c r="U146" s="1"/>
    </row>
    <row r="147" spans="1:21" x14ac:dyDescent="0.2">
      <c r="A147" s="2" t="s">
        <v>85</v>
      </c>
      <c r="B147" s="2">
        <f t="shared" si="25"/>
        <v>0</v>
      </c>
      <c r="C147" s="2"/>
      <c r="D147" s="2"/>
      <c r="E147" s="5"/>
      <c r="F147" s="2"/>
      <c r="G147" s="2"/>
      <c r="H147" s="2"/>
      <c r="I147" s="2"/>
      <c r="J147" s="2"/>
      <c r="K147" s="2"/>
      <c r="L147" s="2"/>
      <c r="M147" s="2"/>
      <c r="N147" s="2"/>
      <c r="O147" s="1"/>
      <c r="P147" s="2"/>
      <c r="Q147" s="2"/>
      <c r="R147" s="2"/>
      <c r="S147" s="1"/>
      <c r="T147" s="1"/>
      <c r="U147" s="1"/>
    </row>
    <row r="148" spans="1:21" x14ac:dyDescent="0.2">
      <c r="A148" s="2" t="s">
        <v>142</v>
      </c>
      <c r="B148" s="2">
        <f t="shared" si="25"/>
        <v>0</v>
      </c>
      <c r="C148" s="2"/>
      <c r="D148" s="2"/>
      <c r="E148" s="5"/>
      <c r="F148" s="2"/>
      <c r="G148" s="2"/>
      <c r="H148" s="2"/>
      <c r="I148" s="2"/>
      <c r="J148" s="2"/>
      <c r="K148" s="2"/>
      <c r="L148" s="2"/>
      <c r="M148" s="2"/>
      <c r="N148" s="2"/>
      <c r="O148" s="1"/>
      <c r="P148" s="2"/>
      <c r="Q148" s="2"/>
      <c r="R148" s="2"/>
      <c r="S148" s="1"/>
      <c r="T148" s="1"/>
      <c r="U148" s="1"/>
    </row>
    <row r="149" spans="1:21" s="10" customFormat="1" ht="15.75" x14ac:dyDescent="0.25">
      <c r="A149" s="3" t="s">
        <v>12</v>
      </c>
      <c r="B149" s="3">
        <f>SUM(B144:B148)</f>
        <v>1</v>
      </c>
      <c r="C149" s="3">
        <f t="shared" ref="C149:N149" si="26">SUM(C144:C148)</f>
        <v>1</v>
      </c>
      <c r="D149" s="3">
        <f t="shared" si="26"/>
        <v>0</v>
      </c>
      <c r="E149" s="28">
        <f t="shared" si="26"/>
        <v>0</v>
      </c>
      <c r="F149" s="3">
        <f t="shared" si="26"/>
        <v>1</v>
      </c>
      <c r="G149" s="3">
        <f t="shared" si="26"/>
        <v>0</v>
      </c>
      <c r="H149" s="3">
        <f t="shared" si="26"/>
        <v>0</v>
      </c>
      <c r="I149" s="3">
        <f t="shared" si="26"/>
        <v>0</v>
      </c>
      <c r="J149" s="3">
        <f t="shared" si="26"/>
        <v>0</v>
      </c>
      <c r="K149" s="3">
        <f t="shared" si="26"/>
        <v>0</v>
      </c>
      <c r="L149" s="3">
        <f t="shared" si="26"/>
        <v>0</v>
      </c>
      <c r="M149" s="3">
        <f t="shared" si="26"/>
        <v>0</v>
      </c>
      <c r="N149" s="3">
        <f t="shared" si="26"/>
        <v>0</v>
      </c>
      <c r="O149" s="29">
        <v>44</v>
      </c>
      <c r="P149" s="3">
        <f t="shared" ref="P149:U149" si="27">SUM(P144:P148)</f>
        <v>0</v>
      </c>
      <c r="Q149" s="3">
        <f t="shared" si="27"/>
        <v>0</v>
      </c>
      <c r="R149" s="3">
        <f t="shared" si="27"/>
        <v>1</v>
      </c>
      <c r="S149" s="3">
        <f t="shared" si="27"/>
        <v>1</v>
      </c>
      <c r="T149" s="3">
        <f t="shared" si="27"/>
        <v>0</v>
      </c>
      <c r="U149" s="3">
        <f t="shared" si="27"/>
        <v>0</v>
      </c>
    </row>
    <row r="150" spans="1:21" s="10" customFormat="1" ht="15.75" x14ac:dyDescent="0.25">
      <c r="A150" s="54"/>
      <c r="B150" s="54"/>
      <c r="C150" s="54"/>
      <c r="D150" s="54"/>
      <c r="E150" s="55"/>
      <c r="F150" s="54"/>
      <c r="G150" s="54"/>
      <c r="H150" s="54"/>
      <c r="I150" s="54"/>
      <c r="J150" s="54"/>
      <c r="K150" s="54"/>
      <c r="L150" s="54"/>
      <c r="M150" s="54"/>
      <c r="N150" s="54"/>
      <c r="O150" s="56"/>
      <c r="P150" s="54"/>
      <c r="Q150" s="54"/>
      <c r="R150" s="54"/>
      <c r="S150" s="56"/>
      <c r="T150" s="56"/>
      <c r="U150" s="56"/>
    </row>
    <row r="151" spans="1:21" ht="15.75" x14ac:dyDescent="0.25">
      <c r="A151" s="11" t="s">
        <v>77</v>
      </c>
      <c r="B151" s="11"/>
      <c r="C151" s="12"/>
      <c r="D151" s="12"/>
      <c r="E151" s="13"/>
      <c r="F151" s="12"/>
      <c r="G151" s="12"/>
      <c r="H151" s="12"/>
      <c r="I151" s="12"/>
      <c r="J151" s="12"/>
      <c r="K151" s="12"/>
      <c r="L151" s="12"/>
      <c r="M151" s="12"/>
      <c r="N151" s="12"/>
      <c r="O151" s="14"/>
      <c r="P151" s="12"/>
      <c r="Q151" s="12"/>
      <c r="R151" s="12"/>
      <c r="S151" s="12"/>
      <c r="T151" s="12"/>
      <c r="U151" s="12"/>
    </row>
    <row r="152" spans="1:21" x14ac:dyDescent="0.2">
      <c r="A152" s="2"/>
      <c r="B152" s="2"/>
      <c r="C152" s="75" t="s">
        <v>58</v>
      </c>
      <c r="D152" s="75"/>
      <c r="E152" s="15"/>
      <c r="F152" s="16" t="s">
        <v>8</v>
      </c>
      <c r="G152" s="16"/>
      <c r="H152" s="16"/>
      <c r="I152" s="16"/>
      <c r="J152" s="16"/>
      <c r="K152" s="16"/>
      <c r="L152" s="16"/>
      <c r="M152" s="16"/>
      <c r="N152" s="17"/>
      <c r="O152" s="1"/>
      <c r="P152" s="16" t="s">
        <v>59</v>
      </c>
      <c r="Q152" s="16"/>
      <c r="R152" s="16"/>
      <c r="S152" s="16" t="s">
        <v>60</v>
      </c>
      <c r="T152" s="16"/>
      <c r="U152" s="16"/>
    </row>
    <row r="153" spans="1:21" s="7" customFormat="1" ht="15" customHeight="1" x14ac:dyDescent="0.2">
      <c r="A153" s="18"/>
      <c r="B153" s="19"/>
      <c r="C153" s="19"/>
      <c r="D153" s="19"/>
      <c r="E153" s="66" t="s">
        <v>138</v>
      </c>
      <c r="F153" s="74" t="s">
        <v>106</v>
      </c>
      <c r="G153" s="74" t="s">
        <v>87</v>
      </c>
      <c r="H153" s="74" t="s">
        <v>88</v>
      </c>
      <c r="I153" s="74" t="s">
        <v>72</v>
      </c>
      <c r="J153" s="74" t="s">
        <v>71</v>
      </c>
      <c r="K153" s="74" t="s">
        <v>89</v>
      </c>
      <c r="L153" s="74" t="s">
        <v>7</v>
      </c>
      <c r="M153" s="74" t="s">
        <v>86</v>
      </c>
      <c r="N153" s="74" t="s">
        <v>73</v>
      </c>
      <c r="O153" s="72" t="s">
        <v>118</v>
      </c>
      <c r="P153" s="68" t="s">
        <v>3</v>
      </c>
      <c r="Q153" s="70" t="s">
        <v>116</v>
      </c>
      <c r="R153" s="70" t="s">
        <v>117</v>
      </c>
      <c r="S153" s="19"/>
      <c r="T153" s="19"/>
      <c r="U153" s="19"/>
    </row>
    <row r="154" spans="1:21" s="7" customFormat="1" ht="22.5" customHeight="1" x14ac:dyDescent="0.2">
      <c r="A154" s="20" t="s">
        <v>1</v>
      </c>
      <c r="B154" s="21" t="s">
        <v>114</v>
      </c>
      <c r="C154" s="21" t="s">
        <v>2</v>
      </c>
      <c r="D154" s="21" t="s">
        <v>140</v>
      </c>
      <c r="E154" s="67"/>
      <c r="F154" s="74"/>
      <c r="G154" s="74"/>
      <c r="H154" s="74"/>
      <c r="I154" s="74"/>
      <c r="J154" s="74"/>
      <c r="K154" s="74"/>
      <c r="L154" s="74"/>
      <c r="M154" s="74"/>
      <c r="N154" s="74"/>
      <c r="O154" s="73"/>
      <c r="P154" s="69"/>
      <c r="Q154" s="71"/>
      <c r="R154" s="71"/>
      <c r="S154" s="21" t="s">
        <v>4</v>
      </c>
      <c r="T154" s="21" t="s">
        <v>5</v>
      </c>
      <c r="U154" s="21" t="s">
        <v>6</v>
      </c>
    </row>
    <row r="155" spans="1:21" x14ac:dyDescent="0.2">
      <c r="A155" s="2" t="s">
        <v>80</v>
      </c>
      <c r="B155" s="2">
        <f t="shared" ref="B155:B157" si="28">SUM(C155:D155)</f>
        <v>0</v>
      </c>
      <c r="C155" s="2"/>
      <c r="D155" s="2"/>
      <c r="E155" s="5"/>
      <c r="F155" s="2"/>
      <c r="G155" s="2"/>
      <c r="H155" s="2"/>
      <c r="I155" s="2"/>
      <c r="J155" s="2"/>
      <c r="K155" s="2"/>
      <c r="L155" s="2"/>
      <c r="M155" s="2"/>
      <c r="N155" s="2"/>
      <c r="O155" s="1"/>
      <c r="P155" s="2"/>
      <c r="Q155" s="2"/>
      <c r="R155" s="2"/>
      <c r="S155" s="2"/>
      <c r="T155" s="2"/>
      <c r="U155" s="2"/>
    </row>
    <row r="156" spans="1:21" x14ac:dyDescent="0.2">
      <c r="A156" s="2" t="s">
        <v>113</v>
      </c>
      <c r="B156" s="2">
        <f t="shared" si="28"/>
        <v>0</v>
      </c>
      <c r="C156" s="2"/>
      <c r="D156" s="2"/>
      <c r="E156" s="5"/>
      <c r="F156" s="2"/>
      <c r="G156" s="2"/>
      <c r="H156" s="2"/>
      <c r="I156" s="2"/>
      <c r="J156" s="2"/>
      <c r="K156" s="2"/>
      <c r="L156" s="2"/>
      <c r="M156" s="2"/>
      <c r="N156" s="2"/>
      <c r="O156" s="1"/>
      <c r="P156" s="2"/>
      <c r="Q156" s="2"/>
      <c r="R156" s="2"/>
      <c r="S156" s="2"/>
      <c r="T156" s="2"/>
      <c r="U156" s="2"/>
    </row>
    <row r="157" spans="1:21" x14ac:dyDescent="0.2">
      <c r="A157" s="2" t="s">
        <v>92</v>
      </c>
      <c r="B157" s="2">
        <f t="shared" si="28"/>
        <v>0</v>
      </c>
      <c r="C157" s="2"/>
      <c r="D157" s="2"/>
      <c r="E157" s="5"/>
      <c r="F157" s="2"/>
      <c r="G157" s="2"/>
      <c r="H157" s="2"/>
      <c r="I157" s="2"/>
      <c r="J157" s="2"/>
      <c r="K157" s="2"/>
      <c r="L157" s="2"/>
      <c r="M157" s="2"/>
      <c r="N157" s="2"/>
      <c r="O157" s="1"/>
      <c r="P157" s="2"/>
      <c r="Q157" s="2"/>
      <c r="R157" s="2"/>
      <c r="S157" s="2"/>
      <c r="T157" s="2"/>
      <c r="U157" s="2"/>
    </row>
    <row r="158" spans="1:21" x14ac:dyDescent="0.2">
      <c r="A158" s="2" t="s">
        <v>155</v>
      </c>
      <c r="B158" s="2">
        <f t="shared" ref="B158:B159" si="29">SUM(C158:D158)</f>
        <v>1</v>
      </c>
      <c r="C158" s="2">
        <v>1</v>
      </c>
      <c r="D158" s="2"/>
      <c r="E158" s="5">
        <v>0</v>
      </c>
      <c r="F158" s="2"/>
      <c r="G158" s="2"/>
      <c r="H158" s="2"/>
      <c r="I158" s="2"/>
      <c r="J158" s="2"/>
      <c r="K158" s="2"/>
      <c r="L158" s="2">
        <v>1</v>
      </c>
      <c r="M158" s="2"/>
      <c r="N158" s="2"/>
      <c r="O158" s="1">
        <v>38</v>
      </c>
      <c r="P158" s="2"/>
      <c r="Q158" s="2"/>
      <c r="R158" s="2">
        <v>1</v>
      </c>
      <c r="S158" s="2">
        <v>1</v>
      </c>
      <c r="T158" s="2"/>
      <c r="U158" s="2"/>
    </row>
    <row r="159" spans="1:21" x14ac:dyDescent="0.2">
      <c r="A159" s="2" t="s">
        <v>129</v>
      </c>
      <c r="B159" s="2">
        <f t="shared" si="29"/>
        <v>1</v>
      </c>
      <c r="C159" s="2"/>
      <c r="D159" s="2">
        <v>1</v>
      </c>
      <c r="E159" s="5">
        <v>0</v>
      </c>
      <c r="F159" s="2"/>
      <c r="G159" s="2"/>
      <c r="H159" s="2"/>
      <c r="I159" s="2"/>
      <c r="J159" s="2"/>
      <c r="K159" s="2"/>
      <c r="L159" s="2">
        <v>1</v>
      </c>
      <c r="M159" s="2"/>
      <c r="N159" s="2"/>
      <c r="O159" s="1">
        <v>49</v>
      </c>
      <c r="P159" s="2"/>
      <c r="Q159" s="2"/>
      <c r="R159" s="2">
        <v>1</v>
      </c>
      <c r="S159" s="2">
        <v>1</v>
      </c>
      <c r="T159" s="2"/>
      <c r="U159" s="2"/>
    </row>
    <row r="160" spans="1:21" s="10" customFormat="1" ht="15.75" x14ac:dyDescent="0.25">
      <c r="A160" s="3" t="s">
        <v>79</v>
      </c>
      <c r="B160" s="3">
        <f>SUM(B155:B159)</f>
        <v>2</v>
      </c>
      <c r="C160" s="3">
        <f t="shared" ref="C160:U160" si="30">SUM(C155:C159)</f>
        <v>1</v>
      </c>
      <c r="D160" s="3">
        <f t="shared" si="30"/>
        <v>1</v>
      </c>
      <c r="E160" s="28">
        <f t="shared" si="30"/>
        <v>0</v>
      </c>
      <c r="F160" s="3">
        <f t="shared" si="30"/>
        <v>0</v>
      </c>
      <c r="G160" s="3">
        <f t="shared" si="30"/>
        <v>0</v>
      </c>
      <c r="H160" s="3">
        <f t="shared" si="30"/>
        <v>0</v>
      </c>
      <c r="I160" s="3">
        <f t="shared" si="30"/>
        <v>0</v>
      </c>
      <c r="J160" s="3">
        <f t="shared" si="30"/>
        <v>0</v>
      </c>
      <c r="K160" s="3">
        <f t="shared" si="30"/>
        <v>0</v>
      </c>
      <c r="L160" s="3">
        <f t="shared" si="30"/>
        <v>2</v>
      </c>
      <c r="M160" s="3">
        <f t="shared" si="30"/>
        <v>0</v>
      </c>
      <c r="N160" s="3">
        <f t="shared" si="30"/>
        <v>0</v>
      </c>
      <c r="O160" s="29">
        <f>((B155*O155)+(B157*O157)+(B159*O159)+(B158*O158))/B160</f>
        <v>43.5</v>
      </c>
      <c r="P160" s="3">
        <f t="shared" si="30"/>
        <v>0</v>
      </c>
      <c r="Q160" s="3">
        <f t="shared" si="30"/>
        <v>0</v>
      </c>
      <c r="R160" s="3">
        <f t="shared" si="30"/>
        <v>2</v>
      </c>
      <c r="S160" s="3">
        <f t="shared" si="30"/>
        <v>2</v>
      </c>
      <c r="T160" s="3">
        <f t="shared" si="30"/>
        <v>0</v>
      </c>
      <c r="U160" s="3">
        <f t="shared" si="30"/>
        <v>0</v>
      </c>
    </row>
    <row r="162" spans="1:21" ht="15.75" x14ac:dyDescent="0.25">
      <c r="A162" s="11" t="s">
        <v>70</v>
      </c>
      <c r="B162" s="11"/>
      <c r="C162" s="12"/>
      <c r="D162" s="12"/>
      <c r="E162" s="13"/>
      <c r="F162" s="12"/>
      <c r="G162" s="12"/>
      <c r="H162" s="12"/>
      <c r="I162" s="12"/>
      <c r="J162" s="12"/>
      <c r="K162" s="12"/>
      <c r="L162" s="12"/>
      <c r="M162" s="12"/>
      <c r="N162" s="12"/>
      <c r="O162" s="14"/>
      <c r="P162" s="12"/>
      <c r="Q162" s="12"/>
      <c r="R162" s="12"/>
      <c r="S162" s="12"/>
      <c r="T162" s="12"/>
      <c r="U162" s="12"/>
    </row>
    <row r="163" spans="1:21" x14ac:dyDescent="0.2">
      <c r="A163" s="2"/>
      <c r="B163" s="2"/>
      <c r="C163" s="75" t="s">
        <v>58</v>
      </c>
      <c r="D163" s="75"/>
      <c r="E163" s="15"/>
      <c r="F163" s="16" t="s">
        <v>8</v>
      </c>
      <c r="G163" s="16"/>
      <c r="H163" s="16"/>
      <c r="I163" s="16"/>
      <c r="J163" s="16"/>
      <c r="K163" s="16"/>
      <c r="L163" s="16"/>
      <c r="M163" s="16"/>
      <c r="N163" s="17"/>
      <c r="O163" s="1"/>
      <c r="P163" s="16" t="s">
        <v>59</v>
      </c>
      <c r="Q163" s="16"/>
      <c r="R163" s="16"/>
      <c r="S163" s="16" t="s">
        <v>60</v>
      </c>
      <c r="T163" s="16"/>
      <c r="U163" s="16"/>
    </row>
    <row r="164" spans="1:21" ht="15" customHeight="1" x14ac:dyDescent="0.2">
      <c r="A164" s="18"/>
      <c r="B164" s="19"/>
      <c r="C164" s="19"/>
      <c r="D164" s="19"/>
      <c r="E164" s="66" t="s">
        <v>138</v>
      </c>
      <c r="F164" s="74" t="s">
        <v>106</v>
      </c>
      <c r="G164" s="74" t="s">
        <v>87</v>
      </c>
      <c r="H164" s="74" t="s">
        <v>88</v>
      </c>
      <c r="I164" s="74" t="s">
        <v>72</v>
      </c>
      <c r="J164" s="74" t="s">
        <v>71</v>
      </c>
      <c r="K164" s="74" t="s">
        <v>89</v>
      </c>
      <c r="L164" s="74" t="s">
        <v>7</v>
      </c>
      <c r="M164" s="74" t="s">
        <v>86</v>
      </c>
      <c r="N164" s="74" t="s">
        <v>73</v>
      </c>
      <c r="O164" s="72" t="s">
        <v>118</v>
      </c>
      <c r="P164" s="68" t="s">
        <v>3</v>
      </c>
      <c r="Q164" s="70" t="s">
        <v>116</v>
      </c>
      <c r="R164" s="70" t="s">
        <v>117</v>
      </c>
      <c r="S164" s="19"/>
      <c r="T164" s="19"/>
      <c r="U164" s="19"/>
    </row>
    <row r="165" spans="1:21" ht="21.75" customHeight="1" x14ac:dyDescent="0.2">
      <c r="A165" s="20" t="s">
        <v>1</v>
      </c>
      <c r="B165" s="21" t="s">
        <v>114</v>
      </c>
      <c r="C165" s="21" t="s">
        <v>2</v>
      </c>
      <c r="D165" s="21" t="s">
        <v>140</v>
      </c>
      <c r="E165" s="67"/>
      <c r="F165" s="74"/>
      <c r="G165" s="74"/>
      <c r="H165" s="74"/>
      <c r="I165" s="74"/>
      <c r="J165" s="74"/>
      <c r="K165" s="74"/>
      <c r="L165" s="74"/>
      <c r="M165" s="74"/>
      <c r="N165" s="74"/>
      <c r="O165" s="73"/>
      <c r="P165" s="69"/>
      <c r="Q165" s="71"/>
      <c r="R165" s="71"/>
      <c r="S165" s="21" t="s">
        <v>4</v>
      </c>
      <c r="T165" s="21" t="s">
        <v>5</v>
      </c>
      <c r="U165" s="21" t="s">
        <v>6</v>
      </c>
    </row>
    <row r="166" spans="1:21" x14ac:dyDescent="0.2">
      <c r="A166" s="2" t="s">
        <v>61</v>
      </c>
      <c r="B166" s="2">
        <f t="shared" ref="B166:B176" si="31">SUM(C166:D166)</f>
        <v>166</v>
      </c>
      <c r="C166" s="2">
        <f t="shared" ref="C166:U166" si="32">C24</f>
        <v>141</v>
      </c>
      <c r="D166" s="2">
        <f t="shared" si="32"/>
        <v>25</v>
      </c>
      <c r="E166" s="5">
        <f t="shared" si="32"/>
        <v>24.319999999999997</v>
      </c>
      <c r="F166" s="2">
        <f t="shared" si="32"/>
        <v>8</v>
      </c>
      <c r="G166" s="2">
        <f t="shared" si="32"/>
        <v>6</v>
      </c>
      <c r="H166" s="2">
        <f t="shared" si="32"/>
        <v>2</v>
      </c>
      <c r="I166" s="2">
        <f t="shared" si="32"/>
        <v>17</v>
      </c>
      <c r="J166" s="2">
        <f t="shared" si="32"/>
        <v>6</v>
      </c>
      <c r="K166" s="2">
        <f t="shared" si="32"/>
        <v>0</v>
      </c>
      <c r="L166" s="2">
        <f t="shared" si="32"/>
        <v>123</v>
      </c>
      <c r="M166" s="2">
        <f t="shared" si="32"/>
        <v>1</v>
      </c>
      <c r="N166" s="2">
        <f t="shared" si="32"/>
        <v>3</v>
      </c>
      <c r="O166" s="1">
        <f t="shared" si="32"/>
        <v>50</v>
      </c>
      <c r="P166" s="2">
        <f t="shared" si="32"/>
        <v>102</v>
      </c>
      <c r="Q166" s="2">
        <f t="shared" si="32"/>
        <v>38</v>
      </c>
      <c r="R166" s="2">
        <f t="shared" si="32"/>
        <v>26</v>
      </c>
      <c r="S166" s="2">
        <f t="shared" si="32"/>
        <v>158</v>
      </c>
      <c r="T166" s="2">
        <f t="shared" si="32"/>
        <v>6</v>
      </c>
      <c r="U166" s="2">
        <f t="shared" si="32"/>
        <v>2</v>
      </c>
    </row>
    <row r="167" spans="1:21" x14ac:dyDescent="0.2">
      <c r="A167" s="2" t="s">
        <v>62</v>
      </c>
      <c r="B167" s="2">
        <f t="shared" si="31"/>
        <v>0</v>
      </c>
      <c r="C167" s="2">
        <f t="shared" ref="C167:U167" si="33">C34</f>
        <v>0</v>
      </c>
      <c r="D167" s="2">
        <f t="shared" si="33"/>
        <v>0</v>
      </c>
      <c r="E167" s="5">
        <f t="shared" si="33"/>
        <v>0</v>
      </c>
      <c r="F167" s="2">
        <f t="shared" si="33"/>
        <v>0</v>
      </c>
      <c r="G167" s="2">
        <f t="shared" si="33"/>
        <v>0</v>
      </c>
      <c r="H167" s="2">
        <f t="shared" si="33"/>
        <v>0</v>
      </c>
      <c r="I167" s="2">
        <f t="shared" si="33"/>
        <v>0</v>
      </c>
      <c r="J167" s="2">
        <f t="shared" si="33"/>
        <v>0</v>
      </c>
      <c r="K167" s="2">
        <f t="shared" si="33"/>
        <v>0</v>
      </c>
      <c r="L167" s="2">
        <f t="shared" si="33"/>
        <v>0</v>
      </c>
      <c r="M167" s="2">
        <f t="shared" si="33"/>
        <v>0</v>
      </c>
      <c r="N167" s="2">
        <f t="shared" si="33"/>
        <v>0</v>
      </c>
      <c r="O167" s="1">
        <f t="shared" si="33"/>
        <v>0</v>
      </c>
      <c r="P167" s="2">
        <f t="shared" si="33"/>
        <v>0</v>
      </c>
      <c r="Q167" s="2">
        <f t="shared" si="33"/>
        <v>0</v>
      </c>
      <c r="R167" s="2">
        <f t="shared" si="33"/>
        <v>0</v>
      </c>
      <c r="S167" s="2">
        <f t="shared" si="33"/>
        <v>0</v>
      </c>
      <c r="T167" s="2">
        <f t="shared" si="33"/>
        <v>0</v>
      </c>
      <c r="U167" s="2">
        <f t="shared" si="33"/>
        <v>0</v>
      </c>
    </row>
    <row r="168" spans="1:21" x14ac:dyDescent="0.2">
      <c r="A168" s="2" t="s">
        <v>63</v>
      </c>
      <c r="B168" s="2">
        <f t="shared" si="31"/>
        <v>34</v>
      </c>
      <c r="C168" s="2">
        <f t="shared" ref="C168:U168" si="34">C64</f>
        <v>23</v>
      </c>
      <c r="D168" s="2">
        <f t="shared" si="34"/>
        <v>11</v>
      </c>
      <c r="E168" s="5">
        <f t="shared" si="34"/>
        <v>8</v>
      </c>
      <c r="F168" s="2">
        <f t="shared" si="34"/>
        <v>1</v>
      </c>
      <c r="G168" s="2">
        <f t="shared" si="34"/>
        <v>3</v>
      </c>
      <c r="H168" s="2">
        <f t="shared" si="34"/>
        <v>0</v>
      </c>
      <c r="I168" s="2">
        <f t="shared" si="34"/>
        <v>3</v>
      </c>
      <c r="J168" s="2">
        <f t="shared" si="34"/>
        <v>0</v>
      </c>
      <c r="K168" s="2">
        <f t="shared" si="34"/>
        <v>0</v>
      </c>
      <c r="L168" s="2">
        <f t="shared" si="34"/>
        <v>25</v>
      </c>
      <c r="M168" s="2">
        <f t="shared" si="34"/>
        <v>1</v>
      </c>
      <c r="N168" s="2">
        <f t="shared" si="34"/>
        <v>1</v>
      </c>
      <c r="O168" s="1">
        <f t="shared" si="34"/>
        <v>51</v>
      </c>
      <c r="P168" s="2">
        <f t="shared" si="34"/>
        <v>18</v>
      </c>
      <c r="Q168" s="2">
        <f t="shared" si="34"/>
        <v>4</v>
      </c>
      <c r="R168" s="2">
        <f t="shared" si="34"/>
        <v>12</v>
      </c>
      <c r="S168" s="2">
        <f t="shared" si="34"/>
        <v>34</v>
      </c>
      <c r="T168" s="2">
        <f t="shared" si="34"/>
        <v>0</v>
      </c>
      <c r="U168" s="2">
        <f t="shared" si="34"/>
        <v>0</v>
      </c>
    </row>
    <row r="169" spans="1:21" x14ac:dyDescent="0.2">
      <c r="A169" s="2" t="s">
        <v>64</v>
      </c>
      <c r="B169" s="2">
        <f t="shared" si="31"/>
        <v>0</v>
      </c>
      <c r="C169" s="2">
        <f t="shared" ref="C169:U169" si="35">C75</f>
        <v>0</v>
      </c>
      <c r="D169" s="2">
        <f t="shared" si="35"/>
        <v>0</v>
      </c>
      <c r="E169" s="5">
        <f t="shared" si="35"/>
        <v>0</v>
      </c>
      <c r="F169" s="2">
        <f t="shared" si="35"/>
        <v>0</v>
      </c>
      <c r="G169" s="2">
        <f t="shared" si="35"/>
        <v>0</v>
      </c>
      <c r="H169" s="2">
        <f t="shared" si="35"/>
        <v>0</v>
      </c>
      <c r="I169" s="2">
        <f t="shared" si="35"/>
        <v>0</v>
      </c>
      <c r="J169" s="2">
        <f t="shared" si="35"/>
        <v>0</v>
      </c>
      <c r="K169" s="2">
        <f t="shared" si="35"/>
        <v>0</v>
      </c>
      <c r="L169" s="2">
        <f t="shared" si="35"/>
        <v>0</v>
      </c>
      <c r="M169" s="2">
        <f t="shared" si="35"/>
        <v>0</v>
      </c>
      <c r="N169" s="2">
        <f t="shared" si="35"/>
        <v>0</v>
      </c>
      <c r="O169" s="1">
        <f t="shared" si="35"/>
        <v>0</v>
      </c>
      <c r="P169" s="2">
        <f t="shared" si="35"/>
        <v>0</v>
      </c>
      <c r="Q169" s="2">
        <f t="shared" si="35"/>
        <v>0</v>
      </c>
      <c r="R169" s="2">
        <f t="shared" si="35"/>
        <v>0</v>
      </c>
      <c r="S169" s="2">
        <f t="shared" si="35"/>
        <v>0</v>
      </c>
      <c r="T169" s="2">
        <f t="shared" si="35"/>
        <v>0</v>
      </c>
      <c r="U169" s="2">
        <f t="shared" si="35"/>
        <v>0</v>
      </c>
    </row>
    <row r="170" spans="1:21" x14ac:dyDescent="0.2">
      <c r="A170" s="2" t="s">
        <v>65</v>
      </c>
      <c r="B170" s="2">
        <f t="shared" si="31"/>
        <v>3</v>
      </c>
      <c r="C170" s="2">
        <f t="shared" ref="C170:T170" si="36">C98</f>
        <v>1</v>
      </c>
      <c r="D170" s="2">
        <f t="shared" si="36"/>
        <v>2</v>
      </c>
      <c r="E170" s="5">
        <f t="shared" si="36"/>
        <v>0.35</v>
      </c>
      <c r="F170" s="2">
        <f t="shared" si="36"/>
        <v>0</v>
      </c>
      <c r="G170" s="2">
        <f t="shared" si="36"/>
        <v>0</v>
      </c>
      <c r="H170" s="2">
        <f t="shared" si="36"/>
        <v>0</v>
      </c>
      <c r="I170" s="2">
        <f t="shared" si="36"/>
        <v>0</v>
      </c>
      <c r="J170" s="2">
        <f t="shared" si="36"/>
        <v>1</v>
      </c>
      <c r="K170" s="2">
        <f t="shared" si="36"/>
        <v>0</v>
      </c>
      <c r="L170" s="2">
        <f t="shared" si="36"/>
        <v>2</v>
      </c>
      <c r="M170" s="2">
        <f t="shared" si="36"/>
        <v>0</v>
      </c>
      <c r="N170" s="2">
        <f t="shared" si="36"/>
        <v>0</v>
      </c>
      <c r="O170" s="1">
        <f t="shared" si="36"/>
        <v>69</v>
      </c>
      <c r="P170" s="2">
        <f t="shared" si="36"/>
        <v>2</v>
      </c>
      <c r="Q170" s="2">
        <f t="shared" si="36"/>
        <v>0</v>
      </c>
      <c r="R170" s="2">
        <f t="shared" si="36"/>
        <v>1</v>
      </c>
      <c r="S170" s="2">
        <f t="shared" si="36"/>
        <v>3</v>
      </c>
      <c r="T170" s="2">
        <f t="shared" si="36"/>
        <v>0</v>
      </c>
      <c r="U170" s="2">
        <f>U98</f>
        <v>0</v>
      </c>
    </row>
    <row r="171" spans="1:21" x14ac:dyDescent="0.2">
      <c r="A171" s="2" t="s">
        <v>66</v>
      </c>
      <c r="B171" s="2">
        <f t="shared" si="31"/>
        <v>22</v>
      </c>
      <c r="C171" s="2">
        <f t="shared" ref="C171:T171" si="37">C114</f>
        <v>18</v>
      </c>
      <c r="D171" s="2">
        <f t="shared" si="37"/>
        <v>4</v>
      </c>
      <c r="E171" s="5">
        <f t="shared" si="37"/>
        <v>5.05</v>
      </c>
      <c r="F171" s="2">
        <f t="shared" si="37"/>
        <v>2</v>
      </c>
      <c r="G171" s="2">
        <f t="shared" si="37"/>
        <v>0</v>
      </c>
      <c r="H171" s="2">
        <f t="shared" si="37"/>
        <v>0</v>
      </c>
      <c r="I171" s="2">
        <f t="shared" si="37"/>
        <v>4</v>
      </c>
      <c r="J171" s="2">
        <f t="shared" si="37"/>
        <v>0</v>
      </c>
      <c r="K171" s="2">
        <f t="shared" si="37"/>
        <v>0</v>
      </c>
      <c r="L171" s="2">
        <f t="shared" si="37"/>
        <v>14</v>
      </c>
      <c r="M171" s="2">
        <f t="shared" si="37"/>
        <v>1</v>
      </c>
      <c r="N171" s="2">
        <f t="shared" si="37"/>
        <v>1</v>
      </c>
      <c r="O171" s="1">
        <f t="shared" si="37"/>
        <v>46</v>
      </c>
      <c r="P171" s="2">
        <f t="shared" si="37"/>
        <v>10</v>
      </c>
      <c r="Q171" s="2">
        <f t="shared" si="37"/>
        <v>6</v>
      </c>
      <c r="R171" s="2">
        <f t="shared" si="37"/>
        <v>6</v>
      </c>
      <c r="S171" s="2">
        <f t="shared" si="37"/>
        <v>18</v>
      </c>
      <c r="T171" s="2">
        <f t="shared" si="37"/>
        <v>3</v>
      </c>
      <c r="U171" s="2">
        <f>U114</f>
        <v>1</v>
      </c>
    </row>
    <row r="172" spans="1:21" x14ac:dyDescent="0.2">
      <c r="A172" s="2" t="s">
        <v>67</v>
      </c>
      <c r="B172" s="2">
        <f t="shared" si="31"/>
        <v>23</v>
      </c>
      <c r="C172" s="2">
        <f t="shared" ref="C172:T172" si="38">C127</f>
        <v>6</v>
      </c>
      <c r="D172" s="2">
        <f t="shared" si="38"/>
        <v>17</v>
      </c>
      <c r="E172" s="5">
        <f t="shared" si="38"/>
        <v>2.15</v>
      </c>
      <c r="F172" s="2">
        <f t="shared" si="38"/>
        <v>1</v>
      </c>
      <c r="G172" s="2">
        <f t="shared" si="38"/>
        <v>1</v>
      </c>
      <c r="H172" s="2">
        <f t="shared" si="38"/>
        <v>0</v>
      </c>
      <c r="I172" s="2">
        <f t="shared" si="38"/>
        <v>0</v>
      </c>
      <c r="J172" s="2">
        <f t="shared" si="38"/>
        <v>1</v>
      </c>
      <c r="K172" s="2">
        <f t="shared" si="38"/>
        <v>0</v>
      </c>
      <c r="L172" s="2">
        <f t="shared" si="38"/>
        <v>20</v>
      </c>
      <c r="M172" s="2">
        <f t="shared" si="38"/>
        <v>0</v>
      </c>
      <c r="N172" s="2">
        <f t="shared" si="38"/>
        <v>0</v>
      </c>
      <c r="O172" s="1">
        <f t="shared" si="38"/>
        <v>51</v>
      </c>
      <c r="P172" s="2">
        <f t="shared" si="38"/>
        <v>10</v>
      </c>
      <c r="Q172" s="2">
        <f t="shared" si="38"/>
        <v>3</v>
      </c>
      <c r="R172" s="2">
        <f t="shared" si="38"/>
        <v>10</v>
      </c>
      <c r="S172" s="2">
        <f t="shared" si="38"/>
        <v>16</v>
      </c>
      <c r="T172" s="2">
        <f t="shared" si="38"/>
        <v>4</v>
      </c>
      <c r="U172" s="2">
        <f>U127</f>
        <v>3</v>
      </c>
    </row>
    <row r="173" spans="1:21" x14ac:dyDescent="0.2">
      <c r="A173" s="2" t="s">
        <v>68</v>
      </c>
      <c r="B173" s="2">
        <f t="shared" si="31"/>
        <v>57</v>
      </c>
      <c r="C173" s="2">
        <f t="shared" ref="C173:T173" si="39">C138</f>
        <v>36</v>
      </c>
      <c r="D173" s="2">
        <f t="shared" si="39"/>
        <v>21</v>
      </c>
      <c r="E173" s="5">
        <f t="shared" si="39"/>
        <v>9.42</v>
      </c>
      <c r="F173" s="2">
        <f t="shared" si="39"/>
        <v>6</v>
      </c>
      <c r="G173" s="2">
        <f t="shared" si="39"/>
        <v>0</v>
      </c>
      <c r="H173" s="2">
        <f t="shared" si="39"/>
        <v>0</v>
      </c>
      <c r="I173" s="2">
        <f t="shared" si="39"/>
        <v>19</v>
      </c>
      <c r="J173" s="2">
        <f t="shared" si="39"/>
        <v>2</v>
      </c>
      <c r="K173" s="2">
        <f t="shared" si="39"/>
        <v>0</v>
      </c>
      <c r="L173" s="2">
        <f t="shared" si="39"/>
        <v>29</v>
      </c>
      <c r="M173" s="2">
        <f t="shared" si="39"/>
        <v>1</v>
      </c>
      <c r="N173" s="2">
        <f t="shared" si="39"/>
        <v>0</v>
      </c>
      <c r="O173" s="1">
        <f t="shared" si="39"/>
        <v>50</v>
      </c>
      <c r="P173" s="2">
        <f t="shared" si="39"/>
        <v>32</v>
      </c>
      <c r="Q173" s="2">
        <f t="shared" si="39"/>
        <v>9</v>
      </c>
      <c r="R173" s="2">
        <f t="shared" si="39"/>
        <v>16</v>
      </c>
      <c r="S173" s="2">
        <f t="shared" si="39"/>
        <v>57</v>
      </c>
      <c r="T173" s="2">
        <f t="shared" si="39"/>
        <v>0</v>
      </c>
      <c r="U173" s="2">
        <f>U138</f>
        <v>0</v>
      </c>
    </row>
    <row r="174" spans="1:21" x14ac:dyDescent="0.2">
      <c r="A174" s="2" t="s">
        <v>147</v>
      </c>
      <c r="B174" s="2">
        <f t="shared" si="31"/>
        <v>1</v>
      </c>
      <c r="C174" s="2">
        <f t="shared" ref="C174:T174" si="40">C149</f>
        <v>1</v>
      </c>
      <c r="D174" s="2">
        <f t="shared" si="40"/>
        <v>0</v>
      </c>
      <c r="E174" s="5">
        <f t="shared" si="40"/>
        <v>0</v>
      </c>
      <c r="F174" s="2">
        <f t="shared" si="40"/>
        <v>1</v>
      </c>
      <c r="G174" s="2">
        <f t="shared" si="40"/>
        <v>0</v>
      </c>
      <c r="H174" s="2">
        <f t="shared" si="40"/>
        <v>0</v>
      </c>
      <c r="I174" s="2">
        <f t="shared" si="40"/>
        <v>0</v>
      </c>
      <c r="J174" s="2">
        <f t="shared" si="40"/>
        <v>0</v>
      </c>
      <c r="K174" s="2">
        <f t="shared" si="40"/>
        <v>0</v>
      </c>
      <c r="L174" s="2">
        <f t="shared" si="40"/>
        <v>0</v>
      </c>
      <c r="M174" s="2">
        <f t="shared" si="40"/>
        <v>0</v>
      </c>
      <c r="N174" s="2">
        <f t="shared" si="40"/>
        <v>0</v>
      </c>
      <c r="O174" s="1">
        <f t="shared" si="40"/>
        <v>44</v>
      </c>
      <c r="P174" s="2">
        <f t="shared" si="40"/>
        <v>0</v>
      </c>
      <c r="Q174" s="2">
        <f t="shared" si="40"/>
        <v>0</v>
      </c>
      <c r="R174" s="2">
        <f t="shared" si="40"/>
        <v>1</v>
      </c>
      <c r="S174" s="2">
        <f t="shared" si="40"/>
        <v>1</v>
      </c>
      <c r="T174" s="2">
        <f t="shared" si="40"/>
        <v>0</v>
      </c>
      <c r="U174" s="2">
        <f>U138</f>
        <v>0</v>
      </c>
    </row>
    <row r="175" spans="1:21" x14ac:dyDescent="0.2">
      <c r="A175" s="2" t="s">
        <v>105</v>
      </c>
      <c r="B175" s="2">
        <f t="shared" si="31"/>
        <v>25</v>
      </c>
      <c r="C175" s="2">
        <f t="shared" ref="C175:T175" si="41">C88</f>
        <v>11</v>
      </c>
      <c r="D175" s="2">
        <f t="shared" si="41"/>
        <v>14</v>
      </c>
      <c r="E175" s="5">
        <f t="shared" si="41"/>
        <v>0</v>
      </c>
      <c r="F175" s="2">
        <f t="shared" si="41"/>
        <v>1</v>
      </c>
      <c r="G175" s="2">
        <f t="shared" si="41"/>
        <v>0</v>
      </c>
      <c r="H175" s="2">
        <f t="shared" si="41"/>
        <v>1</v>
      </c>
      <c r="I175" s="2">
        <f t="shared" si="41"/>
        <v>1</v>
      </c>
      <c r="J175" s="2">
        <f t="shared" si="41"/>
        <v>0</v>
      </c>
      <c r="K175" s="2">
        <f t="shared" si="41"/>
        <v>0</v>
      </c>
      <c r="L175" s="2">
        <f t="shared" si="41"/>
        <v>22</v>
      </c>
      <c r="M175" s="2">
        <f t="shared" si="41"/>
        <v>0</v>
      </c>
      <c r="N175" s="2">
        <f t="shared" si="41"/>
        <v>0</v>
      </c>
      <c r="O175" s="1">
        <f t="shared" si="41"/>
        <v>49</v>
      </c>
      <c r="P175" s="2">
        <f t="shared" si="41"/>
        <v>8</v>
      </c>
      <c r="Q175" s="2">
        <f t="shared" si="41"/>
        <v>5</v>
      </c>
      <c r="R175" s="2">
        <f t="shared" si="41"/>
        <v>12</v>
      </c>
      <c r="S175" s="2">
        <f t="shared" si="41"/>
        <v>15</v>
      </c>
      <c r="T175" s="2">
        <f t="shared" si="41"/>
        <v>10</v>
      </c>
      <c r="U175" s="2">
        <f>U88</f>
        <v>0</v>
      </c>
    </row>
    <row r="176" spans="1:21" x14ac:dyDescent="0.2">
      <c r="A176" s="2" t="s">
        <v>78</v>
      </c>
      <c r="B176" s="2">
        <f t="shared" si="31"/>
        <v>2</v>
      </c>
      <c r="C176" s="2">
        <f t="shared" ref="C176:T176" si="42">C160</f>
        <v>1</v>
      </c>
      <c r="D176" s="2">
        <f t="shared" si="42"/>
        <v>1</v>
      </c>
      <c r="E176" s="5">
        <f t="shared" si="42"/>
        <v>0</v>
      </c>
      <c r="F176" s="2">
        <f t="shared" si="42"/>
        <v>0</v>
      </c>
      <c r="G176" s="2">
        <f t="shared" si="42"/>
        <v>0</v>
      </c>
      <c r="H176" s="2">
        <f t="shared" si="42"/>
        <v>0</v>
      </c>
      <c r="I176" s="2">
        <f t="shared" si="42"/>
        <v>0</v>
      </c>
      <c r="J176" s="2">
        <f t="shared" si="42"/>
        <v>0</v>
      </c>
      <c r="K176" s="2">
        <f t="shared" si="42"/>
        <v>0</v>
      </c>
      <c r="L176" s="2">
        <f t="shared" si="42"/>
        <v>2</v>
      </c>
      <c r="M176" s="2">
        <f t="shared" si="42"/>
        <v>0</v>
      </c>
      <c r="N176" s="2">
        <f t="shared" si="42"/>
        <v>0</v>
      </c>
      <c r="O176" s="1">
        <f t="shared" si="42"/>
        <v>43.5</v>
      </c>
      <c r="P176" s="2">
        <f t="shared" si="42"/>
        <v>0</v>
      </c>
      <c r="Q176" s="2">
        <f t="shared" si="42"/>
        <v>0</v>
      </c>
      <c r="R176" s="2">
        <f t="shared" si="42"/>
        <v>2</v>
      </c>
      <c r="S176" s="2">
        <f t="shared" si="42"/>
        <v>2</v>
      </c>
      <c r="T176" s="2">
        <f t="shared" si="42"/>
        <v>0</v>
      </c>
      <c r="U176" s="2">
        <f>U160</f>
        <v>0</v>
      </c>
    </row>
    <row r="177" spans="1:21" x14ac:dyDescent="0.2">
      <c r="A177" s="3" t="s">
        <v>69</v>
      </c>
      <c r="B177" s="3">
        <f>SUM(B166:B176)</f>
        <v>333</v>
      </c>
      <c r="C177" s="3">
        <f t="shared" ref="C177:U177" si="43">SUM(C166:C176)</f>
        <v>238</v>
      </c>
      <c r="D177" s="3">
        <f t="shared" si="43"/>
        <v>95</v>
      </c>
      <c r="E177" s="28">
        <f t="shared" si="43"/>
        <v>49.289999999999992</v>
      </c>
      <c r="F177" s="3">
        <f t="shared" si="43"/>
        <v>20</v>
      </c>
      <c r="G177" s="3">
        <f t="shared" si="43"/>
        <v>10</v>
      </c>
      <c r="H177" s="3">
        <f t="shared" si="43"/>
        <v>3</v>
      </c>
      <c r="I177" s="3">
        <f t="shared" si="43"/>
        <v>44</v>
      </c>
      <c r="J177" s="3">
        <f t="shared" si="43"/>
        <v>10</v>
      </c>
      <c r="K177" s="3">
        <f t="shared" si="43"/>
        <v>0</v>
      </c>
      <c r="L177" s="3">
        <f>SUM(L166:L176)</f>
        <v>237</v>
      </c>
      <c r="M177" s="3">
        <f t="shared" si="43"/>
        <v>4</v>
      </c>
      <c r="N177" s="3">
        <f t="shared" si="43"/>
        <v>5</v>
      </c>
      <c r="O177" s="29">
        <v>50</v>
      </c>
      <c r="P177" s="3">
        <f t="shared" si="43"/>
        <v>182</v>
      </c>
      <c r="Q177" s="3">
        <f t="shared" si="43"/>
        <v>65</v>
      </c>
      <c r="R177" s="3">
        <f t="shared" si="43"/>
        <v>86</v>
      </c>
      <c r="S177" s="3">
        <f t="shared" si="43"/>
        <v>304</v>
      </c>
      <c r="T177" s="3">
        <f t="shared" si="43"/>
        <v>23</v>
      </c>
      <c r="U177" s="3">
        <f t="shared" si="43"/>
        <v>6</v>
      </c>
    </row>
  </sheetData>
  <mergeCells count="184">
    <mergeCell ref="C5:D5"/>
    <mergeCell ref="E6:E7"/>
    <mergeCell ref="F6:F7"/>
    <mergeCell ref="G6:G7"/>
    <mergeCell ref="H6:H7"/>
    <mergeCell ref="I6:I7"/>
    <mergeCell ref="P6:P7"/>
    <mergeCell ref="Q6:Q7"/>
    <mergeCell ref="R6:R7"/>
    <mergeCell ref="L6:L7"/>
    <mergeCell ref="M6:M7"/>
    <mergeCell ref="N6:N7"/>
    <mergeCell ref="O6:O7"/>
    <mergeCell ref="C27:D27"/>
    <mergeCell ref="E28:E29"/>
    <mergeCell ref="F28:F29"/>
    <mergeCell ref="G28:G29"/>
    <mergeCell ref="H28:H29"/>
    <mergeCell ref="I28:I29"/>
    <mergeCell ref="J28:J29"/>
    <mergeCell ref="J6:J7"/>
    <mergeCell ref="K6:K7"/>
    <mergeCell ref="Q28:Q29"/>
    <mergeCell ref="R28:R29"/>
    <mergeCell ref="S36:U36"/>
    <mergeCell ref="C37:D37"/>
    <mergeCell ref="S37:U37"/>
    <mergeCell ref="E38:E39"/>
    <mergeCell ref="F38:F39"/>
    <mergeCell ref="G38:G39"/>
    <mergeCell ref="H38:H39"/>
    <mergeCell ref="I38:I39"/>
    <mergeCell ref="K28:K29"/>
    <mergeCell ref="L28:L29"/>
    <mergeCell ref="M28:M29"/>
    <mergeCell ref="N28:N29"/>
    <mergeCell ref="O28:O29"/>
    <mergeCell ref="P28:P29"/>
    <mergeCell ref="P38:P39"/>
    <mergeCell ref="Q38:Q39"/>
    <mergeCell ref="R38:R39"/>
    <mergeCell ref="L38:L39"/>
    <mergeCell ref="M38:M39"/>
    <mergeCell ref="N38:N39"/>
    <mergeCell ref="O38:O39"/>
    <mergeCell ref="C67:D67"/>
    <mergeCell ref="E68:E69"/>
    <mergeCell ref="F68:F69"/>
    <mergeCell ref="G68:G69"/>
    <mergeCell ref="H68:H69"/>
    <mergeCell ref="I68:I69"/>
    <mergeCell ref="J68:J69"/>
    <mergeCell ref="J38:J39"/>
    <mergeCell ref="K38:K39"/>
    <mergeCell ref="Q68:Q69"/>
    <mergeCell ref="R68:R69"/>
    <mergeCell ref="C78:D78"/>
    <mergeCell ref="E79:E80"/>
    <mergeCell ref="F79:F80"/>
    <mergeCell ref="G79:G80"/>
    <mergeCell ref="H79:H80"/>
    <mergeCell ref="I79:I80"/>
    <mergeCell ref="J79:J80"/>
    <mergeCell ref="K79:K80"/>
    <mergeCell ref="K68:K69"/>
    <mergeCell ref="L68:L69"/>
    <mergeCell ref="M68:M69"/>
    <mergeCell ref="N68:N69"/>
    <mergeCell ref="O68:O69"/>
    <mergeCell ref="P68:P69"/>
    <mergeCell ref="P92:P93"/>
    <mergeCell ref="Q92:Q93"/>
    <mergeCell ref="R92:R93"/>
    <mergeCell ref="R79:R80"/>
    <mergeCell ref="C91:D91"/>
    <mergeCell ref="E92:E93"/>
    <mergeCell ref="F92:F93"/>
    <mergeCell ref="G92:G93"/>
    <mergeCell ref="H92:H93"/>
    <mergeCell ref="I92:I93"/>
    <mergeCell ref="J92:J93"/>
    <mergeCell ref="K92:K93"/>
    <mergeCell ref="L92:L93"/>
    <mergeCell ref="L79:L80"/>
    <mergeCell ref="M79:M80"/>
    <mergeCell ref="N79:N80"/>
    <mergeCell ref="O79:O80"/>
    <mergeCell ref="P79:P80"/>
    <mergeCell ref="Q79:Q80"/>
    <mergeCell ref="C101:D101"/>
    <mergeCell ref="E102:E103"/>
    <mergeCell ref="F102:F103"/>
    <mergeCell ref="G102:G103"/>
    <mergeCell ref="H102:H103"/>
    <mergeCell ref="I102:I103"/>
    <mergeCell ref="M92:M93"/>
    <mergeCell ref="N92:N93"/>
    <mergeCell ref="O92:O93"/>
    <mergeCell ref="P102:P103"/>
    <mergeCell ref="Q102:Q103"/>
    <mergeCell ref="R102:R103"/>
    <mergeCell ref="C117:D117"/>
    <mergeCell ref="E118:E119"/>
    <mergeCell ref="F118:F119"/>
    <mergeCell ref="G118:G119"/>
    <mergeCell ref="H118:H119"/>
    <mergeCell ref="I118:I119"/>
    <mergeCell ref="J118:J119"/>
    <mergeCell ref="J102:J103"/>
    <mergeCell ref="K102:K103"/>
    <mergeCell ref="L102:L103"/>
    <mergeCell ref="M102:M103"/>
    <mergeCell ref="N102:N103"/>
    <mergeCell ref="O102:O103"/>
    <mergeCell ref="Q118:Q119"/>
    <mergeCell ref="R118:R119"/>
    <mergeCell ref="L118:L119"/>
    <mergeCell ref="M118:M119"/>
    <mergeCell ref="N118:N119"/>
    <mergeCell ref="O118:O119"/>
    <mergeCell ref="P118:P119"/>
    <mergeCell ref="C130:D130"/>
    <mergeCell ref="E131:E132"/>
    <mergeCell ref="F131:F132"/>
    <mergeCell ref="G131:G132"/>
    <mergeCell ref="H131:H132"/>
    <mergeCell ref="I131:I132"/>
    <mergeCell ref="J131:J132"/>
    <mergeCell ref="K131:K132"/>
    <mergeCell ref="K118:K119"/>
    <mergeCell ref="R131:R132"/>
    <mergeCell ref="C141:D141"/>
    <mergeCell ref="F141:N141"/>
    <mergeCell ref="E142:E143"/>
    <mergeCell ref="F142:F143"/>
    <mergeCell ref="G142:G143"/>
    <mergeCell ref="H142:H143"/>
    <mergeCell ref="I142:I143"/>
    <mergeCell ref="J142:J143"/>
    <mergeCell ref="K142:K143"/>
    <mergeCell ref="L131:L132"/>
    <mergeCell ref="M131:M132"/>
    <mergeCell ref="N131:N132"/>
    <mergeCell ref="O131:O132"/>
    <mergeCell ref="P131:P132"/>
    <mergeCell ref="Q131:Q132"/>
    <mergeCell ref="A140:U140"/>
    <mergeCell ref="P153:P154"/>
    <mergeCell ref="Q153:Q154"/>
    <mergeCell ref="R153:R154"/>
    <mergeCell ref="R142:R143"/>
    <mergeCell ref="C152:D152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L142:L143"/>
    <mergeCell ref="M142:M143"/>
    <mergeCell ref="N142:N143"/>
    <mergeCell ref="O142:O143"/>
    <mergeCell ref="P142:P143"/>
    <mergeCell ref="Q142:Q143"/>
    <mergeCell ref="C163:D163"/>
    <mergeCell ref="E164:E165"/>
    <mergeCell ref="F164:F165"/>
    <mergeCell ref="G164:G165"/>
    <mergeCell ref="H164:H165"/>
    <mergeCell ref="I164:I165"/>
    <mergeCell ref="M153:M154"/>
    <mergeCell ref="N153:N154"/>
    <mergeCell ref="O153:O154"/>
    <mergeCell ref="P164:P165"/>
    <mergeCell ref="Q164:Q165"/>
    <mergeCell ref="R164:R165"/>
    <mergeCell ref="J164:J165"/>
    <mergeCell ref="K164:K165"/>
    <mergeCell ref="L164:L165"/>
    <mergeCell ref="M164:M165"/>
    <mergeCell ref="N164:N165"/>
    <mergeCell ref="O164:O165"/>
  </mergeCells>
  <pageMargins left="0.5" right="0.5" top="0.75" bottom="0.75" header="0.5" footer="0.5"/>
  <pageSetup scale="58" fitToHeight="0" orientation="landscape" r:id="rId1"/>
  <headerFooter alignWithMargins="0">
    <oddFooter>&amp;C&amp;T   &amp;D</oddFooter>
  </headerFooter>
  <rowBreaks count="3" manualBreakCount="3">
    <brk id="34" max="20" man="1"/>
    <brk id="75" max="20" man="1"/>
    <brk id="127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85"/>
  <sheetViews>
    <sheetView tabSelected="1" zoomScale="98" zoomScaleNormal="98" zoomScaleSheetLayoutView="100" workbookViewId="0">
      <pane ySplit="7" topLeftCell="A8" activePane="bottomLeft" state="frozen"/>
      <selection activeCell="A145" sqref="A145"/>
      <selection pane="bottomLeft" activeCell="M168" sqref="M168"/>
    </sheetView>
  </sheetViews>
  <sheetFormatPr defaultRowHeight="15" x14ac:dyDescent="0.2"/>
  <cols>
    <col min="1" max="1" width="42" style="4" customWidth="1"/>
    <col min="2" max="2" width="8.7109375" style="4" bestFit="1" customWidth="1"/>
    <col min="3" max="4" width="7.42578125" style="4" customWidth="1"/>
    <col min="5" max="5" width="9.5703125" style="9" customWidth="1"/>
    <col min="6" max="14" width="10" style="4" customWidth="1"/>
    <col min="15" max="15" width="9.42578125" style="4" hidden="1" customWidth="1"/>
    <col min="16" max="18" width="8.42578125" style="4" customWidth="1"/>
    <col min="19" max="21" width="7.7109375" style="4" customWidth="1"/>
    <col min="22" max="22" width="9.140625" style="4" hidden="1" customWidth="1"/>
    <col min="23" max="26" width="0" style="4" hidden="1" customWidth="1"/>
    <col min="27" max="16384" width="9.140625" style="4"/>
  </cols>
  <sheetData>
    <row r="1" spans="1:26" ht="18" x14ac:dyDescent="0.25">
      <c r="A1" s="8" t="s">
        <v>150</v>
      </c>
      <c r="B1" s="8"/>
    </row>
    <row r="2" spans="1:26" ht="15.75" x14ac:dyDescent="0.25">
      <c r="A2" s="10" t="s">
        <v>141</v>
      </c>
      <c r="B2" s="10"/>
    </row>
    <row r="4" spans="1:26" ht="15.75" x14ac:dyDescent="0.25">
      <c r="A4" s="11" t="s">
        <v>0</v>
      </c>
      <c r="B4" s="11"/>
      <c r="C4" s="12"/>
      <c r="D4" s="12"/>
      <c r="E4" s="13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6" x14ac:dyDescent="0.2">
      <c r="A5" s="2"/>
      <c r="B5" s="2"/>
      <c r="C5" s="75" t="s">
        <v>58</v>
      </c>
      <c r="D5" s="75"/>
      <c r="E5" s="15"/>
      <c r="F5" s="16" t="s">
        <v>8</v>
      </c>
      <c r="G5" s="16"/>
      <c r="H5" s="16"/>
      <c r="I5" s="16"/>
      <c r="J5" s="16"/>
      <c r="K5" s="16"/>
      <c r="L5" s="16"/>
      <c r="M5" s="16"/>
      <c r="N5" s="17"/>
      <c r="O5" s="2"/>
      <c r="P5" s="16" t="s">
        <v>59</v>
      </c>
      <c r="Q5" s="16"/>
      <c r="R5" s="16"/>
      <c r="S5" s="16" t="s">
        <v>60</v>
      </c>
      <c r="T5" s="16"/>
      <c r="U5" s="16"/>
    </row>
    <row r="6" spans="1:26" x14ac:dyDescent="0.2">
      <c r="A6" s="18"/>
      <c r="B6" s="19"/>
      <c r="C6" s="19"/>
      <c r="D6" s="19"/>
      <c r="E6" s="66" t="s">
        <v>138</v>
      </c>
      <c r="F6" s="74" t="s">
        <v>106</v>
      </c>
      <c r="G6" s="74" t="s">
        <v>87</v>
      </c>
      <c r="H6" s="74" t="s">
        <v>88</v>
      </c>
      <c r="I6" s="74" t="s">
        <v>72</v>
      </c>
      <c r="J6" s="74" t="s">
        <v>71</v>
      </c>
      <c r="K6" s="74" t="s">
        <v>89</v>
      </c>
      <c r="L6" s="74" t="s">
        <v>7</v>
      </c>
      <c r="M6" s="74" t="s">
        <v>86</v>
      </c>
      <c r="N6" s="74" t="s">
        <v>73</v>
      </c>
      <c r="O6" s="70" t="s">
        <v>118</v>
      </c>
      <c r="P6" s="68" t="s">
        <v>3</v>
      </c>
      <c r="Q6" s="70" t="s">
        <v>116</v>
      </c>
      <c r="R6" s="70" t="s">
        <v>117</v>
      </c>
      <c r="S6" s="19"/>
      <c r="T6" s="19"/>
      <c r="U6" s="19"/>
    </row>
    <row r="7" spans="1:26" s="10" customFormat="1" ht="30" customHeight="1" x14ac:dyDescent="0.25">
      <c r="A7" s="20" t="s">
        <v>1</v>
      </c>
      <c r="B7" s="21" t="s">
        <v>114</v>
      </c>
      <c r="C7" s="21" t="s">
        <v>2</v>
      </c>
      <c r="D7" s="21" t="s">
        <v>140</v>
      </c>
      <c r="E7" s="67"/>
      <c r="F7" s="74"/>
      <c r="G7" s="74"/>
      <c r="H7" s="74"/>
      <c r="I7" s="74"/>
      <c r="J7" s="74"/>
      <c r="K7" s="74"/>
      <c r="L7" s="74"/>
      <c r="M7" s="74"/>
      <c r="N7" s="74"/>
      <c r="O7" s="71"/>
      <c r="P7" s="69"/>
      <c r="Q7" s="71"/>
      <c r="R7" s="71"/>
      <c r="S7" s="21" t="s">
        <v>4</v>
      </c>
      <c r="T7" s="21" t="s">
        <v>5</v>
      </c>
      <c r="U7" s="21" t="s">
        <v>6</v>
      </c>
    </row>
    <row r="8" spans="1:26" s="10" customFormat="1" ht="15" customHeight="1" x14ac:dyDescent="0.25">
      <c r="A8" s="22" t="s">
        <v>136</v>
      </c>
      <c r="B8" s="2">
        <f t="shared" ref="B8" si="0">SUM(C8:D8)</f>
        <v>4</v>
      </c>
      <c r="C8" s="2">
        <f>Instruction!C8+Research!C8</f>
        <v>3</v>
      </c>
      <c r="D8" s="2">
        <f>Instruction!D8+Research!D8</f>
        <v>1</v>
      </c>
      <c r="E8" s="5">
        <f>Instruction!E8+Research!E8</f>
        <v>3</v>
      </c>
      <c r="F8" s="2">
        <f>Instruction!F8+Research!F8</f>
        <v>0</v>
      </c>
      <c r="G8" s="2">
        <f>Instruction!G8+Research!G8</f>
        <v>0</v>
      </c>
      <c r="H8" s="2">
        <f>Instruction!H8+Research!H8</f>
        <v>0</v>
      </c>
      <c r="I8" s="2">
        <f>Instruction!I8+Research!I8</f>
        <v>1</v>
      </c>
      <c r="J8" s="2">
        <f>Instruction!J8+Research!J8</f>
        <v>0</v>
      </c>
      <c r="K8" s="2">
        <f>Instruction!K8+Research!K8</f>
        <v>1</v>
      </c>
      <c r="L8" s="2">
        <f>Instruction!L8+Research!L8</f>
        <v>2</v>
      </c>
      <c r="M8" s="2">
        <f>Instruction!M8+Research!M8</f>
        <v>0</v>
      </c>
      <c r="N8" s="2">
        <f>Instruction!N8+Research!N8</f>
        <v>0</v>
      </c>
      <c r="O8" s="2">
        <f>Instruction!O8+Research!O8</f>
        <v>81.6666666666667</v>
      </c>
      <c r="P8" s="2">
        <f>Instruction!P8+Research!P8</f>
        <v>2</v>
      </c>
      <c r="Q8" s="2">
        <f>Instruction!Q8+Research!Q8</f>
        <v>1</v>
      </c>
      <c r="R8" s="2">
        <f>Instruction!R8+Research!R8</f>
        <v>1</v>
      </c>
      <c r="S8" s="2">
        <f>Instruction!S8+Research!S8</f>
        <v>4</v>
      </c>
      <c r="T8" s="2">
        <f>Instruction!T8+Research!T8</f>
        <v>0</v>
      </c>
      <c r="U8" s="2">
        <f>Instruction!U8+Research!U8</f>
        <v>0</v>
      </c>
    </row>
    <row r="9" spans="1:26" x14ac:dyDescent="0.2">
      <c r="A9" s="2" t="s">
        <v>9</v>
      </c>
      <c r="B9" s="2">
        <f t="shared" ref="B9:B24" si="1">SUM(C9:D9)</f>
        <v>33</v>
      </c>
      <c r="C9" s="2">
        <f>Instruction!C9+Research!C9</f>
        <v>29</v>
      </c>
      <c r="D9" s="2">
        <f>Instruction!D9+Research!D9</f>
        <v>4</v>
      </c>
      <c r="E9" s="5">
        <f>Instruction!E9+Research!E9</f>
        <v>10.129999999999999</v>
      </c>
      <c r="F9" s="2">
        <f>Instruction!F9+Research!F9</f>
        <v>2</v>
      </c>
      <c r="G9" s="2">
        <f>Instruction!G9+Research!G9</f>
        <v>1</v>
      </c>
      <c r="H9" s="2">
        <f>Instruction!H9+Research!H9</f>
        <v>1</v>
      </c>
      <c r="I9" s="2">
        <f>Instruction!I9+Research!I9</f>
        <v>2</v>
      </c>
      <c r="J9" s="2">
        <f>Instruction!J9+Research!J9</f>
        <v>3</v>
      </c>
      <c r="K9" s="2">
        <f>Instruction!K9+Research!K9</f>
        <v>0</v>
      </c>
      <c r="L9" s="2">
        <f>Instruction!L9+Research!L9</f>
        <v>22</v>
      </c>
      <c r="M9" s="2">
        <f>Instruction!M9+Research!M9</f>
        <v>0</v>
      </c>
      <c r="N9" s="2">
        <f>Instruction!N9+Research!N9</f>
        <v>2</v>
      </c>
      <c r="O9" s="2">
        <f>Instruction!O9+Research!O9</f>
        <v>88.714285714285694</v>
      </c>
      <c r="P9" s="2">
        <f>Instruction!P9+Research!P9</f>
        <v>18</v>
      </c>
      <c r="Q9" s="2">
        <f>Instruction!Q9+Research!Q9</f>
        <v>11</v>
      </c>
      <c r="R9" s="2">
        <f>Instruction!R9+Research!R9</f>
        <v>4</v>
      </c>
      <c r="S9" s="2">
        <f>Instruction!S9+Research!S9</f>
        <v>33</v>
      </c>
      <c r="T9" s="2">
        <f>Instruction!T9+Research!T9</f>
        <v>0</v>
      </c>
      <c r="U9" s="2">
        <f>Instruction!U9+Research!U9</f>
        <v>0</v>
      </c>
      <c r="W9" s="4">
        <f t="shared" ref="W9:W16" si="2">C9+D9</f>
        <v>33</v>
      </c>
      <c r="X9" s="4">
        <f>SUM(F9:N9)</f>
        <v>33</v>
      </c>
      <c r="Y9" s="4">
        <f>SUM(P9:R9)</f>
        <v>33</v>
      </c>
      <c r="Z9" s="4">
        <f>SUM(S9:U9)</f>
        <v>33</v>
      </c>
    </row>
    <row r="10" spans="1:26" x14ac:dyDescent="0.2">
      <c r="A10" s="2" t="s">
        <v>53</v>
      </c>
      <c r="B10" s="2">
        <f t="shared" si="1"/>
        <v>36</v>
      </c>
      <c r="C10" s="2">
        <f>Instruction!C10+Research!C10</f>
        <v>30</v>
      </c>
      <c r="D10" s="2">
        <f>Instruction!D10+Research!D10</f>
        <v>6</v>
      </c>
      <c r="E10" s="5">
        <f>Instruction!E10+Research!E10</f>
        <v>7.94</v>
      </c>
      <c r="F10" s="2">
        <f>Instruction!F10+Research!F10</f>
        <v>3</v>
      </c>
      <c r="G10" s="2">
        <f>Instruction!G10+Research!G10</f>
        <v>4</v>
      </c>
      <c r="H10" s="2">
        <f>Instruction!H10+Research!H10</f>
        <v>0</v>
      </c>
      <c r="I10" s="2">
        <f>Instruction!I10+Research!I10</f>
        <v>5</v>
      </c>
      <c r="J10" s="2">
        <f>Instruction!J10+Research!J10</f>
        <v>1</v>
      </c>
      <c r="K10" s="2">
        <f>Instruction!K10+Research!K10</f>
        <v>0</v>
      </c>
      <c r="L10" s="2">
        <f>Instruction!L10+Research!L10</f>
        <v>22</v>
      </c>
      <c r="M10" s="2">
        <f>Instruction!M10+Research!M10</f>
        <v>1</v>
      </c>
      <c r="N10" s="2">
        <f>Instruction!N10+Research!N10</f>
        <v>0</v>
      </c>
      <c r="O10" s="2">
        <f>Instruction!O10+Research!O10</f>
        <v>99.1666666666667</v>
      </c>
      <c r="P10" s="2">
        <f>Instruction!P10+Research!P10</f>
        <v>22</v>
      </c>
      <c r="Q10" s="2">
        <f>Instruction!Q10+Research!Q10</f>
        <v>12</v>
      </c>
      <c r="R10" s="2">
        <f>Instruction!R10+Research!R10</f>
        <v>2</v>
      </c>
      <c r="S10" s="2">
        <f>Instruction!S10+Research!S10</f>
        <v>35</v>
      </c>
      <c r="T10" s="2">
        <f>Instruction!T10+Research!T10</f>
        <v>1</v>
      </c>
      <c r="U10" s="2">
        <f>Instruction!U10+Research!U10</f>
        <v>0</v>
      </c>
      <c r="W10" s="4">
        <f t="shared" si="2"/>
        <v>36</v>
      </c>
      <c r="X10" s="4">
        <f>SUM(F10:N10)</f>
        <v>36</v>
      </c>
      <c r="Y10" s="4">
        <f>SUM(P10:R10)</f>
        <v>36</v>
      </c>
      <c r="Z10" s="4">
        <f>SUM(S10:U10)</f>
        <v>36</v>
      </c>
    </row>
    <row r="11" spans="1:26" x14ac:dyDescent="0.2">
      <c r="A11" s="2" t="s">
        <v>127</v>
      </c>
      <c r="B11" s="2">
        <f t="shared" si="1"/>
        <v>52</v>
      </c>
      <c r="C11" s="2">
        <f>Instruction!C11+Research!C11</f>
        <v>37</v>
      </c>
      <c r="D11" s="2">
        <f>Instruction!D11+Research!D11</f>
        <v>15</v>
      </c>
      <c r="E11" s="5">
        <f>Instruction!E11+Research!E11</f>
        <v>21.57</v>
      </c>
      <c r="F11" s="2">
        <f>Instruction!F11+Research!F11</f>
        <v>0</v>
      </c>
      <c r="G11" s="2">
        <f>Instruction!G11+Research!G11</f>
        <v>2</v>
      </c>
      <c r="H11" s="2">
        <f>Instruction!H11+Research!H11</f>
        <v>0</v>
      </c>
      <c r="I11" s="2">
        <f>Instruction!I11+Research!I11</f>
        <v>1</v>
      </c>
      <c r="J11" s="2">
        <f>Instruction!J11+Research!J11</f>
        <v>0</v>
      </c>
      <c r="K11" s="2">
        <f>Instruction!K11+Research!K11</f>
        <v>0</v>
      </c>
      <c r="L11" s="2">
        <f>Instruction!L11+Research!L11</f>
        <v>48</v>
      </c>
      <c r="M11" s="2">
        <f>Instruction!M11+Research!M11</f>
        <v>0</v>
      </c>
      <c r="N11" s="2">
        <f>Instruction!N11+Research!N11</f>
        <v>1</v>
      </c>
      <c r="O11" s="2">
        <f>Instruction!O11+Research!O11</f>
        <v>97.047619047619094</v>
      </c>
      <c r="P11" s="2">
        <f>Instruction!P11+Research!P11</f>
        <v>31</v>
      </c>
      <c r="Q11" s="2">
        <f>Instruction!Q11+Research!Q11</f>
        <v>12</v>
      </c>
      <c r="R11" s="2">
        <f>Instruction!R11+Research!R11</f>
        <v>9</v>
      </c>
      <c r="S11" s="2">
        <f>Instruction!S11+Research!S11</f>
        <v>51</v>
      </c>
      <c r="T11" s="2">
        <f>Instruction!T11+Research!T11</f>
        <v>1</v>
      </c>
      <c r="U11" s="2">
        <f>Instruction!U11+Research!U11</f>
        <v>0</v>
      </c>
      <c r="W11" s="4">
        <f t="shared" si="2"/>
        <v>52</v>
      </c>
      <c r="X11" s="4">
        <f>SUM(F11:N11)</f>
        <v>52</v>
      </c>
      <c r="Y11" s="4">
        <f>SUM(P11:R11)</f>
        <v>52</v>
      </c>
      <c r="Z11" s="4">
        <f>SUM(S11:U11)</f>
        <v>52</v>
      </c>
    </row>
    <row r="12" spans="1:26" x14ac:dyDescent="0.2">
      <c r="A12" s="2" t="s">
        <v>121</v>
      </c>
      <c r="B12" s="2">
        <f t="shared" si="1"/>
        <v>9</v>
      </c>
      <c r="C12" s="2">
        <f>Instruction!C12+Research!C12</f>
        <v>4</v>
      </c>
      <c r="D12" s="2">
        <f>Instruction!D12+Research!D12</f>
        <v>5</v>
      </c>
      <c r="E12" s="5">
        <f>Instruction!E12+Research!E12</f>
        <v>6.25</v>
      </c>
      <c r="F12" s="2">
        <f>Instruction!F12+Research!F12</f>
        <v>0</v>
      </c>
      <c r="G12" s="2">
        <f>Instruction!G12+Research!G12</f>
        <v>0</v>
      </c>
      <c r="H12" s="2">
        <f>Instruction!H12+Research!H12</f>
        <v>0</v>
      </c>
      <c r="I12" s="2">
        <f>Instruction!I12+Research!I12</f>
        <v>0</v>
      </c>
      <c r="J12" s="2">
        <f>Instruction!J12+Research!J12</f>
        <v>0</v>
      </c>
      <c r="K12" s="2">
        <f>Instruction!K12+Research!K12</f>
        <v>0</v>
      </c>
      <c r="L12" s="2">
        <f>Instruction!L12+Research!L12</f>
        <v>9</v>
      </c>
      <c r="M12" s="2">
        <f>Instruction!M12+Research!M12</f>
        <v>0</v>
      </c>
      <c r="N12" s="2">
        <f>Instruction!N12+Research!N12</f>
        <v>0</v>
      </c>
      <c r="O12" s="2">
        <f>Instruction!O12+Research!O12</f>
        <v>102.375</v>
      </c>
      <c r="P12" s="2">
        <f>Instruction!P12+Research!P12</f>
        <v>6</v>
      </c>
      <c r="Q12" s="2">
        <f>Instruction!Q12+Research!Q12</f>
        <v>1</v>
      </c>
      <c r="R12" s="2">
        <f>Instruction!R12+Research!R12</f>
        <v>2</v>
      </c>
      <c r="S12" s="2">
        <f>Instruction!S12+Research!S12</f>
        <v>5</v>
      </c>
      <c r="T12" s="2">
        <f>Instruction!T12+Research!T12</f>
        <v>4</v>
      </c>
      <c r="U12" s="2">
        <f>Instruction!U12+Research!U12</f>
        <v>0</v>
      </c>
      <c r="W12" s="4">
        <f t="shared" si="2"/>
        <v>9</v>
      </c>
      <c r="X12" s="4">
        <f>SUM(F12:N12)</f>
        <v>9</v>
      </c>
      <c r="Y12" s="4">
        <f>SUM(P12:R12)</f>
        <v>9</v>
      </c>
      <c r="Z12" s="4">
        <f>SUM(S12:U12)</f>
        <v>9</v>
      </c>
    </row>
    <row r="13" spans="1:26" x14ac:dyDescent="0.2">
      <c r="A13" s="2" t="s">
        <v>10</v>
      </c>
      <c r="B13" s="2">
        <f t="shared" si="1"/>
        <v>15</v>
      </c>
      <c r="C13" s="2">
        <f>Instruction!C13+Research!C13</f>
        <v>15</v>
      </c>
      <c r="D13" s="2">
        <f>Instruction!D13+Research!D13</f>
        <v>0</v>
      </c>
      <c r="E13" s="5">
        <f>Instruction!E13+Research!E13</f>
        <v>2.63</v>
      </c>
      <c r="F13" s="2">
        <f>Instruction!F13+Research!F13</f>
        <v>0</v>
      </c>
      <c r="G13" s="2">
        <f>Instruction!G13+Research!G13</f>
        <v>0</v>
      </c>
      <c r="H13" s="2">
        <f>Instruction!H13+Research!H13</f>
        <v>1</v>
      </c>
      <c r="I13" s="2">
        <f>Instruction!I13+Research!I13</f>
        <v>2</v>
      </c>
      <c r="J13" s="2">
        <f>Instruction!J13+Research!J13</f>
        <v>0</v>
      </c>
      <c r="K13" s="2">
        <f>Instruction!K13+Research!K13</f>
        <v>0</v>
      </c>
      <c r="L13" s="2">
        <f>Instruction!L13+Research!L13</f>
        <v>12</v>
      </c>
      <c r="M13" s="2">
        <f>Instruction!M13+Research!M13</f>
        <v>0</v>
      </c>
      <c r="N13" s="2">
        <f>Instruction!N13+Research!N13</f>
        <v>0</v>
      </c>
      <c r="O13" s="2">
        <f>Instruction!O13+Research!O13</f>
        <v>56</v>
      </c>
      <c r="P13" s="2">
        <f>Instruction!P13+Research!P13</f>
        <v>14</v>
      </c>
      <c r="Q13" s="2">
        <f>Instruction!Q13+Research!Q13</f>
        <v>1</v>
      </c>
      <c r="R13" s="2">
        <f>Instruction!R13+Research!R13</f>
        <v>0</v>
      </c>
      <c r="S13" s="2">
        <f>Instruction!S13+Research!S13</f>
        <v>15</v>
      </c>
      <c r="T13" s="2">
        <f>Instruction!T13+Research!T13</f>
        <v>0</v>
      </c>
      <c r="U13" s="2">
        <f>Instruction!U13+Research!U13</f>
        <v>0</v>
      </c>
      <c r="W13" s="4">
        <f t="shared" si="2"/>
        <v>15</v>
      </c>
      <c r="X13" s="4">
        <f>SUM(F13:N13)</f>
        <v>15</v>
      </c>
    </row>
    <row r="14" spans="1:26" x14ac:dyDescent="0.2">
      <c r="A14" s="2" t="s">
        <v>11</v>
      </c>
      <c r="B14" s="2">
        <f t="shared" si="1"/>
        <v>17</v>
      </c>
      <c r="C14" s="2">
        <f>Instruction!C14+Research!C14</f>
        <v>13</v>
      </c>
      <c r="D14" s="2">
        <f>Instruction!D14+Research!D14</f>
        <v>4</v>
      </c>
      <c r="E14" s="5">
        <f>Instruction!E14+Research!E14</f>
        <v>9.09</v>
      </c>
      <c r="F14" s="2">
        <f>Instruction!F14+Research!F14</f>
        <v>1</v>
      </c>
      <c r="G14" s="2">
        <f>Instruction!G14+Research!G14</f>
        <v>0</v>
      </c>
      <c r="H14" s="2">
        <f>Instruction!H14+Research!H14</f>
        <v>0</v>
      </c>
      <c r="I14" s="2">
        <f>Instruction!I14+Research!I14</f>
        <v>6</v>
      </c>
      <c r="J14" s="2">
        <f>Instruction!J14+Research!J14</f>
        <v>0</v>
      </c>
      <c r="K14" s="2">
        <f>Instruction!K14+Research!K14</f>
        <v>0</v>
      </c>
      <c r="L14" s="2">
        <f>Instruction!L14+Research!L14</f>
        <v>10</v>
      </c>
      <c r="M14" s="2">
        <f>Instruction!M14+Research!M14</f>
        <v>0</v>
      </c>
      <c r="N14" s="2">
        <f>Instruction!N14+Research!N14</f>
        <v>0</v>
      </c>
      <c r="O14" s="2">
        <f>Instruction!O14+Research!O14</f>
        <v>96.8888888888889</v>
      </c>
      <c r="P14" s="2">
        <f>Instruction!P14+Research!P14</f>
        <v>9</v>
      </c>
      <c r="Q14" s="2">
        <f>Instruction!Q14+Research!Q14</f>
        <v>1</v>
      </c>
      <c r="R14" s="2">
        <f>Instruction!R14+Research!R14</f>
        <v>7</v>
      </c>
      <c r="S14" s="2">
        <f>Instruction!S14+Research!S14</f>
        <v>12</v>
      </c>
      <c r="T14" s="2">
        <f>Instruction!T14+Research!T14</f>
        <v>0</v>
      </c>
      <c r="U14" s="2">
        <f>Instruction!U14+Research!U14</f>
        <v>5</v>
      </c>
      <c r="W14" s="4">
        <f t="shared" si="2"/>
        <v>17</v>
      </c>
    </row>
    <row r="15" spans="1:26" x14ac:dyDescent="0.2">
      <c r="A15" s="2" t="s">
        <v>122</v>
      </c>
      <c r="B15" s="2">
        <f t="shared" si="1"/>
        <v>25</v>
      </c>
      <c r="C15" s="2">
        <f>Instruction!C15+Research!C15</f>
        <v>19</v>
      </c>
      <c r="D15" s="2">
        <f>Instruction!D15+Research!D15</f>
        <v>6</v>
      </c>
      <c r="E15" s="5">
        <f>Instruction!E15+Research!E15</f>
        <v>12.55</v>
      </c>
      <c r="F15" s="2">
        <f>Instruction!F15+Research!F15</f>
        <v>0</v>
      </c>
      <c r="G15" s="2">
        <f>Instruction!G15+Research!G15</f>
        <v>0</v>
      </c>
      <c r="H15" s="2">
        <f>Instruction!H15+Research!H15</f>
        <v>0</v>
      </c>
      <c r="I15" s="2">
        <f>Instruction!I15+Research!I15</f>
        <v>2</v>
      </c>
      <c r="J15" s="2">
        <f>Instruction!J15+Research!J15</f>
        <v>0</v>
      </c>
      <c r="K15" s="2">
        <f>Instruction!K15+Research!K15</f>
        <v>0</v>
      </c>
      <c r="L15" s="2">
        <f>Instruction!L15+Research!L15</f>
        <v>22</v>
      </c>
      <c r="M15" s="2">
        <f>Instruction!M15+Research!M15</f>
        <v>0</v>
      </c>
      <c r="N15" s="2">
        <f>Instruction!N15+Research!N15</f>
        <v>1</v>
      </c>
      <c r="O15" s="2">
        <f>Instruction!O15+Research!O15</f>
        <v>101.53846153846149</v>
      </c>
      <c r="P15" s="2">
        <f>Instruction!P15+Research!P15</f>
        <v>15</v>
      </c>
      <c r="Q15" s="2">
        <f>Instruction!Q15+Research!Q15</f>
        <v>8</v>
      </c>
      <c r="R15" s="2">
        <f>Instruction!R15+Research!R15</f>
        <v>2</v>
      </c>
      <c r="S15" s="2">
        <f>Instruction!S15+Research!S15</f>
        <v>24</v>
      </c>
      <c r="T15" s="2">
        <f>Instruction!T15+Research!T15</f>
        <v>1</v>
      </c>
      <c r="U15" s="2">
        <f>Instruction!U15+Research!U15</f>
        <v>0</v>
      </c>
      <c r="W15" s="4">
        <f t="shared" si="2"/>
        <v>25</v>
      </c>
      <c r="X15" s="4">
        <f>SUM(F15:N15)</f>
        <v>25</v>
      </c>
      <c r="Y15" s="4">
        <f>SUM(P15:R15)</f>
        <v>25</v>
      </c>
      <c r="Z15" s="4">
        <f>SUM(S15:U15)</f>
        <v>25</v>
      </c>
    </row>
    <row r="16" spans="1:26" x14ac:dyDescent="0.2">
      <c r="A16" s="2" t="s">
        <v>56</v>
      </c>
      <c r="B16" s="2">
        <f t="shared" si="1"/>
        <v>22</v>
      </c>
      <c r="C16" s="2">
        <f>Instruction!C16+Research!C16</f>
        <v>17</v>
      </c>
      <c r="D16" s="2">
        <f>Instruction!D16+Research!D16</f>
        <v>5</v>
      </c>
      <c r="E16" s="5">
        <f>Instruction!E16+Research!E16</f>
        <v>4.2</v>
      </c>
      <c r="F16" s="2">
        <f>Instruction!F16+Research!F16</f>
        <v>2</v>
      </c>
      <c r="G16" s="2">
        <f>Instruction!G16+Research!G16</f>
        <v>0</v>
      </c>
      <c r="H16" s="2">
        <f>Instruction!H16+Research!H16</f>
        <v>0</v>
      </c>
      <c r="I16" s="2">
        <f>Instruction!I16+Research!I16</f>
        <v>1</v>
      </c>
      <c r="J16" s="2">
        <f>Instruction!J16+Research!J16</f>
        <v>0</v>
      </c>
      <c r="K16" s="2">
        <f>Instruction!K16+Research!K16</f>
        <v>0</v>
      </c>
      <c r="L16" s="2">
        <f>Instruction!L16+Research!L16</f>
        <v>19</v>
      </c>
      <c r="M16" s="2">
        <f>Instruction!M16+Research!M16</f>
        <v>0</v>
      </c>
      <c r="N16" s="2">
        <f>Instruction!N16+Research!N16</f>
        <v>0</v>
      </c>
      <c r="O16" s="2">
        <f>Instruction!O16+Research!O16</f>
        <v>108</v>
      </c>
      <c r="P16" s="2">
        <f>Instruction!P16+Research!P16</f>
        <v>13</v>
      </c>
      <c r="Q16" s="2">
        <f>Instruction!Q16+Research!Q16</f>
        <v>2</v>
      </c>
      <c r="R16" s="2">
        <f>Instruction!R16+Research!R16</f>
        <v>7</v>
      </c>
      <c r="S16" s="2">
        <f>Instruction!S16+Research!S16</f>
        <v>20</v>
      </c>
      <c r="T16" s="2">
        <f>Instruction!T16+Research!T16</f>
        <v>2</v>
      </c>
      <c r="U16" s="2">
        <f>Instruction!U16+Research!U16</f>
        <v>0</v>
      </c>
      <c r="W16" s="4">
        <f t="shared" si="2"/>
        <v>22</v>
      </c>
      <c r="X16" s="4">
        <f>SUM(F16:N16)</f>
        <v>22</v>
      </c>
      <c r="Y16" s="4">
        <f>SUM(P16:R16)</f>
        <v>22</v>
      </c>
      <c r="Z16" s="4">
        <f>SUM(S16:U16)</f>
        <v>22</v>
      </c>
    </row>
    <row r="17" spans="1:26" x14ac:dyDescent="0.2">
      <c r="A17" s="2" t="s">
        <v>120</v>
      </c>
      <c r="B17" s="2">
        <f t="shared" si="1"/>
        <v>3</v>
      </c>
      <c r="C17" s="2">
        <f>Instruction!C17+Research!C17</f>
        <v>2</v>
      </c>
      <c r="D17" s="2">
        <f>Instruction!D17+Research!D17</f>
        <v>1</v>
      </c>
      <c r="E17" s="5">
        <f>Instruction!E17+Research!E17</f>
        <v>0</v>
      </c>
      <c r="F17" s="2">
        <f>Instruction!F17+Research!F17</f>
        <v>0</v>
      </c>
      <c r="G17" s="2">
        <f>Instruction!G17+Research!G17</f>
        <v>0</v>
      </c>
      <c r="H17" s="2">
        <f>Instruction!H17+Research!H17</f>
        <v>0</v>
      </c>
      <c r="I17" s="2">
        <f>Instruction!I17+Research!I17</f>
        <v>0</v>
      </c>
      <c r="J17" s="2">
        <f>Instruction!J17+Research!J17</f>
        <v>0</v>
      </c>
      <c r="K17" s="2">
        <f>Instruction!K17+Research!K17</f>
        <v>0</v>
      </c>
      <c r="L17" s="2">
        <f>Instruction!L17+Research!L17</f>
        <v>3</v>
      </c>
      <c r="M17" s="2">
        <f>Instruction!M17+Research!M17</f>
        <v>0</v>
      </c>
      <c r="N17" s="2">
        <f>Instruction!N17+Research!N17</f>
        <v>0</v>
      </c>
      <c r="O17" s="2">
        <f>Instruction!O17+Research!O17</f>
        <v>50</v>
      </c>
      <c r="P17" s="2">
        <f>Instruction!P17+Research!P17</f>
        <v>0</v>
      </c>
      <c r="Q17" s="2">
        <f>Instruction!Q17+Research!Q17</f>
        <v>0</v>
      </c>
      <c r="R17" s="2">
        <f>Instruction!R17+Research!R17</f>
        <v>3</v>
      </c>
      <c r="S17" s="2">
        <f>Instruction!S17+Research!S17</f>
        <v>0</v>
      </c>
      <c r="T17" s="2">
        <f>Instruction!T17+Research!T17</f>
        <v>2</v>
      </c>
      <c r="U17" s="2">
        <f>Instruction!U17+Research!U17</f>
        <v>1</v>
      </c>
    </row>
    <row r="18" spans="1:26" x14ac:dyDescent="0.2">
      <c r="A18" s="2" t="s">
        <v>107</v>
      </c>
      <c r="B18" s="2">
        <f t="shared" si="1"/>
        <v>1</v>
      </c>
      <c r="C18" s="2">
        <f>Instruction!C18+Research!C18</f>
        <v>0</v>
      </c>
      <c r="D18" s="2">
        <f>Instruction!D18+Research!D18</f>
        <v>1</v>
      </c>
      <c r="E18" s="5">
        <f>Instruction!E18+Research!E18</f>
        <v>0</v>
      </c>
      <c r="F18" s="2">
        <f>Instruction!F18+Research!F18</f>
        <v>0</v>
      </c>
      <c r="G18" s="2">
        <f>Instruction!G18+Research!G18</f>
        <v>0</v>
      </c>
      <c r="H18" s="2">
        <f>Instruction!H18+Research!H18</f>
        <v>0</v>
      </c>
      <c r="I18" s="2">
        <f>Instruction!I18+Research!I18</f>
        <v>0</v>
      </c>
      <c r="J18" s="2">
        <f>Instruction!J18+Research!J18</f>
        <v>0</v>
      </c>
      <c r="K18" s="2">
        <f>Instruction!K18+Research!K18</f>
        <v>0</v>
      </c>
      <c r="L18" s="2">
        <f>Instruction!L18+Research!L18</f>
        <v>1</v>
      </c>
      <c r="M18" s="2">
        <f>Instruction!M18+Research!M18</f>
        <v>0</v>
      </c>
      <c r="N18" s="2">
        <f>Instruction!N18+Research!N18</f>
        <v>0</v>
      </c>
      <c r="O18" s="2">
        <f>Instruction!O18+Research!O18</f>
        <v>46</v>
      </c>
      <c r="P18" s="2">
        <f>Instruction!P18+Research!P18</f>
        <v>0</v>
      </c>
      <c r="Q18" s="2">
        <f>Instruction!Q18+Research!Q18</f>
        <v>0</v>
      </c>
      <c r="R18" s="2">
        <f>Instruction!R18+Research!R18</f>
        <v>1</v>
      </c>
      <c r="S18" s="2">
        <f>Instruction!S18+Research!S18</f>
        <v>1</v>
      </c>
      <c r="T18" s="2">
        <f>Instruction!T18+Research!T18</f>
        <v>0</v>
      </c>
      <c r="U18" s="2">
        <f>Instruction!U18+Research!U18</f>
        <v>0</v>
      </c>
    </row>
    <row r="19" spans="1:26" x14ac:dyDescent="0.2">
      <c r="A19" s="2" t="s">
        <v>108</v>
      </c>
      <c r="B19" s="2">
        <f t="shared" si="1"/>
        <v>2</v>
      </c>
      <c r="C19" s="2">
        <f>Instruction!C19+Research!C19</f>
        <v>2</v>
      </c>
      <c r="D19" s="2">
        <f>Instruction!D19+Research!D19</f>
        <v>0</v>
      </c>
      <c r="E19" s="5">
        <f>Instruction!E19+Research!E19</f>
        <v>0</v>
      </c>
      <c r="F19" s="2">
        <f>Instruction!F19+Research!F19</f>
        <v>0</v>
      </c>
      <c r="G19" s="2">
        <f>Instruction!G19+Research!G19</f>
        <v>0</v>
      </c>
      <c r="H19" s="2">
        <f>Instruction!H19+Research!H19</f>
        <v>0</v>
      </c>
      <c r="I19" s="2">
        <f>Instruction!I19+Research!I19</f>
        <v>0</v>
      </c>
      <c r="J19" s="2">
        <f>Instruction!J19+Research!J19</f>
        <v>0</v>
      </c>
      <c r="K19" s="2">
        <f>Instruction!K19+Research!K19</f>
        <v>0</v>
      </c>
      <c r="L19" s="2">
        <f>Instruction!L19+Research!L19</f>
        <v>2</v>
      </c>
      <c r="M19" s="2">
        <f>Instruction!M19+Research!M19</f>
        <v>0</v>
      </c>
      <c r="N19" s="2">
        <f>Instruction!N19+Research!N19</f>
        <v>0</v>
      </c>
      <c r="O19" s="2">
        <f>Instruction!O19+Research!O19</f>
        <v>62</v>
      </c>
      <c r="P19" s="2">
        <f>Instruction!P19+Research!P19</f>
        <v>2</v>
      </c>
      <c r="Q19" s="2">
        <f>Instruction!Q19+Research!Q19</f>
        <v>0</v>
      </c>
      <c r="R19" s="2">
        <f>Instruction!R19+Research!R19</f>
        <v>0</v>
      </c>
      <c r="S19" s="2">
        <f>Instruction!S19+Research!S19</f>
        <v>2</v>
      </c>
      <c r="T19" s="2">
        <f>Instruction!T19+Research!T19</f>
        <v>0</v>
      </c>
      <c r="U19" s="2">
        <f>Instruction!U19+Research!U19</f>
        <v>0</v>
      </c>
    </row>
    <row r="20" spans="1:26" x14ac:dyDescent="0.2">
      <c r="A20" s="2" t="s">
        <v>109</v>
      </c>
      <c r="B20" s="2">
        <f t="shared" si="1"/>
        <v>8</v>
      </c>
      <c r="C20" s="2">
        <f>Instruction!C20+Research!C20</f>
        <v>8</v>
      </c>
      <c r="D20" s="2">
        <f>Instruction!D20+Research!D20</f>
        <v>0</v>
      </c>
      <c r="E20" s="5">
        <f>Instruction!E20+Research!E20</f>
        <v>0</v>
      </c>
      <c r="F20" s="2">
        <f>Instruction!F20+Research!F20</f>
        <v>0</v>
      </c>
      <c r="G20" s="2">
        <f>Instruction!G20+Research!G20</f>
        <v>0</v>
      </c>
      <c r="H20" s="2">
        <f>Instruction!H20+Research!H20</f>
        <v>0</v>
      </c>
      <c r="I20" s="2">
        <f>Instruction!I20+Research!I20</f>
        <v>2</v>
      </c>
      <c r="J20" s="2">
        <f>Instruction!J20+Research!J20</f>
        <v>2</v>
      </c>
      <c r="K20" s="2">
        <f>Instruction!K20+Research!K20</f>
        <v>0</v>
      </c>
      <c r="L20" s="2">
        <f>Instruction!L20+Research!L20</f>
        <v>4</v>
      </c>
      <c r="M20" s="2">
        <f>Instruction!M20+Research!M20</f>
        <v>0</v>
      </c>
      <c r="N20" s="2">
        <f>Instruction!N20+Research!N20</f>
        <v>0</v>
      </c>
      <c r="O20" s="2">
        <f>Instruction!O20+Research!O20</f>
        <v>53</v>
      </c>
      <c r="P20" s="2">
        <f>Instruction!P20+Research!P20</f>
        <v>4</v>
      </c>
      <c r="Q20" s="2">
        <f>Instruction!Q20+Research!Q20</f>
        <v>3</v>
      </c>
      <c r="R20" s="2">
        <f>Instruction!R20+Research!R20</f>
        <v>1</v>
      </c>
      <c r="S20" s="2">
        <f>Instruction!S20+Research!S20</f>
        <v>8</v>
      </c>
      <c r="T20" s="2">
        <f>Instruction!T20+Research!T20</f>
        <v>0</v>
      </c>
      <c r="U20" s="2">
        <f>Instruction!U20+Research!U20</f>
        <v>0</v>
      </c>
    </row>
    <row r="21" spans="1:26" x14ac:dyDescent="0.2">
      <c r="A21" s="2" t="s">
        <v>110</v>
      </c>
      <c r="B21" s="2">
        <f t="shared" si="1"/>
        <v>4</v>
      </c>
      <c r="C21" s="2">
        <f>Instruction!C21+Research!C21</f>
        <v>4</v>
      </c>
      <c r="D21" s="2">
        <f>Instruction!D21+Research!D21</f>
        <v>0</v>
      </c>
      <c r="E21" s="5">
        <f>Instruction!E21+Research!E21</f>
        <v>0</v>
      </c>
      <c r="F21" s="2">
        <f>Instruction!F21+Research!F21</f>
        <v>0</v>
      </c>
      <c r="G21" s="2">
        <f>Instruction!G21+Research!G21</f>
        <v>0</v>
      </c>
      <c r="H21" s="2">
        <f>Instruction!H21+Research!H21</f>
        <v>0</v>
      </c>
      <c r="I21" s="2">
        <f>Instruction!I21+Research!I21</f>
        <v>0</v>
      </c>
      <c r="J21" s="2">
        <f>Instruction!J21+Research!J21</f>
        <v>1</v>
      </c>
      <c r="K21" s="2">
        <f>Instruction!K21+Research!K21</f>
        <v>0</v>
      </c>
      <c r="L21" s="2">
        <f>Instruction!L21+Research!L21</f>
        <v>3</v>
      </c>
      <c r="M21" s="2">
        <f>Instruction!M21+Research!M21</f>
        <v>0</v>
      </c>
      <c r="N21" s="2">
        <f>Instruction!N21+Research!N21</f>
        <v>0</v>
      </c>
      <c r="O21" s="2">
        <f>Instruction!O21+Research!O21</f>
        <v>50</v>
      </c>
      <c r="P21" s="2">
        <f>Instruction!P21+Research!P21</f>
        <v>3</v>
      </c>
      <c r="Q21" s="2">
        <f>Instruction!Q21+Research!Q21</f>
        <v>1</v>
      </c>
      <c r="R21" s="2">
        <f>Instruction!R21+Research!R21</f>
        <v>0</v>
      </c>
      <c r="S21" s="2">
        <f>Instruction!S21+Research!S21</f>
        <v>4</v>
      </c>
      <c r="T21" s="2">
        <f>Instruction!T21+Research!T21</f>
        <v>0</v>
      </c>
      <c r="U21" s="2">
        <f>Instruction!U21+Research!U21</f>
        <v>0</v>
      </c>
    </row>
    <row r="22" spans="1:26" x14ac:dyDescent="0.2">
      <c r="A22" s="2" t="s">
        <v>111</v>
      </c>
      <c r="B22" s="2">
        <f t="shared" si="1"/>
        <v>3</v>
      </c>
      <c r="C22" s="2">
        <f>Instruction!C22+Research!C22</f>
        <v>2</v>
      </c>
      <c r="D22" s="2">
        <f>Instruction!D22+Research!D22</f>
        <v>1</v>
      </c>
      <c r="E22" s="5">
        <f>Instruction!E22+Research!E22</f>
        <v>0</v>
      </c>
      <c r="F22" s="2">
        <f>Instruction!F22+Research!F22</f>
        <v>0</v>
      </c>
      <c r="G22" s="2">
        <f>Instruction!G22+Research!G22</f>
        <v>0</v>
      </c>
      <c r="H22" s="2">
        <f>Instruction!H22+Research!H22</f>
        <v>0</v>
      </c>
      <c r="I22" s="2">
        <f>Instruction!I22+Research!I22</f>
        <v>0</v>
      </c>
      <c r="J22" s="2">
        <f>Instruction!J22+Research!J22</f>
        <v>0</v>
      </c>
      <c r="K22" s="2">
        <f>Instruction!K22+Research!K22</f>
        <v>0</v>
      </c>
      <c r="L22" s="2">
        <f>Instruction!L22+Research!L22</f>
        <v>3</v>
      </c>
      <c r="M22" s="2">
        <f>Instruction!M22+Research!M22</f>
        <v>0</v>
      </c>
      <c r="N22" s="2">
        <f>Instruction!N22+Research!N22</f>
        <v>0</v>
      </c>
      <c r="O22" s="2">
        <f>Instruction!O22+Research!O22</f>
        <v>62</v>
      </c>
      <c r="P22" s="2">
        <f>Instruction!P22+Research!P22</f>
        <v>2</v>
      </c>
      <c r="Q22" s="2">
        <f>Instruction!Q22+Research!Q22</f>
        <v>1</v>
      </c>
      <c r="R22" s="2">
        <f>Instruction!R22+Research!R22</f>
        <v>0</v>
      </c>
      <c r="S22" s="2">
        <f>Instruction!S22+Research!S22</f>
        <v>3</v>
      </c>
      <c r="T22" s="2">
        <f>Instruction!T22+Research!T22</f>
        <v>0</v>
      </c>
      <c r="U22" s="2">
        <f>Instruction!U22+Research!U22</f>
        <v>0</v>
      </c>
      <c r="Z22" s="4">
        <f>SUM(S22:U22)</f>
        <v>3</v>
      </c>
    </row>
    <row r="23" spans="1:26" x14ac:dyDescent="0.2">
      <c r="A23" s="2" t="s">
        <v>81</v>
      </c>
      <c r="B23" s="2">
        <f t="shared" si="1"/>
        <v>0</v>
      </c>
      <c r="C23" s="2">
        <f>Instruction!C23+Research!C23</f>
        <v>0</v>
      </c>
      <c r="D23" s="2">
        <f>Instruction!D23+Research!D23</f>
        <v>0</v>
      </c>
      <c r="E23" s="5">
        <f>Instruction!E23+Research!E23</f>
        <v>0</v>
      </c>
      <c r="F23" s="2">
        <f>Instruction!F23+Research!F23</f>
        <v>0</v>
      </c>
      <c r="G23" s="2">
        <f>Instruction!G23+Research!G23</f>
        <v>0</v>
      </c>
      <c r="H23" s="2">
        <f>Instruction!H23+Research!H23</f>
        <v>0</v>
      </c>
      <c r="I23" s="2">
        <f>Instruction!I23+Research!I23</f>
        <v>0</v>
      </c>
      <c r="J23" s="2">
        <f>Instruction!J23+Research!J23</f>
        <v>0</v>
      </c>
      <c r="K23" s="2">
        <f>Instruction!K23+Research!K23</f>
        <v>0</v>
      </c>
      <c r="L23" s="2">
        <f>Instruction!L23+Research!L23</f>
        <v>0</v>
      </c>
      <c r="M23" s="2">
        <f>Instruction!M23+Research!M23</f>
        <v>0</v>
      </c>
      <c r="N23" s="2">
        <f>Instruction!N23+Research!N23</f>
        <v>0</v>
      </c>
      <c r="O23" s="2">
        <f>Instruction!O23+Research!O23</f>
        <v>0</v>
      </c>
      <c r="P23" s="2">
        <f>Instruction!P23+Research!P23</f>
        <v>0</v>
      </c>
      <c r="Q23" s="2">
        <f>Instruction!Q23+Research!Q23</f>
        <v>0</v>
      </c>
      <c r="R23" s="2">
        <f>Instruction!R23+Research!R23</f>
        <v>0</v>
      </c>
      <c r="S23" s="2">
        <f>Instruction!S23+Research!S23</f>
        <v>0</v>
      </c>
      <c r="T23" s="2">
        <f>Instruction!T23+Research!T23</f>
        <v>0</v>
      </c>
      <c r="U23" s="2">
        <f>Instruction!U23+Research!U23</f>
        <v>0</v>
      </c>
      <c r="W23" s="4">
        <f>C23+D23</f>
        <v>0</v>
      </c>
      <c r="X23" s="4">
        <f>SUM(F23:N23)</f>
        <v>0</v>
      </c>
      <c r="Y23" s="4">
        <f>SUM(P23:R23)</f>
        <v>0</v>
      </c>
      <c r="Z23" s="4">
        <f>SUM(S23:U23)</f>
        <v>0</v>
      </c>
    </row>
    <row r="24" spans="1:26" s="10" customFormat="1" ht="15.75" x14ac:dyDescent="0.25">
      <c r="A24" s="3" t="s">
        <v>12</v>
      </c>
      <c r="B24" s="3">
        <f t="shared" si="1"/>
        <v>234</v>
      </c>
      <c r="C24" s="3">
        <f>Instruction!C24+Research!C24</f>
        <v>185</v>
      </c>
      <c r="D24" s="3">
        <f>Instruction!D24+Research!D24</f>
        <v>49</v>
      </c>
      <c r="E24" s="28">
        <f>Instruction!E24+Research!E24</f>
        <v>77.36</v>
      </c>
      <c r="F24" s="3">
        <f>Instruction!F24+Research!F24</f>
        <v>8</v>
      </c>
      <c r="G24" s="3">
        <f>Instruction!G24+Research!G24</f>
        <v>7</v>
      </c>
      <c r="H24" s="3">
        <f>Instruction!H24+Research!H24</f>
        <v>2</v>
      </c>
      <c r="I24" s="3">
        <f>Instruction!I24+Research!I24</f>
        <v>22</v>
      </c>
      <c r="J24" s="3">
        <f>Instruction!J24+Research!J24</f>
        <v>7</v>
      </c>
      <c r="K24" s="3">
        <f>Instruction!K24+Research!K24</f>
        <v>1</v>
      </c>
      <c r="L24" s="3">
        <f>Instruction!L24+Research!L24</f>
        <v>182</v>
      </c>
      <c r="M24" s="3">
        <f>Instruction!M24+Research!M24</f>
        <v>1</v>
      </c>
      <c r="N24" s="3">
        <f>Instruction!N24+Research!N24</f>
        <v>4</v>
      </c>
      <c r="O24" s="3">
        <f>Instruction!O24+Research!O24</f>
        <v>97.955882352941202</v>
      </c>
      <c r="P24" s="3">
        <f>Instruction!P24+Research!P24</f>
        <v>141</v>
      </c>
      <c r="Q24" s="3">
        <f>Instruction!Q24+Research!Q24</f>
        <v>54</v>
      </c>
      <c r="R24" s="3">
        <f>Instruction!R24+Research!R24</f>
        <v>39</v>
      </c>
      <c r="S24" s="3">
        <f>Instruction!S24+Research!S24</f>
        <v>217</v>
      </c>
      <c r="T24" s="3">
        <f>Instruction!T24+Research!T24</f>
        <v>11</v>
      </c>
      <c r="U24" s="3">
        <f>Instruction!U24+Research!U24</f>
        <v>6</v>
      </c>
      <c r="W24" s="4">
        <f>C24+D24</f>
        <v>234</v>
      </c>
      <c r="X24" s="4">
        <f>SUM(F24:N24)</f>
        <v>234</v>
      </c>
      <c r="Y24" s="4">
        <f>SUM(P24:R24)</f>
        <v>234</v>
      </c>
      <c r="Z24" s="4">
        <f>SUM(S24:U24)</f>
        <v>234</v>
      </c>
    </row>
    <row r="26" spans="1:26" ht="15.75" x14ac:dyDescent="0.25">
      <c r="A26" s="11" t="s">
        <v>13</v>
      </c>
      <c r="B26" s="11"/>
      <c r="C26" s="12"/>
      <c r="D26" s="12"/>
      <c r="E26" s="1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6" x14ac:dyDescent="0.2">
      <c r="A27" s="2"/>
      <c r="B27" s="2"/>
      <c r="C27" s="75" t="s">
        <v>58</v>
      </c>
      <c r="D27" s="77"/>
      <c r="E27" s="15"/>
      <c r="F27" s="16" t="s">
        <v>8</v>
      </c>
      <c r="G27" s="16"/>
      <c r="H27" s="16"/>
      <c r="I27" s="16"/>
      <c r="J27" s="16"/>
      <c r="K27" s="16"/>
      <c r="L27" s="16"/>
      <c r="M27" s="16"/>
      <c r="N27" s="17"/>
      <c r="O27" s="2"/>
      <c r="P27" s="16" t="s">
        <v>59</v>
      </c>
      <c r="Q27" s="16"/>
      <c r="R27" s="16"/>
      <c r="S27" s="16" t="s">
        <v>60</v>
      </c>
      <c r="T27" s="16"/>
      <c r="U27" s="16"/>
    </row>
    <row r="28" spans="1:26" s="7" customFormat="1" ht="15" customHeight="1" x14ac:dyDescent="0.2">
      <c r="A28" s="18"/>
      <c r="B28" s="19"/>
      <c r="C28" s="19"/>
      <c r="D28" s="19"/>
      <c r="E28" s="66" t="s">
        <v>138</v>
      </c>
      <c r="F28" s="74" t="s">
        <v>106</v>
      </c>
      <c r="G28" s="74" t="s">
        <v>87</v>
      </c>
      <c r="H28" s="74" t="s">
        <v>88</v>
      </c>
      <c r="I28" s="74" t="s">
        <v>72</v>
      </c>
      <c r="J28" s="74" t="s">
        <v>71</v>
      </c>
      <c r="K28" s="74" t="s">
        <v>89</v>
      </c>
      <c r="L28" s="74" t="s">
        <v>7</v>
      </c>
      <c r="M28" s="74" t="s">
        <v>86</v>
      </c>
      <c r="N28" s="74" t="s">
        <v>73</v>
      </c>
      <c r="O28" s="70" t="s">
        <v>118</v>
      </c>
      <c r="P28" s="68" t="s">
        <v>3</v>
      </c>
      <c r="Q28" s="70" t="s">
        <v>116</v>
      </c>
      <c r="R28" s="70" t="s">
        <v>117</v>
      </c>
      <c r="S28" s="19"/>
      <c r="T28" s="19"/>
      <c r="U28" s="19"/>
    </row>
    <row r="29" spans="1:26" s="7" customFormat="1" ht="23.25" customHeight="1" x14ac:dyDescent="0.2">
      <c r="A29" s="20" t="s">
        <v>1</v>
      </c>
      <c r="B29" s="21" t="s">
        <v>114</v>
      </c>
      <c r="C29" s="21" t="s">
        <v>2</v>
      </c>
      <c r="D29" s="21" t="s">
        <v>140</v>
      </c>
      <c r="E29" s="67"/>
      <c r="F29" s="74"/>
      <c r="G29" s="74"/>
      <c r="H29" s="74"/>
      <c r="I29" s="74"/>
      <c r="J29" s="74"/>
      <c r="K29" s="74"/>
      <c r="L29" s="74"/>
      <c r="M29" s="74"/>
      <c r="N29" s="74"/>
      <c r="O29" s="71"/>
      <c r="P29" s="69"/>
      <c r="Q29" s="71"/>
      <c r="R29" s="71"/>
      <c r="S29" s="21" t="s">
        <v>4</v>
      </c>
      <c r="T29" s="21" t="s">
        <v>5</v>
      </c>
      <c r="U29" s="21" t="s">
        <v>6</v>
      </c>
    </row>
    <row r="30" spans="1:26" x14ac:dyDescent="0.2">
      <c r="A30" s="2" t="s">
        <v>90</v>
      </c>
      <c r="B30" s="2">
        <f t="shared" ref="B30:B33" si="3">SUM(C30:D30)</f>
        <v>0</v>
      </c>
      <c r="C30" s="2">
        <f>Instruction!C30+Research!C30</f>
        <v>0</v>
      </c>
      <c r="D30" s="2">
        <f>Instruction!D30+Research!D30</f>
        <v>0</v>
      </c>
      <c r="E30" s="5">
        <f>Instruction!E30+Research!E30</f>
        <v>0</v>
      </c>
      <c r="F30" s="2">
        <f>Instruction!F30+Research!F30</f>
        <v>0</v>
      </c>
      <c r="G30" s="2">
        <f>Instruction!G30+Research!G30</f>
        <v>0</v>
      </c>
      <c r="H30" s="2">
        <f>Instruction!H30+Research!H30</f>
        <v>0</v>
      </c>
      <c r="I30" s="2">
        <f>Instruction!I30+Research!I30</f>
        <v>0</v>
      </c>
      <c r="J30" s="2">
        <f>Instruction!J30+Research!J30</f>
        <v>0</v>
      </c>
      <c r="K30" s="2">
        <f>Instruction!K30+Research!K30</f>
        <v>0</v>
      </c>
      <c r="L30" s="2">
        <f>Instruction!L30+Research!L30</f>
        <v>0</v>
      </c>
      <c r="M30" s="2">
        <f>Instruction!M30+Research!M30</f>
        <v>0</v>
      </c>
      <c r="N30" s="2">
        <f>Instruction!N30+Research!N30</f>
        <v>0</v>
      </c>
      <c r="O30" s="2">
        <f>Instruction!O30+Research!O30</f>
        <v>0</v>
      </c>
      <c r="P30" s="2">
        <f>Instruction!P30+Research!P30</f>
        <v>0</v>
      </c>
      <c r="Q30" s="2">
        <f>Instruction!Q30+Research!Q30</f>
        <v>0</v>
      </c>
      <c r="R30" s="2">
        <f>Instruction!R30+Research!R30</f>
        <v>0</v>
      </c>
      <c r="S30" s="2">
        <f>Instruction!S30+Research!S30</f>
        <v>0</v>
      </c>
      <c r="T30" s="2">
        <f>Instruction!T30+Research!T30</f>
        <v>0</v>
      </c>
      <c r="U30" s="2">
        <f>Instruction!U30+Research!U30</f>
        <v>0</v>
      </c>
      <c r="W30" s="4">
        <f>C30+D30</f>
        <v>0</v>
      </c>
      <c r="X30" s="4">
        <f>SUM(F30:N30)</f>
        <v>0</v>
      </c>
      <c r="Y30" s="4">
        <f>SUM(P30:R30)</f>
        <v>0</v>
      </c>
      <c r="Z30" s="4">
        <f>SUM(S30:U30)</f>
        <v>0</v>
      </c>
    </row>
    <row r="31" spans="1:26" x14ac:dyDescent="0.2">
      <c r="A31" s="2" t="s">
        <v>14</v>
      </c>
      <c r="B31" s="2">
        <f t="shared" si="3"/>
        <v>23</v>
      </c>
      <c r="C31" s="2">
        <f>Instruction!C31+Research!C31</f>
        <v>19</v>
      </c>
      <c r="D31" s="2">
        <f>Instruction!D31+Research!D31</f>
        <v>4</v>
      </c>
      <c r="E31" s="5">
        <f>Instruction!E31+Research!E31</f>
        <v>22.35</v>
      </c>
      <c r="F31" s="2">
        <f>Instruction!F31+Research!F31</f>
        <v>0</v>
      </c>
      <c r="G31" s="2">
        <f>Instruction!G31+Research!G31</f>
        <v>2</v>
      </c>
      <c r="H31" s="2">
        <f>Instruction!H31+Research!H31</f>
        <v>0</v>
      </c>
      <c r="I31" s="2">
        <f>Instruction!I31+Research!I31</f>
        <v>0</v>
      </c>
      <c r="J31" s="2">
        <f>Instruction!J31+Research!J31</f>
        <v>0</v>
      </c>
      <c r="K31" s="2">
        <f>Instruction!K31+Research!K31</f>
        <v>0</v>
      </c>
      <c r="L31" s="2">
        <f>Instruction!L31+Research!L31</f>
        <v>21</v>
      </c>
      <c r="M31" s="2">
        <f>Instruction!M31+Research!M31</f>
        <v>0</v>
      </c>
      <c r="N31" s="2">
        <f>Instruction!N31+Research!N31</f>
        <v>0</v>
      </c>
      <c r="O31" s="2">
        <f>Instruction!O31+Research!O31</f>
        <v>55.304347826087003</v>
      </c>
      <c r="P31" s="2">
        <f>Instruction!P31+Research!P31</f>
        <v>16</v>
      </c>
      <c r="Q31" s="2">
        <f>Instruction!Q31+Research!Q31</f>
        <v>4</v>
      </c>
      <c r="R31" s="2">
        <f>Instruction!R31+Research!R31</f>
        <v>3</v>
      </c>
      <c r="S31" s="2">
        <f>Instruction!S31+Research!S31</f>
        <v>4</v>
      </c>
      <c r="T31" s="2">
        <f>Instruction!T31+Research!T31</f>
        <v>19</v>
      </c>
      <c r="U31" s="2">
        <f>Instruction!U31+Research!U31</f>
        <v>0</v>
      </c>
    </row>
    <row r="32" spans="1:26" x14ac:dyDescent="0.2">
      <c r="A32" s="2" t="s">
        <v>123</v>
      </c>
      <c r="B32" s="2">
        <f t="shared" si="3"/>
        <v>11</v>
      </c>
      <c r="C32" s="2">
        <f>Instruction!C32+Research!C32</f>
        <v>6</v>
      </c>
      <c r="D32" s="2">
        <f>Instruction!D32+Research!D32</f>
        <v>5</v>
      </c>
      <c r="E32" s="5">
        <f>Instruction!E32+Research!E32</f>
        <v>10.95</v>
      </c>
      <c r="F32" s="2">
        <f>Instruction!F32+Research!F32</f>
        <v>1</v>
      </c>
      <c r="G32" s="2">
        <f>Instruction!G32+Research!G32</f>
        <v>0</v>
      </c>
      <c r="H32" s="2">
        <f>Instruction!H32+Research!H32</f>
        <v>0</v>
      </c>
      <c r="I32" s="2">
        <f>Instruction!I32+Research!I32</f>
        <v>2</v>
      </c>
      <c r="J32" s="2">
        <f>Instruction!J32+Research!J32</f>
        <v>0</v>
      </c>
      <c r="K32" s="2">
        <f>Instruction!K32+Research!K32</f>
        <v>0</v>
      </c>
      <c r="L32" s="2">
        <f>Instruction!L32+Research!L32</f>
        <v>8</v>
      </c>
      <c r="M32" s="2">
        <f>Instruction!M32+Research!M32</f>
        <v>0</v>
      </c>
      <c r="N32" s="2">
        <f>Instruction!N32+Research!N32</f>
        <v>0</v>
      </c>
      <c r="O32" s="2">
        <f>Instruction!O32+Research!O32</f>
        <v>51.636363636363598</v>
      </c>
      <c r="P32" s="2">
        <f>Instruction!P32+Research!P32</f>
        <v>5</v>
      </c>
      <c r="Q32" s="2">
        <f>Instruction!Q32+Research!Q32</f>
        <v>2</v>
      </c>
      <c r="R32" s="2">
        <f>Instruction!R32+Research!R32</f>
        <v>4</v>
      </c>
      <c r="S32" s="2">
        <f>Instruction!S32+Research!S32</f>
        <v>0</v>
      </c>
      <c r="T32" s="2">
        <f>Instruction!T32+Research!T32</f>
        <v>10</v>
      </c>
      <c r="U32" s="2">
        <f>Instruction!U32+Research!U32</f>
        <v>1</v>
      </c>
      <c r="W32" s="4">
        <f>C32+D32</f>
        <v>11</v>
      </c>
      <c r="X32" s="4">
        <f>SUM(F32:N32)</f>
        <v>11</v>
      </c>
      <c r="Y32" s="4">
        <f>SUM(P32:R32)</f>
        <v>11</v>
      </c>
      <c r="Z32" s="4">
        <f>SUM(S32:U32)</f>
        <v>11</v>
      </c>
    </row>
    <row r="33" spans="1:26" x14ac:dyDescent="0.2">
      <c r="A33" s="30" t="s">
        <v>15</v>
      </c>
      <c r="B33" s="2">
        <f t="shared" si="3"/>
        <v>20</v>
      </c>
      <c r="C33" s="2">
        <f>Instruction!C33+Research!C33</f>
        <v>13</v>
      </c>
      <c r="D33" s="2">
        <f>Instruction!D33+Research!D33</f>
        <v>7</v>
      </c>
      <c r="E33" s="5">
        <f>Instruction!E33+Research!E33</f>
        <v>17.57</v>
      </c>
      <c r="F33" s="2">
        <f>Instruction!F33+Research!F33</f>
        <v>1</v>
      </c>
      <c r="G33" s="2">
        <f>Instruction!G33+Research!G33</f>
        <v>0</v>
      </c>
      <c r="H33" s="2">
        <f>Instruction!H33+Research!H33</f>
        <v>0</v>
      </c>
      <c r="I33" s="2">
        <f>Instruction!I33+Research!I33</f>
        <v>2</v>
      </c>
      <c r="J33" s="2">
        <f>Instruction!J33+Research!J33</f>
        <v>1</v>
      </c>
      <c r="K33" s="2">
        <f>Instruction!K33+Research!K33</f>
        <v>0</v>
      </c>
      <c r="L33" s="2">
        <f>Instruction!L33+Research!L33</f>
        <v>16</v>
      </c>
      <c r="M33" s="2">
        <f>Instruction!M33+Research!M33</f>
        <v>0</v>
      </c>
      <c r="N33" s="2">
        <f>Instruction!N33+Research!N33</f>
        <v>0</v>
      </c>
      <c r="O33" s="2">
        <f>Instruction!O33+Research!O33</f>
        <v>49.7</v>
      </c>
      <c r="P33" s="2">
        <f>Instruction!P33+Research!P33</f>
        <v>14</v>
      </c>
      <c r="Q33" s="2">
        <f>Instruction!Q33+Research!Q33</f>
        <v>5</v>
      </c>
      <c r="R33" s="2">
        <f>Instruction!R33+Research!R33</f>
        <v>1</v>
      </c>
      <c r="S33" s="2">
        <f>Instruction!S33+Research!S33</f>
        <v>9</v>
      </c>
      <c r="T33" s="2">
        <f>Instruction!T33+Research!T33</f>
        <v>10</v>
      </c>
      <c r="U33" s="2">
        <f>Instruction!U33+Research!U33</f>
        <v>1</v>
      </c>
      <c r="W33" s="4">
        <f>C33+D33</f>
        <v>20</v>
      </c>
      <c r="X33" s="4">
        <f>SUM(F33:N33)</f>
        <v>20</v>
      </c>
      <c r="Y33" s="4">
        <f>SUM(P33:R33)</f>
        <v>20</v>
      </c>
      <c r="Z33" s="4">
        <f>SUM(S33:U33)</f>
        <v>20</v>
      </c>
    </row>
    <row r="34" spans="1:26" s="10" customFormat="1" ht="15.75" x14ac:dyDescent="0.25">
      <c r="A34" s="3" t="s">
        <v>12</v>
      </c>
      <c r="B34" s="3">
        <f>SUM(B30:B33)</f>
        <v>54</v>
      </c>
      <c r="C34" s="3">
        <f t="shared" ref="C34:N34" si="4">SUM(C30:C33)</f>
        <v>38</v>
      </c>
      <c r="D34" s="3">
        <f t="shared" si="4"/>
        <v>16</v>
      </c>
      <c r="E34" s="28">
        <f t="shared" si="4"/>
        <v>50.87</v>
      </c>
      <c r="F34" s="3">
        <f t="shared" si="4"/>
        <v>2</v>
      </c>
      <c r="G34" s="3">
        <f t="shared" si="4"/>
        <v>2</v>
      </c>
      <c r="H34" s="3">
        <f t="shared" si="4"/>
        <v>0</v>
      </c>
      <c r="I34" s="3">
        <f t="shared" si="4"/>
        <v>4</v>
      </c>
      <c r="J34" s="3">
        <f t="shared" si="4"/>
        <v>1</v>
      </c>
      <c r="K34" s="3">
        <f t="shared" si="4"/>
        <v>0</v>
      </c>
      <c r="L34" s="3">
        <f t="shared" si="4"/>
        <v>45</v>
      </c>
      <c r="M34" s="3">
        <f t="shared" si="4"/>
        <v>0</v>
      </c>
      <c r="N34" s="3">
        <f t="shared" si="4"/>
        <v>0</v>
      </c>
      <c r="O34" s="29"/>
      <c r="P34" s="3">
        <f t="shared" ref="P34:U34" si="5">SUM(P30:P33)</f>
        <v>35</v>
      </c>
      <c r="Q34" s="3">
        <f t="shared" si="5"/>
        <v>11</v>
      </c>
      <c r="R34" s="3">
        <f t="shared" si="5"/>
        <v>8</v>
      </c>
      <c r="S34" s="3">
        <f t="shared" si="5"/>
        <v>13</v>
      </c>
      <c r="T34" s="3">
        <f t="shared" si="5"/>
        <v>39</v>
      </c>
      <c r="U34" s="3">
        <f t="shared" si="5"/>
        <v>2</v>
      </c>
      <c r="W34" s="4">
        <f>C34+D34</f>
        <v>54</v>
      </c>
      <c r="X34" s="4">
        <f>SUM(F34:N34)</f>
        <v>54</v>
      </c>
      <c r="Y34" s="4">
        <f>SUM(P34:R34)</f>
        <v>54</v>
      </c>
      <c r="Z34" s="4">
        <f>SUM(S34:U34)</f>
        <v>54</v>
      </c>
    </row>
    <row r="36" spans="1:26" ht="15.75" x14ac:dyDescent="0.25">
      <c r="A36" s="11" t="s">
        <v>16</v>
      </c>
      <c r="B36" s="11"/>
      <c r="C36" s="12"/>
      <c r="D36" s="12"/>
      <c r="E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76"/>
      <c r="T36" s="76"/>
      <c r="U36" s="76"/>
    </row>
    <row r="37" spans="1:26" x14ac:dyDescent="0.2">
      <c r="A37" s="2"/>
      <c r="B37" s="2"/>
      <c r="C37" s="75" t="s">
        <v>58</v>
      </c>
      <c r="D37" s="77"/>
      <c r="E37" s="15"/>
      <c r="F37" s="16" t="s">
        <v>8</v>
      </c>
      <c r="G37" s="16"/>
      <c r="H37" s="16"/>
      <c r="I37" s="16"/>
      <c r="J37" s="16"/>
      <c r="K37" s="16"/>
      <c r="L37" s="16"/>
      <c r="M37" s="16"/>
      <c r="N37" s="17"/>
      <c r="O37" s="2"/>
      <c r="P37" s="16" t="s">
        <v>59</v>
      </c>
      <c r="Q37" s="16"/>
      <c r="R37" s="16"/>
      <c r="S37" s="75" t="s">
        <v>60</v>
      </c>
      <c r="T37" s="75"/>
      <c r="U37" s="75"/>
    </row>
    <row r="38" spans="1:26" s="7" customFormat="1" ht="15" customHeight="1" x14ac:dyDescent="0.2">
      <c r="A38" s="18"/>
      <c r="B38" s="19"/>
      <c r="C38" s="19"/>
      <c r="D38" s="19"/>
      <c r="E38" s="66" t="s">
        <v>138</v>
      </c>
      <c r="F38" s="74" t="s">
        <v>106</v>
      </c>
      <c r="G38" s="74" t="s">
        <v>87</v>
      </c>
      <c r="H38" s="74" t="s">
        <v>88</v>
      </c>
      <c r="I38" s="74" t="s">
        <v>72</v>
      </c>
      <c r="J38" s="74" t="s">
        <v>71</v>
      </c>
      <c r="K38" s="74" t="s">
        <v>89</v>
      </c>
      <c r="L38" s="74" t="s">
        <v>7</v>
      </c>
      <c r="M38" s="74" t="s">
        <v>86</v>
      </c>
      <c r="N38" s="74" t="s">
        <v>73</v>
      </c>
      <c r="O38" s="70" t="s">
        <v>118</v>
      </c>
      <c r="P38" s="68" t="s">
        <v>3</v>
      </c>
      <c r="Q38" s="70" t="s">
        <v>116</v>
      </c>
      <c r="R38" s="70" t="s">
        <v>117</v>
      </c>
      <c r="S38" s="19"/>
      <c r="T38" s="19"/>
      <c r="U38" s="19"/>
      <c r="Z38" s="4"/>
    </row>
    <row r="39" spans="1:26" s="7" customFormat="1" ht="23.25" customHeight="1" x14ac:dyDescent="0.2">
      <c r="A39" s="20" t="s">
        <v>1</v>
      </c>
      <c r="B39" s="21" t="s">
        <v>114</v>
      </c>
      <c r="C39" s="21" t="s">
        <v>2</v>
      </c>
      <c r="D39" s="21" t="s">
        <v>140</v>
      </c>
      <c r="E39" s="67"/>
      <c r="F39" s="74"/>
      <c r="G39" s="74"/>
      <c r="H39" s="74"/>
      <c r="I39" s="74"/>
      <c r="J39" s="74"/>
      <c r="K39" s="74"/>
      <c r="L39" s="74"/>
      <c r="M39" s="74"/>
      <c r="N39" s="74"/>
      <c r="O39" s="71"/>
      <c r="P39" s="69"/>
      <c r="Q39" s="71"/>
      <c r="R39" s="71"/>
      <c r="S39" s="21" t="s">
        <v>4</v>
      </c>
      <c r="T39" s="21" t="s">
        <v>5</v>
      </c>
      <c r="U39" s="21" t="s">
        <v>6</v>
      </c>
      <c r="Z39" s="4"/>
    </row>
    <row r="40" spans="1:26" x14ac:dyDescent="0.2">
      <c r="A40" s="2" t="s">
        <v>74</v>
      </c>
      <c r="B40" s="2">
        <f t="shared" ref="B40:B63" si="6">SUM(C40:D40)</f>
        <v>0</v>
      </c>
      <c r="C40" s="2">
        <f>Instruction!C40+Research!C40</f>
        <v>0</v>
      </c>
      <c r="D40" s="2">
        <f>Instruction!D40+Research!D40</f>
        <v>0</v>
      </c>
      <c r="E40" s="5">
        <f>Instruction!E40+Research!E40</f>
        <v>0</v>
      </c>
      <c r="F40" s="2">
        <f>Instruction!F40+Research!F40</f>
        <v>0</v>
      </c>
      <c r="G40" s="2">
        <f>Instruction!G40+Research!G40</f>
        <v>0</v>
      </c>
      <c r="H40" s="2">
        <f>Instruction!H40+Research!H40</f>
        <v>0</v>
      </c>
      <c r="I40" s="2">
        <f>Instruction!I40+Research!I40</f>
        <v>0</v>
      </c>
      <c r="J40" s="2">
        <f>Instruction!J40+Research!J40</f>
        <v>0</v>
      </c>
      <c r="K40" s="2">
        <f>Instruction!K40+Research!K40</f>
        <v>0</v>
      </c>
      <c r="L40" s="2">
        <f>Instruction!L40+Research!L40</f>
        <v>0</v>
      </c>
      <c r="M40" s="2">
        <f>Instruction!M40+Research!M40</f>
        <v>0</v>
      </c>
      <c r="N40" s="2">
        <f>Instruction!N40+Research!N40</f>
        <v>0</v>
      </c>
      <c r="O40" s="2">
        <f>Instruction!O40+Research!O40</f>
        <v>0</v>
      </c>
      <c r="P40" s="2">
        <f>Instruction!P40+Research!P40</f>
        <v>0</v>
      </c>
      <c r="Q40" s="2">
        <f>Instruction!Q40+Research!Q40</f>
        <v>0</v>
      </c>
      <c r="R40" s="2">
        <f>Instruction!R40+Research!R40</f>
        <v>0</v>
      </c>
      <c r="S40" s="2">
        <f>Instruction!S40+Research!S40</f>
        <v>0</v>
      </c>
      <c r="T40" s="2">
        <f>Instruction!T40+Research!T40</f>
        <v>0</v>
      </c>
      <c r="U40" s="2">
        <f>Instruction!U40+Research!U40</f>
        <v>0</v>
      </c>
      <c r="W40" s="4">
        <f>SUM(F40:N40)</f>
        <v>0</v>
      </c>
      <c r="X40" s="4">
        <f>SUM(P40:R40)</f>
        <v>0</v>
      </c>
      <c r="Y40" s="4">
        <f>SUM(S40:U40)</f>
        <v>0</v>
      </c>
      <c r="Z40" s="4">
        <f t="shared" ref="Z40:Z48" si="7">IF(SUM(C40:D40)=SUM(F40:N40),0,1)</f>
        <v>0</v>
      </c>
    </row>
    <row r="41" spans="1:26" x14ac:dyDescent="0.2">
      <c r="A41" s="2" t="s">
        <v>17</v>
      </c>
      <c r="B41" s="2">
        <f t="shared" si="6"/>
        <v>18</v>
      </c>
      <c r="C41" s="2">
        <f>Instruction!C41+Research!C41</f>
        <v>12</v>
      </c>
      <c r="D41" s="2">
        <f>Instruction!D41+Research!D41</f>
        <v>6</v>
      </c>
      <c r="E41" s="5">
        <f>Instruction!E41+Research!E41</f>
        <v>18</v>
      </c>
      <c r="F41" s="2">
        <f>Instruction!F41+Research!F41</f>
        <v>1</v>
      </c>
      <c r="G41" s="2">
        <f>Instruction!G41+Research!G41</f>
        <v>2</v>
      </c>
      <c r="H41" s="2">
        <f>Instruction!H41+Research!H41</f>
        <v>0</v>
      </c>
      <c r="I41" s="2">
        <f>Instruction!I41+Research!I41</f>
        <v>1</v>
      </c>
      <c r="J41" s="2">
        <f>Instruction!J41+Research!J41</f>
        <v>1</v>
      </c>
      <c r="K41" s="2">
        <f>Instruction!K41+Research!K41</f>
        <v>0</v>
      </c>
      <c r="L41" s="2">
        <f>Instruction!L41+Research!L41</f>
        <v>13</v>
      </c>
      <c r="M41" s="2">
        <f>Instruction!M41+Research!M41</f>
        <v>0</v>
      </c>
      <c r="N41" s="2">
        <f>Instruction!N41+Research!N41</f>
        <v>0</v>
      </c>
      <c r="O41" s="2">
        <f>Instruction!O41+Research!O41</f>
        <v>44</v>
      </c>
      <c r="P41" s="2">
        <f>Instruction!P41+Research!P41</f>
        <v>10</v>
      </c>
      <c r="Q41" s="2">
        <f>Instruction!Q41+Research!Q41</f>
        <v>7</v>
      </c>
      <c r="R41" s="2">
        <f>Instruction!R41+Research!R41</f>
        <v>1</v>
      </c>
      <c r="S41" s="2">
        <f>Instruction!S41+Research!S41</f>
        <v>3</v>
      </c>
      <c r="T41" s="2">
        <f>Instruction!T41+Research!T41</f>
        <v>15</v>
      </c>
      <c r="U41" s="2">
        <f>Instruction!U41+Research!U41</f>
        <v>0</v>
      </c>
      <c r="Z41" s="4">
        <f t="shared" si="7"/>
        <v>0</v>
      </c>
    </row>
    <row r="42" spans="1:26" x14ac:dyDescent="0.2">
      <c r="A42" s="2" t="s">
        <v>126</v>
      </c>
      <c r="B42" s="2">
        <f t="shared" si="6"/>
        <v>19</v>
      </c>
      <c r="C42" s="2">
        <f>Instruction!C42+Research!C42</f>
        <v>14</v>
      </c>
      <c r="D42" s="2">
        <f>Instruction!D42+Research!D42</f>
        <v>5</v>
      </c>
      <c r="E42" s="5">
        <f>Instruction!E42+Research!E42</f>
        <v>5.74</v>
      </c>
      <c r="F42" s="2">
        <f>Instruction!F42+Research!F42</f>
        <v>0</v>
      </c>
      <c r="G42" s="2">
        <f>Instruction!G42+Research!G42</f>
        <v>1</v>
      </c>
      <c r="H42" s="2">
        <f>Instruction!H42+Research!H42</f>
        <v>0</v>
      </c>
      <c r="I42" s="2">
        <f>Instruction!I42+Research!I42</f>
        <v>4</v>
      </c>
      <c r="J42" s="2">
        <f>Instruction!J42+Research!J42</f>
        <v>0</v>
      </c>
      <c r="K42" s="2">
        <f>Instruction!K42+Research!K42</f>
        <v>0</v>
      </c>
      <c r="L42" s="2">
        <f>Instruction!L42+Research!L42</f>
        <v>13</v>
      </c>
      <c r="M42" s="2">
        <f>Instruction!M42+Research!M42</f>
        <v>1</v>
      </c>
      <c r="N42" s="2">
        <f>Instruction!N42+Research!N42</f>
        <v>0</v>
      </c>
      <c r="O42" s="2">
        <f>Instruction!O42+Research!O42</f>
        <v>96</v>
      </c>
      <c r="P42" s="2">
        <f>Instruction!P42+Research!P42</f>
        <v>11</v>
      </c>
      <c r="Q42" s="2">
        <f>Instruction!Q42+Research!Q42</f>
        <v>2</v>
      </c>
      <c r="R42" s="2">
        <f>Instruction!R42+Research!R42</f>
        <v>6</v>
      </c>
      <c r="S42" s="2">
        <f>Instruction!S42+Research!S42</f>
        <v>19</v>
      </c>
      <c r="T42" s="2">
        <f>Instruction!T42+Research!T42</f>
        <v>0</v>
      </c>
      <c r="U42" s="2">
        <f>Instruction!U42+Research!U42</f>
        <v>0</v>
      </c>
      <c r="W42" s="4">
        <f t="shared" ref="W42:W48" si="8">SUM(F42:N42)</f>
        <v>19</v>
      </c>
      <c r="X42" s="4">
        <f t="shared" ref="X42:X48" si="9">SUM(P42:R42)</f>
        <v>19</v>
      </c>
      <c r="Y42" s="4">
        <f t="shared" ref="Y42:Y48" si="10">SUM(S42:U42)</f>
        <v>19</v>
      </c>
      <c r="Z42" s="4">
        <f t="shared" si="7"/>
        <v>0</v>
      </c>
    </row>
    <row r="43" spans="1:26" x14ac:dyDescent="0.2">
      <c r="A43" s="2" t="s">
        <v>18</v>
      </c>
      <c r="B43" s="2">
        <f t="shared" si="6"/>
        <v>51</v>
      </c>
      <c r="C43" s="2">
        <f>Instruction!C43+Research!C43</f>
        <v>30</v>
      </c>
      <c r="D43" s="2">
        <f>Instruction!D43+Research!D43</f>
        <v>21</v>
      </c>
      <c r="E43" s="5">
        <f>Instruction!E43+Research!E43</f>
        <v>40.69</v>
      </c>
      <c r="F43" s="2">
        <f>Instruction!F43+Research!F43</f>
        <v>1</v>
      </c>
      <c r="G43" s="2">
        <f>Instruction!G43+Research!G43</f>
        <v>3</v>
      </c>
      <c r="H43" s="2">
        <f>Instruction!H43+Research!H43</f>
        <v>0</v>
      </c>
      <c r="I43" s="2">
        <f>Instruction!I43+Research!I43</f>
        <v>5</v>
      </c>
      <c r="J43" s="2">
        <f>Instruction!J43+Research!J43</f>
        <v>0</v>
      </c>
      <c r="K43" s="2">
        <f>Instruction!K43+Research!K43</f>
        <v>0</v>
      </c>
      <c r="L43" s="2">
        <f>Instruction!L43+Research!L43</f>
        <v>41</v>
      </c>
      <c r="M43" s="2">
        <f>Instruction!M43+Research!M43</f>
        <v>0</v>
      </c>
      <c r="N43" s="2">
        <f>Instruction!N43+Research!N43</f>
        <v>1</v>
      </c>
      <c r="O43" s="2">
        <f>Instruction!O43+Research!O43</f>
        <v>102</v>
      </c>
      <c r="P43" s="2">
        <f>Instruction!P43+Research!P43</f>
        <v>26</v>
      </c>
      <c r="Q43" s="2">
        <f>Instruction!Q43+Research!Q43</f>
        <v>14</v>
      </c>
      <c r="R43" s="2">
        <f>Instruction!R43+Research!R43</f>
        <v>11</v>
      </c>
      <c r="S43" s="2">
        <f>Instruction!S43+Research!S43</f>
        <v>50</v>
      </c>
      <c r="T43" s="2">
        <f>Instruction!T43+Research!T43</f>
        <v>1</v>
      </c>
      <c r="U43" s="2">
        <f>Instruction!U43+Research!U43</f>
        <v>0</v>
      </c>
      <c r="W43" s="4">
        <f t="shared" si="8"/>
        <v>51</v>
      </c>
      <c r="X43" s="4">
        <f t="shared" si="9"/>
        <v>51</v>
      </c>
      <c r="Y43" s="4">
        <f t="shared" si="10"/>
        <v>51</v>
      </c>
      <c r="Z43" s="4">
        <f t="shared" si="7"/>
        <v>0</v>
      </c>
    </row>
    <row r="44" spans="1:26" x14ac:dyDescent="0.2">
      <c r="A44" s="2" t="s">
        <v>19</v>
      </c>
      <c r="B44" s="2">
        <f t="shared" si="6"/>
        <v>21</v>
      </c>
      <c r="C44" s="2">
        <f>Instruction!C44+Research!C44</f>
        <v>15</v>
      </c>
      <c r="D44" s="2">
        <f>Instruction!D44+Research!D44</f>
        <v>6</v>
      </c>
      <c r="E44" s="5">
        <f>Instruction!E44+Research!E44</f>
        <v>20</v>
      </c>
      <c r="F44" s="2">
        <f>Instruction!F44+Research!F44</f>
        <v>1</v>
      </c>
      <c r="G44" s="2">
        <f>Instruction!G44+Research!G44</f>
        <v>1</v>
      </c>
      <c r="H44" s="2">
        <f>Instruction!H44+Research!H44</f>
        <v>0</v>
      </c>
      <c r="I44" s="2">
        <f>Instruction!I44+Research!I44</f>
        <v>6</v>
      </c>
      <c r="J44" s="2">
        <f>Instruction!J44+Research!J44</f>
        <v>0</v>
      </c>
      <c r="K44" s="2">
        <f>Instruction!K44+Research!K44</f>
        <v>0</v>
      </c>
      <c r="L44" s="2">
        <f>Instruction!L44+Research!L44</f>
        <v>13</v>
      </c>
      <c r="M44" s="2">
        <f>Instruction!M44+Research!M44</f>
        <v>0</v>
      </c>
      <c r="N44" s="2">
        <f>Instruction!N44+Research!N44</f>
        <v>0</v>
      </c>
      <c r="O44" s="2">
        <f>Instruction!O44+Research!O44</f>
        <v>88</v>
      </c>
      <c r="P44" s="2">
        <f>Instruction!P44+Research!P44</f>
        <v>13</v>
      </c>
      <c r="Q44" s="2">
        <f>Instruction!Q44+Research!Q44</f>
        <v>5</v>
      </c>
      <c r="R44" s="2">
        <f>Instruction!R44+Research!R44</f>
        <v>3</v>
      </c>
      <c r="S44" s="2">
        <f>Instruction!S44+Research!S44</f>
        <v>21</v>
      </c>
      <c r="T44" s="2">
        <f>Instruction!T44+Research!T44</f>
        <v>0</v>
      </c>
      <c r="U44" s="2">
        <f>Instruction!U44+Research!U44</f>
        <v>0</v>
      </c>
      <c r="W44" s="4">
        <f t="shared" si="8"/>
        <v>21</v>
      </c>
      <c r="X44" s="4">
        <f t="shared" si="9"/>
        <v>21</v>
      </c>
      <c r="Y44" s="4">
        <f t="shared" si="10"/>
        <v>21</v>
      </c>
      <c r="Z44" s="4">
        <f t="shared" si="7"/>
        <v>0</v>
      </c>
    </row>
    <row r="45" spans="1:26" x14ac:dyDescent="0.2">
      <c r="A45" s="2" t="s">
        <v>20</v>
      </c>
      <c r="B45" s="2">
        <f t="shared" si="6"/>
        <v>20</v>
      </c>
      <c r="C45" s="2">
        <f>Instruction!C45+Research!C45</f>
        <v>15</v>
      </c>
      <c r="D45" s="2">
        <f>Instruction!D45+Research!D45</f>
        <v>5</v>
      </c>
      <c r="E45" s="5">
        <f>Instruction!E45+Research!E45</f>
        <v>20</v>
      </c>
      <c r="F45" s="2">
        <f>Instruction!F45+Research!F45</f>
        <v>3</v>
      </c>
      <c r="G45" s="2">
        <f>Instruction!G45+Research!G45</f>
        <v>1</v>
      </c>
      <c r="H45" s="2">
        <f>Instruction!H45+Research!H45</f>
        <v>0</v>
      </c>
      <c r="I45" s="2">
        <f>Instruction!I45+Research!I45</f>
        <v>3</v>
      </c>
      <c r="J45" s="2">
        <f>Instruction!J45+Research!J45</f>
        <v>1</v>
      </c>
      <c r="K45" s="2">
        <f>Instruction!K45+Research!K45</f>
        <v>0</v>
      </c>
      <c r="L45" s="2">
        <f>Instruction!L45+Research!L45</f>
        <v>12</v>
      </c>
      <c r="M45" s="2">
        <f>Instruction!M45+Research!M45</f>
        <v>0</v>
      </c>
      <c r="N45" s="2">
        <f>Instruction!N45+Research!N45</f>
        <v>0</v>
      </c>
      <c r="O45" s="2">
        <f>Instruction!O45+Research!O45</f>
        <v>43</v>
      </c>
      <c r="P45" s="2">
        <f>Instruction!P45+Research!P45</f>
        <v>7</v>
      </c>
      <c r="Q45" s="2">
        <f>Instruction!Q45+Research!Q45</f>
        <v>9</v>
      </c>
      <c r="R45" s="2">
        <f>Instruction!R45+Research!R45</f>
        <v>4</v>
      </c>
      <c r="S45" s="2">
        <f>Instruction!S45+Research!S45</f>
        <v>19</v>
      </c>
      <c r="T45" s="2">
        <f>Instruction!T45+Research!T45</f>
        <v>1</v>
      </c>
      <c r="U45" s="2">
        <f>Instruction!U45+Research!U45</f>
        <v>0</v>
      </c>
      <c r="W45" s="4">
        <f t="shared" si="8"/>
        <v>20</v>
      </c>
      <c r="X45" s="4">
        <f t="shared" si="9"/>
        <v>20</v>
      </c>
      <c r="Y45" s="4">
        <f t="shared" si="10"/>
        <v>20</v>
      </c>
      <c r="Z45" s="4">
        <f t="shared" si="7"/>
        <v>0</v>
      </c>
    </row>
    <row r="46" spans="1:26" x14ac:dyDescent="0.2">
      <c r="A46" s="2" t="s">
        <v>21</v>
      </c>
      <c r="B46" s="2">
        <f t="shared" si="6"/>
        <v>59</v>
      </c>
      <c r="C46" s="2">
        <f>Instruction!C46+Research!C46</f>
        <v>18</v>
      </c>
      <c r="D46" s="2">
        <f>Instruction!D46+Research!D46</f>
        <v>41</v>
      </c>
      <c r="E46" s="5">
        <f>Instruction!E46+Research!E46</f>
        <v>59</v>
      </c>
      <c r="F46" s="2">
        <f>Instruction!F46+Research!F46</f>
        <v>3</v>
      </c>
      <c r="G46" s="2">
        <f>Instruction!G46+Research!G46</f>
        <v>2</v>
      </c>
      <c r="H46" s="2">
        <f>Instruction!H46+Research!H46</f>
        <v>0</v>
      </c>
      <c r="I46" s="2">
        <f>Instruction!I46+Research!I46</f>
        <v>3</v>
      </c>
      <c r="J46" s="2">
        <f>Instruction!J46+Research!J46</f>
        <v>1</v>
      </c>
      <c r="K46" s="2">
        <f>Instruction!K46+Research!K46</f>
        <v>0</v>
      </c>
      <c r="L46" s="2">
        <f>Instruction!L46+Research!L46</f>
        <v>47</v>
      </c>
      <c r="M46" s="2">
        <f>Instruction!M46+Research!M46</f>
        <v>3</v>
      </c>
      <c r="N46" s="2">
        <f>Instruction!N46+Research!N46</f>
        <v>0</v>
      </c>
      <c r="O46" s="2">
        <f>Instruction!O46+Research!O46</f>
        <v>44</v>
      </c>
      <c r="P46" s="2">
        <f>Instruction!P46+Research!P46</f>
        <v>23</v>
      </c>
      <c r="Q46" s="2">
        <f>Instruction!Q46+Research!Q46</f>
        <v>11</v>
      </c>
      <c r="R46" s="2">
        <f>Instruction!R46+Research!R46</f>
        <v>25</v>
      </c>
      <c r="S46" s="2">
        <f>Instruction!S46+Research!S46</f>
        <v>36</v>
      </c>
      <c r="T46" s="2">
        <f>Instruction!T46+Research!T46</f>
        <v>23</v>
      </c>
      <c r="U46" s="2">
        <f>Instruction!U46+Research!U46</f>
        <v>0</v>
      </c>
      <c r="W46" s="4">
        <f t="shared" si="8"/>
        <v>59</v>
      </c>
      <c r="X46" s="4">
        <f t="shared" si="9"/>
        <v>59</v>
      </c>
      <c r="Y46" s="4">
        <f t="shared" si="10"/>
        <v>59</v>
      </c>
      <c r="Z46" s="4">
        <f t="shared" si="7"/>
        <v>0</v>
      </c>
    </row>
    <row r="47" spans="1:26" x14ac:dyDescent="0.2">
      <c r="A47" s="2" t="s">
        <v>22</v>
      </c>
      <c r="B47" s="2">
        <f t="shared" si="6"/>
        <v>14</v>
      </c>
      <c r="C47" s="2">
        <f>Instruction!C47+Research!C47</f>
        <v>10</v>
      </c>
      <c r="D47" s="2">
        <f>Instruction!D47+Research!D47</f>
        <v>4</v>
      </c>
      <c r="E47" s="5">
        <f>Instruction!E47+Research!E47</f>
        <v>13.15</v>
      </c>
      <c r="F47" s="2">
        <f>Instruction!F47+Research!F47</f>
        <v>3</v>
      </c>
      <c r="G47" s="2">
        <f>Instruction!G47+Research!G47</f>
        <v>0</v>
      </c>
      <c r="H47" s="2">
        <f>Instruction!H47+Research!H47</f>
        <v>0</v>
      </c>
      <c r="I47" s="2">
        <f>Instruction!I47+Research!I47</f>
        <v>2</v>
      </c>
      <c r="J47" s="2">
        <f>Instruction!J47+Research!J47</f>
        <v>0</v>
      </c>
      <c r="K47" s="2">
        <f>Instruction!K47+Research!K47</f>
        <v>0</v>
      </c>
      <c r="L47" s="2">
        <f>Instruction!L47+Research!L47</f>
        <v>9</v>
      </c>
      <c r="M47" s="2">
        <f>Instruction!M47+Research!M47</f>
        <v>0</v>
      </c>
      <c r="N47" s="2">
        <f>Instruction!N47+Research!N47</f>
        <v>0</v>
      </c>
      <c r="O47" s="2">
        <f>Instruction!O47+Research!O47</f>
        <v>83</v>
      </c>
      <c r="P47" s="2">
        <f>Instruction!P47+Research!P47</f>
        <v>8</v>
      </c>
      <c r="Q47" s="2">
        <f>Instruction!Q47+Research!Q47</f>
        <v>5</v>
      </c>
      <c r="R47" s="2">
        <f>Instruction!R47+Research!R47</f>
        <v>1</v>
      </c>
      <c r="S47" s="2">
        <f>Instruction!S47+Research!S47</f>
        <v>14</v>
      </c>
      <c r="T47" s="2">
        <f>Instruction!T47+Research!T47</f>
        <v>0</v>
      </c>
      <c r="U47" s="2">
        <f>Instruction!U47+Research!U47</f>
        <v>0</v>
      </c>
      <c r="W47" s="4">
        <f t="shared" si="8"/>
        <v>14</v>
      </c>
      <c r="X47" s="4">
        <f t="shared" si="9"/>
        <v>14</v>
      </c>
      <c r="Y47" s="4">
        <f t="shared" si="10"/>
        <v>14</v>
      </c>
      <c r="Z47" s="4">
        <f t="shared" si="7"/>
        <v>0</v>
      </c>
    </row>
    <row r="48" spans="1:26" x14ac:dyDescent="0.2">
      <c r="A48" s="2" t="s">
        <v>23</v>
      </c>
      <c r="B48" s="2">
        <f t="shared" si="6"/>
        <v>12</v>
      </c>
      <c r="C48" s="2">
        <f>Instruction!C48+Research!C48</f>
        <v>8</v>
      </c>
      <c r="D48" s="2">
        <f>Instruction!D48+Research!D48</f>
        <v>4</v>
      </c>
      <c r="E48" s="5">
        <f>Instruction!E48+Research!E48</f>
        <v>12</v>
      </c>
      <c r="F48" s="2">
        <f>Instruction!F48+Research!F48</f>
        <v>4</v>
      </c>
      <c r="G48" s="2">
        <f>Instruction!G48+Research!G48</f>
        <v>0</v>
      </c>
      <c r="H48" s="2">
        <f>Instruction!H48+Research!H48</f>
        <v>0</v>
      </c>
      <c r="I48" s="2">
        <f>Instruction!I48+Research!I48</f>
        <v>2</v>
      </c>
      <c r="J48" s="2">
        <f>Instruction!J48+Research!J48</f>
        <v>0</v>
      </c>
      <c r="K48" s="2">
        <f>Instruction!K48+Research!K48</f>
        <v>0</v>
      </c>
      <c r="L48" s="2">
        <f>Instruction!L48+Research!L48</f>
        <v>6</v>
      </c>
      <c r="M48" s="2">
        <f>Instruction!M48+Research!M48</f>
        <v>0</v>
      </c>
      <c r="N48" s="2">
        <f>Instruction!N48+Research!N48</f>
        <v>0</v>
      </c>
      <c r="O48" s="2">
        <f>Instruction!O48+Research!O48</f>
        <v>48</v>
      </c>
      <c r="P48" s="2">
        <f>Instruction!P48+Research!P48</f>
        <v>6</v>
      </c>
      <c r="Q48" s="2">
        <f>Instruction!Q48+Research!Q48</f>
        <v>5</v>
      </c>
      <c r="R48" s="2">
        <f>Instruction!R48+Research!R48</f>
        <v>1</v>
      </c>
      <c r="S48" s="2">
        <f>Instruction!S48+Research!S48</f>
        <v>12</v>
      </c>
      <c r="T48" s="2">
        <f>Instruction!T48+Research!T48</f>
        <v>0</v>
      </c>
      <c r="U48" s="2">
        <f>Instruction!U48+Research!U48</f>
        <v>0</v>
      </c>
      <c r="W48" s="4">
        <f t="shared" si="8"/>
        <v>12</v>
      </c>
      <c r="X48" s="4">
        <f t="shared" si="9"/>
        <v>12</v>
      </c>
      <c r="Y48" s="4">
        <f t="shared" si="10"/>
        <v>12</v>
      </c>
      <c r="Z48" s="4">
        <f t="shared" si="7"/>
        <v>0</v>
      </c>
    </row>
    <row r="49" spans="1:26" x14ac:dyDescent="0.2">
      <c r="A49" s="2" t="s">
        <v>24</v>
      </c>
      <c r="B49" s="2">
        <f t="shared" si="6"/>
        <v>20</v>
      </c>
      <c r="C49" s="2">
        <f>Instruction!C49+Research!C49</f>
        <v>13</v>
      </c>
      <c r="D49" s="2">
        <f>Instruction!D49+Research!D49</f>
        <v>7</v>
      </c>
      <c r="E49" s="5">
        <f>Instruction!E49+Research!E49</f>
        <v>19.43</v>
      </c>
      <c r="F49" s="2">
        <f>Instruction!F49+Research!F49</f>
        <v>0</v>
      </c>
      <c r="G49" s="2">
        <f>Instruction!G49+Research!G49</f>
        <v>0</v>
      </c>
      <c r="H49" s="2">
        <f>Instruction!H49+Research!H49</f>
        <v>0</v>
      </c>
      <c r="I49" s="2">
        <f>Instruction!I49+Research!I49</f>
        <v>0</v>
      </c>
      <c r="J49" s="2">
        <f>Instruction!J49+Research!J49</f>
        <v>0</v>
      </c>
      <c r="K49" s="2">
        <f>Instruction!K49+Research!K49</f>
        <v>0</v>
      </c>
      <c r="L49" s="2">
        <f>Instruction!L49+Research!L49</f>
        <v>19</v>
      </c>
      <c r="M49" s="2">
        <f>Instruction!M49+Research!M49</f>
        <v>0</v>
      </c>
      <c r="N49" s="2">
        <f>Instruction!N49+Research!N49</f>
        <v>1</v>
      </c>
      <c r="O49" s="2">
        <f>Instruction!O49+Research!O49</f>
        <v>57</v>
      </c>
      <c r="P49" s="2">
        <f>Instruction!P49+Research!P49</f>
        <v>14</v>
      </c>
      <c r="Q49" s="2">
        <f>Instruction!Q49+Research!Q49</f>
        <v>4</v>
      </c>
      <c r="R49" s="2">
        <f>Instruction!R49+Research!R49</f>
        <v>2</v>
      </c>
      <c r="S49" s="2">
        <f>Instruction!S49+Research!S49</f>
        <v>19</v>
      </c>
      <c r="T49" s="2">
        <f>Instruction!T49+Research!T49</f>
        <v>1</v>
      </c>
      <c r="U49" s="2">
        <f>Instruction!U49+Research!U49</f>
        <v>0</v>
      </c>
    </row>
    <row r="50" spans="1:26" x14ac:dyDescent="0.2">
      <c r="A50" s="2" t="s">
        <v>112</v>
      </c>
      <c r="B50" s="2">
        <f t="shared" si="6"/>
        <v>3</v>
      </c>
      <c r="C50" s="2">
        <f>Instruction!C50+Research!C50</f>
        <v>3</v>
      </c>
      <c r="D50" s="2">
        <f>Instruction!D50+Research!D50</f>
        <v>0</v>
      </c>
      <c r="E50" s="5">
        <f>Instruction!E50+Research!E50</f>
        <v>0</v>
      </c>
      <c r="F50" s="2">
        <f>Instruction!F50+Research!F50</f>
        <v>0</v>
      </c>
      <c r="G50" s="2">
        <f>Instruction!G50+Research!G50</f>
        <v>0</v>
      </c>
      <c r="H50" s="2">
        <f>Instruction!H50+Research!H50</f>
        <v>0</v>
      </c>
      <c r="I50" s="2">
        <f>Instruction!I50+Research!I50</f>
        <v>1</v>
      </c>
      <c r="J50" s="2">
        <f>Instruction!J50+Research!J50</f>
        <v>0</v>
      </c>
      <c r="K50" s="2">
        <f>Instruction!K50+Research!K50</f>
        <v>0</v>
      </c>
      <c r="L50" s="2">
        <f>Instruction!L50+Research!L50</f>
        <v>2</v>
      </c>
      <c r="M50" s="2">
        <f>Instruction!M50+Research!M50</f>
        <v>0</v>
      </c>
      <c r="N50" s="2">
        <f>Instruction!N50+Research!N50</f>
        <v>0</v>
      </c>
      <c r="O50" s="2">
        <f>Instruction!O50+Research!O50</f>
        <v>55</v>
      </c>
      <c r="P50" s="2">
        <f>Instruction!P50+Research!P50</f>
        <v>0</v>
      </c>
      <c r="Q50" s="2">
        <f>Instruction!Q50+Research!Q50</f>
        <v>0</v>
      </c>
      <c r="R50" s="2">
        <f>Instruction!R50+Research!R50</f>
        <v>3</v>
      </c>
      <c r="S50" s="2">
        <f>Instruction!S50+Research!S50</f>
        <v>3</v>
      </c>
      <c r="T50" s="2">
        <f>Instruction!T50+Research!T50</f>
        <v>0</v>
      </c>
      <c r="U50" s="2">
        <f>Instruction!U50+Research!U50</f>
        <v>0</v>
      </c>
      <c r="W50" s="4">
        <f t="shared" ref="W50:W55" si="11">SUM(F50:N50)</f>
        <v>3</v>
      </c>
      <c r="X50" s="4">
        <f t="shared" ref="X50:X62" si="12">SUM(P50:R50)</f>
        <v>3</v>
      </c>
      <c r="Y50" s="4">
        <f t="shared" ref="Y50:Y64" si="13">SUM(S50:U50)</f>
        <v>3</v>
      </c>
      <c r="Z50" s="4">
        <f t="shared" ref="Z50:Z61" si="14">IF(SUM(C50:D50)=SUM(F50:N50),0,1)</f>
        <v>0</v>
      </c>
    </row>
    <row r="51" spans="1:26" x14ac:dyDescent="0.2">
      <c r="A51" s="2" t="s">
        <v>33</v>
      </c>
      <c r="B51" s="2">
        <f t="shared" si="6"/>
        <v>24</v>
      </c>
      <c r="C51" s="2">
        <f>Instruction!C51+Research!C51</f>
        <v>12</v>
      </c>
      <c r="D51" s="2">
        <f>Instruction!D51+Research!D51</f>
        <v>12</v>
      </c>
      <c r="E51" s="5">
        <f>Instruction!E51+Research!E51</f>
        <v>21.34</v>
      </c>
      <c r="F51" s="2">
        <f>Instruction!F51+Research!F51</f>
        <v>1</v>
      </c>
      <c r="G51" s="2">
        <f>Instruction!G51+Research!G51</f>
        <v>0</v>
      </c>
      <c r="H51" s="2">
        <f>Instruction!H51+Research!H51</f>
        <v>0</v>
      </c>
      <c r="I51" s="2">
        <f>Instruction!I51+Research!I51</f>
        <v>1</v>
      </c>
      <c r="J51" s="2">
        <f>Instruction!J51+Research!J51</f>
        <v>2</v>
      </c>
      <c r="K51" s="2">
        <f>Instruction!K51+Research!K51</f>
        <v>0</v>
      </c>
      <c r="L51" s="2">
        <f>Instruction!L51+Research!L51</f>
        <v>19</v>
      </c>
      <c r="M51" s="2">
        <f>Instruction!M51+Research!M51</f>
        <v>0</v>
      </c>
      <c r="N51" s="2">
        <f>Instruction!N51+Research!N51</f>
        <v>1</v>
      </c>
      <c r="O51" s="2">
        <f>Instruction!O51+Research!O51</f>
        <v>54</v>
      </c>
      <c r="P51" s="2">
        <f>Instruction!P51+Research!P51</f>
        <v>8</v>
      </c>
      <c r="Q51" s="2">
        <f>Instruction!Q51+Research!Q51</f>
        <v>4</v>
      </c>
      <c r="R51" s="2">
        <f>Instruction!R51+Research!R51</f>
        <v>12</v>
      </c>
      <c r="S51" s="2">
        <f>Instruction!S51+Research!S51</f>
        <v>15</v>
      </c>
      <c r="T51" s="2">
        <f>Instruction!T51+Research!T51</f>
        <v>8</v>
      </c>
      <c r="U51" s="2">
        <f>Instruction!U51+Research!U51</f>
        <v>1</v>
      </c>
      <c r="W51" s="4">
        <f t="shared" si="11"/>
        <v>24</v>
      </c>
      <c r="X51" s="4">
        <f t="shared" si="12"/>
        <v>24</v>
      </c>
      <c r="Y51" s="4">
        <f t="shared" si="13"/>
        <v>24</v>
      </c>
      <c r="Z51" s="4">
        <f t="shared" si="14"/>
        <v>0</v>
      </c>
    </row>
    <row r="52" spans="1:26" x14ac:dyDescent="0.2">
      <c r="A52" s="2" t="s">
        <v>26</v>
      </c>
      <c r="B52" s="2">
        <f t="shared" si="6"/>
        <v>41</v>
      </c>
      <c r="C52" s="2">
        <f>Instruction!C52+Research!C52</f>
        <v>33</v>
      </c>
      <c r="D52" s="2">
        <f>Instruction!D52+Research!D52</f>
        <v>8</v>
      </c>
      <c r="E52" s="5">
        <f>Instruction!E52+Research!E52</f>
        <v>39.130000000000003</v>
      </c>
      <c r="F52" s="2">
        <f>Instruction!F52+Research!F52</f>
        <v>5</v>
      </c>
      <c r="G52" s="2">
        <f>Instruction!G52+Research!G52</f>
        <v>3</v>
      </c>
      <c r="H52" s="2">
        <f>Instruction!H52+Research!H52</f>
        <v>0</v>
      </c>
      <c r="I52" s="2">
        <f>Instruction!I52+Research!I52</f>
        <v>1</v>
      </c>
      <c r="J52" s="2">
        <f>Instruction!J52+Research!J52</f>
        <v>0</v>
      </c>
      <c r="K52" s="2">
        <f>Instruction!K52+Research!K52</f>
        <v>0</v>
      </c>
      <c r="L52" s="2">
        <f>Instruction!L52+Research!L52</f>
        <v>29</v>
      </c>
      <c r="M52" s="2">
        <f>Instruction!M52+Research!M52</f>
        <v>0</v>
      </c>
      <c r="N52" s="2">
        <f>Instruction!N52+Research!N52</f>
        <v>3</v>
      </c>
      <c r="O52" s="2">
        <f>Instruction!O52+Research!O52</f>
        <v>45</v>
      </c>
      <c r="P52" s="2">
        <f>Instruction!P52+Research!P52</f>
        <v>25</v>
      </c>
      <c r="Q52" s="2">
        <f>Instruction!Q52+Research!Q52</f>
        <v>9</v>
      </c>
      <c r="R52" s="2">
        <f>Instruction!R52+Research!R52</f>
        <v>7</v>
      </c>
      <c r="S52" s="2">
        <f>Instruction!S52+Research!S52</f>
        <v>40</v>
      </c>
      <c r="T52" s="2">
        <f>Instruction!T52+Research!T52</f>
        <v>1</v>
      </c>
      <c r="U52" s="2">
        <f>Instruction!U52+Research!U52</f>
        <v>0</v>
      </c>
      <c r="W52" s="4">
        <f t="shared" si="11"/>
        <v>41</v>
      </c>
      <c r="X52" s="4">
        <f t="shared" si="12"/>
        <v>41</v>
      </c>
      <c r="Y52" s="4">
        <f t="shared" si="13"/>
        <v>41</v>
      </c>
      <c r="Z52" s="4">
        <f t="shared" si="14"/>
        <v>0</v>
      </c>
    </row>
    <row r="53" spans="1:26" x14ac:dyDescent="0.2">
      <c r="A53" s="2" t="s">
        <v>27</v>
      </c>
      <c r="B53" s="2">
        <f t="shared" si="6"/>
        <v>28</v>
      </c>
      <c r="C53" s="2">
        <f>Instruction!C53+Research!C53</f>
        <v>7</v>
      </c>
      <c r="D53" s="2">
        <f>Instruction!D53+Research!D53</f>
        <v>21</v>
      </c>
      <c r="E53" s="5">
        <f>Instruction!E53+Research!E53</f>
        <v>28</v>
      </c>
      <c r="F53" s="2">
        <f>Instruction!F53+Research!F53</f>
        <v>3</v>
      </c>
      <c r="G53" s="2">
        <f>Instruction!G53+Research!G53</f>
        <v>7</v>
      </c>
      <c r="H53" s="2">
        <f>Instruction!H53+Research!H53</f>
        <v>0</v>
      </c>
      <c r="I53" s="2">
        <f>Instruction!I53+Research!I53</f>
        <v>0</v>
      </c>
      <c r="J53" s="2">
        <f>Instruction!J53+Research!J53</f>
        <v>0</v>
      </c>
      <c r="K53" s="2">
        <f>Instruction!K53+Research!K53</f>
        <v>0</v>
      </c>
      <c r="L53" s="2">
        <f>Instruction!L53+Research!L53</f>
        <v>16</v>
      </c>
      <c r="M53" s="2">
        <f>Instruction!M53+Research!M53</f>
        <v>0</v>
      </c>
      <c r="N53" s="2">
        <f>Instruction!N53+Research!N53</f>
        <v>2</v>
      </c>
      <c r="O53" s="2">
        <f>Instruction!O53+Research!O53</f>
        <v>42</v>
      </c>
      <c r="P53" s="2">
        <f>Instruction!P53+Research!P53</f>
        <v>10</v>
      </c>
      <c r="Q53" s="2">
        <f>Instruction!Q53+Research!Q53</f>
        <v>8</v>
      </c>
      <c r="R53" s="2">
        <f>Instruction!R53+Research!R53</f>
        <v>10</v>
      </c>
      <c r="S53" s="2">
        <f>Instruction!S53+Research!S53</f>
        <v>21</v>
      </c>
      <c r="T53" s="2">
        <f>Instruction!T53+Research!T53</f>
        <v>7</v>
      </c>
      <c r="U53" s="2">
        <f>Instruction!U53+Research!U53</f>
        <v>0</v>
      </c>
      <c r="W53" s="4">
        <f t="shared" si="11"/>
        <v>28</v>
      </c>
      <c r="X53" s="4">
        <f t="shared" si="12"/>
        <v>28</v>
      </c>
      <c r="Y53" s="4">
        <f t="shared" si="13"/>
        <v>28</v>
      </c>
      <c r="Z53" s="4">
        <f t="shared" si="14"/>
        <v>0</v>
      </c>
    </row>
    <row r="54" spans="1:26" x14ac:dyDescent="0.2">
      <c r="A54" s="2" t="s">
        <v>128</v>
      </c>
      <c r="B54" s="2">
        <f t="shared" si="6"/>
        <v>48</v>
      </c>
      <c r="C54" s="2">
        <f>Instruction!C54+Research!C54</f>
        <v>27</v>
      </c>
      <c r="D54" s="2">
        <f>Instruction!D54+Research!D54</f>
        <v>21</v>
      </c>
      <c r="E54" s="5">
        <f>Instruction!E54+Research!E54</f>
        <v>47.8</v>
      </c>
      <c r="F54" s="2">
        <f>Instruction!F54+Research!F54</f>
        <v>1</v>
      </c>
      <c r="G54" s="2">
        <f>Instruction!G54+Research!G54</f>
        <v>1</v>
      </c>
      <c r="H54" s="2">
        <f>Instruction!H54+Research!H54</f>
        <v>0</v>
      </c>
      <c r="I54" s="2">
        <f>Instruction!I54+Research!I54</f>
        <v>2</v>
      </c>
      <c r="J54" s="2">
        <f>Instruction!J54+Research!J54</f>
        <v>1</v>
      </c>
      <c r="K54" s="2">
        <f>Instruction!K54+Research!K54</f>
        <v>0</v>
      </c>
      <c r="L54" s="2">
        <f>Instruction!L54+Research!L54</f>
        <v>40</v>
      </c>
      <c r="M54" s="2">
        <f>Instruction!M54+Research!M54</f>
        <v>2</v>
      </c>
      <c r="N54" s="2">
        <f>Instruction!N54+Research!N54</f>
        <v>1</v>
      </c>
      <c r="O54" s="2">
        <f>Instruction!O54+Research!O54</f>
        <v>48</v>
      </c>
      <c r="P54" s="2">
        <f>Instruction!P54+Research!P54</f>
        <v>30</v>
      </c>
      <c r="Q54" s="2">
        <f>Instruction!Q54+Research!Q54</f>
        <v>8</v>
      </c>
      <c r="R54" s="2">
        <f>Instruction!R54+Research!R54</f>
        <v>10</v>
      </c>
      <c r="S54" s="2">
        <f>Instruction!S54+Research!S54</f>
        <v>29</v>
      </c>
      <c r="T54" s="2">
        <f>Instruction!T54+Research!T54</f>
        <v>19</v>
      </c>
      <c r="U54" s="2">
        <f>Instruction!U54+Research!U54</f>
        <v>0</v>
      </c>
      <c r="W54" s="4">
        <f t="shared" si="11"/>
        <v>48</v>
      </c>
      <c r="X54" s="4">
        <f t="shared" si="12"/>
        <v>48</v>
      </c>
      <c r="Y54" s="4">
        <f t="shared" si="13"/>
        <v>48</v>
      </c>
      <c r="Z54" s="4">
        <f t="shared" si="14"/>
        <v>0</v>
      </c>
    </row>
    <row r="55" spans="1:26" x14ac:dyDescent="0.2">
      <c r="A55" s="2" t="s">
        <v>28</v>
      </c>
      <c r="B55" s="2">
        <f t="shared" si="6"/>
        <v>13</v>
      </c>
      <c r="C55" s="2">
        <f>Instruction!C55+Research!C55</f>
        <v>10</v>
      </c>
      <c r="D55" s="2">
        <f>Instruction!D55+Research!D55</f>
        <v>3</v>
      </c>
      <c r="E55" s="5">
        <f>Instruction!E55+Research!E55</f>
        <v>13</v>
      </c>
      <c r="F55" s="2">
        <f>Instruction!F55+Research!F55</f>
        <v>0</v>
      </c>
      <c r="G55" s="2">
        <f>Instruction!G55+Research!G55</f>
        <v>1</v>
      </c>
      <c r="H55" s="2">
        <f>Instruction!H55+Research!H55</f>
        <v>0</v>
      </c>
      <c r="I55" s="2">
        <f>Instruction!I55+Research!I55</f>
        <v>0</v>
      </c>
      <c r="J55" s="2">
        <f>Instruction!J55+Research!J55</f>
        <v>0</v>
      </c>
      <c r="K55" s="2">
        <f>Instruction!K55+Research!K55</f>
        <v>0</v>
      </c>
      <c r="L55" s="2">
        <f>Instruction!L55+Research!L55</f>
        <v>12</v>
      </c>
      <c r="M55" s="2">
        <f>Instruction!M55+Research!M55</f>
        <v>0</v>
      </c>
      <c r="N55" s="2">
        <f>Instruction!N55+Research!N55</f>
        <v>0</v>
      </c>
      <c r="O55" s="2">
        <f>Instruction!O55+Research!O55</f>
        <v>39</v>
      </c>
      <c r="P55" s="2">
        <f>Instruction!P55+Research!P55</f>
        <v>4</v>
      </c>
      <c r="Q55" s="2">
        <f>Instruction!Q55+Research!Q55</f>
        <v>5</v>
      </c>
      <c r="R55" s="2">
        <f>Instruction!R55+Research!R55</f>
        <v>4</v>
      </c>
      <c r="S55" s="2">
        <f>Instruction!S55+Research!S55</f>
        <v>13</v>
      </c>
      <c r="T55" s="2">
        <f>Instruction!T55+Research!T55</f>
        <v>0</v>
      </c>
      <c r="U55" s="2">
        <f>Instruction!U55+Research!U55</f>
        <v>0</v>
      </c>
      <c r="W55" s="4">
        <f t="shared" si="11"/>
        <v>13</v>
      </c>
      <c r="X55" s="4">
        <f t="shared" si="12"/>
        <v>13</v>
      </c>
      <c r="Y55" s="4">
        <f t="shared" si="13"/>
        <v>13</v>
      </c>
      <c r="Z55" s="4">
        <f t="shared" si="14"/>
        <v>0</v>
      </c>
    </row>
    <row r="56" spans="1:26" x14ac:dyDescent="0.2">
      <c r="A56" s="2" t="s">
        <v>29</v>
      </c>
      <c r="B56" s="2">
        <f t="shared" si="6"/>
        <v>31</v>
      </c>
      <c r="C56" s="2">
        <f>Instruction!C56+Research!C56</f>
        <v>25</v>
      </c>
      <c r="D56" s="2">
        <f>Instruction!D56+Research!D56</f>
        <v>6</v>
      </c>
      <c r="E56" s="5">
        <f>Instruction!E56+Research!E56</f>
        <v>28.52</v>
      </c>
      <c r="F56" s="2">
        <f>Instruction!F56+Research!F56</f>
        <v>3</v>
      </c>
      <c r="G56" s="2">
        <f>Instruction!G56+Research!G56</f>
        <v>1</v>
      </c>
      <c r="H56" s="2">
        <f>Instruction!H56+Research!H56</f>
        <v>0</v>
      </c>
      <c r="I56" s="2">
        <f>Instruction!I56+Research!I56</f>
        <v>4</v>
      </c>
      <c r="J56" s="2">
        <f>Instruction!J56+Research!J56</f>
        <v>0</v>
      </c>
      <c r="K56" s="2">
        <f>Instruction!K56+Research!K56</f>
        <v>0</v>
      </c>
      <c r="L56" s="2">
        <f>Instruction!L56+Research!L56</f>
        <v>23</v>
      </c>
      <c r="M56" s="2">
        <f>Instruction!M56+Research!M56</f>
        <v>0</v>
      </c>
      <c r="N56" s="2">
        <f>Instruction!N56+Research!N56</f>
        <v>0</v>
      </c>
      <c r="O56" s="2">
        <f>Instruction!O56+Research!O56</f>
        <v>48</v>
      </c>
      <c r="P56" s="2">
        <f>Instruction!P56+Research!P56</f>
        <v>22</v>
      </c>
      <c r="Q56" s="2">
        <f>Instruction!Q56+Research!Q56</f>
        <v>5</v>
      </c>
      <c r="R56" s="2">
        <f>Instruction!R56+Research!R56</f>
        <v>4</v>
      </c>
      <c r="S56" s="2">
        <f>Instruction!S56+Research!S56</f>
        <v>29</v>
      </c>
      <c r="T56" s="2">
        <f>Instruction!T56+Research!T56</f>
        <v>2</v>
      </c>
      <c r="U56" s="2">
        <f>Instruction!U56+Research!U56</f>
        <v>0</v>
      </c>
      <c r="W56" s="4">
        <f t="shared" ref="W56:W61" si="15">SUM(F56:N56)</f>
        <v>31</v>
      </c>
      <c r="X56" s="4">
        <f t="shared" si="12"/>
        <v>31</v>
      </c>
      <c r="Y56" s="4">
        <f t="shared" si="13"/>
        <v>31</v>
      </c>
      <c r="Z56" s="4">
        <f t="shared" si="14"/>
        <v>0</v>
      </c>
    </row>
    <row r="57" spans="1:26" x14ac:dyDescent="0.2">
      <c r="A57" s="2" t="s">
        <v>30</v>
      </c>
      <c r="B57" s="2">
        <f t="shared" si="6"/>
        <v>18</v>
      </c>
      <c r="C57" s="2">
        <f>Instruction!C57+Research!C57</f>
        <v>13</v>
      </c>
      <c r="D57" s="2">
        <f>Instruction!D57+Research!D57</f>
        <v>5</v>
      </c>
      <c r="E57" s="5">
        <f>Instruction!E57+Research!E57</f>
        <v>18</v>
      </c>
      <c r="F57" s="2">
        <f>Instruction!F57+Research!F57</f>
        <v>1</v>
      </c>
      <c r="G57" s="2">
        <f>Instruction!G57+Research!G57</f>
        <v>1</v>
      </c>
      <c r="H57" s="2">
        <f>Instruction!H57+Research!H57</f>
        <v>0</v>
      </c>
      <c r="I57" s="2">
        <f>Instruction!I57+Research!I57</f>
        <v>1</v>
      </c>
      <c r="J57" s="2">
        <f>Instruction!J57+Research!J57</f>
        <v>1</v>
      </c>
      <c r="K57" s="2">
        <f>Instruction!K57+Research!K57</f>
        <v>0</v>
      </c>
      <c r="L57" s="2">
        <f>Instruction!L57+Research!L57</f>
        <v>14</v>
      </c>
      <c r="M57" s="2">
        <f>Instruction!M57+Research!M57</f>
        <v>0</v>
      </c>
      <c r="N57" s="2">
        <f>Instruction!N57+Research!N57</f>
        <v>0</v>
      </c>
      <c r="O57" s="2">
        <f>Instruction!O57+Research!O57</f>
        <v>42</v>
      </c>
      <c r="P57" s="2">
        <f>Instruction!P57+Research!P57</f>
        <v>10</v>
      </c>
      <c r="Q57" s="2">
        <f>Instruction!Q57+Research!Q57</f>
        <v>8</v>
      </c>
      <c r="R57" s="2">
        <f>Instruction!R57+Research!R57</f>
        <v>0</v>
      </c>
      <c r="S57" s="2">
        <f>Instruction!S57+Research!S57</f>
        <v>18</v>
      </c>
      <c r="T57" s="2">
        <f>Instruction!T57+Research!T57</f>
        <v>0</v>
      </c>
      <c r="U57" s="2">
        <f>Instruction!U57+Research!U57</f>
        <v>0</v>
      </c>
      <c r="W57" s="4">
        <f t="shared" si="15"/>
        <v>18</v>
      </c>
      <c r="X57" s="4">
        <f t="shared" si="12"/>
        <v>18</v>
      </c>
      <c r="Y57" s="4">
        <f t="shared" si="13"/>
        <v>18</v>
      </c>
      <c r="Z57" s="4">
        <f t="shared" si="14"/>
        <v>0</v>
      </c>
    </row>
    <row r="58" spans="1:26" x14ac:dyDescent="0.2">
      <c r="A58" s="2" t="s">
        <v>124</v>
      </c>
      <c r="B58" s="2">
        <f t="shared" si="6"/>
        <v>16</v>
      </c>
      <c r="C58" s="2">
        <f>Instruction!C58+Research!C58</f>
        <v>11</v>
      </c>
      <c r="D58" s="2">
        <f>Instruction!D58+Research!D58</f>
        <v>5</v>
      </c>
      <c r="E58" s="5">
        <f>Instruction!E58+Research!E58</f>
        <v>14.7</v>
      </c>
      <c r="F58" s="2">
        <f>Instruction!F58+Research!F58</f>
        <v>1</v>
      </c>
      <c r="G58" s="2">
        <f>Instruction!G58+Research!G58</f>
        <v>0</v>
      </c>
      <c r="H58" s="2">
        <f>Instruction!H58+Research!H58</f>
        <v>0</v>
      </c>
      <c r="I58" s="2">
        <f>Instruction!I58+Research!I58</f>
        <v>0</v>
      </c>
      <c r="J58" s="2">
        <f>Instruction!J58+Research!J58</f>
        <v>0</v>
      </c>
      <c r="K58" s="2">
        <f>Instruction!K58+Research!K58</f>
        <v>0</v>
      </c>
      <c r="L58" s="2">
        <f>Instruction!L58+Research!L58</f>
        <v>15</v>
      </c>
      <c r="M58" s="2">
        <f>Instruction!M58+Research!M58</f>
        <v>0</v>
      </c>
      <c r="N58" s="2">
        <f>Instruction!N58+Research!N58</f>
        <v>0</v>
      </c>
      <c r="O58" s="2">
        <f>Instruction!O58+Research!O58</f>
        <v>113</v>
      </c>
      <c r="P58" s="2">
        <f>Instruction!P58+Research!P58</f>
        <v>10</v>
      </c>
      <c r="Q58" s="2">
        <f>Instruction!Q58+Research!Q58</f>
        <v>4</v>
      </c>
      <c r="R58" s="2">
        <f>Instruction!R58+Research!R58</f>
        <v>2</v>
      </c>
      <c r="S58" s="2">
        <f>Instruction!S58+Research!S58</f>
        <v>16</v>
      </c>
      <c r="T58" s="2">
        <f>Instruction!T58+Research!T58</f>
        <v>0</v>
      </c>
      <c r="U58" s="2">
        <f>Instruction!U58+Research!U58</f>
        <v>0</v>
      </c>
      <c r="W58" s="4">
        <f t="shared" si="15"/>
        <v>16</v>
      </c>
      <c r="X58" s="4">
        <f t="shared" si="12"/>
        <v>16</v>
      </c>
      <c r="Y58" s="4">
        <f t="shared" si="13"/>
        <v>16</v>
      </c>
      <c r="Z58" s="4">
        <f t="shared" si="14"/>
        <v>0</v>
      </c>
    </row>
    <row r="59" spans="1:26" x14ac:dyDescent="0.2">
      <c r="A59" s="2" t="s">
        <v>32</v>
      </c>
      <c r="B59" s="2">
        <f t="shared" si="6"/>
        <v>28</v>
      </c>
      <c r="C59" s="2">
        <f>Instruction!C59+Research!C59</f>
        <v>15</v>
      </c>
      <c r="D59" s="2">
        <f>Instruction!D59+Research!D59</f>
        <v>13</v>
      </c>
      <c r="E59" s="5">
        <f>Instruction!E59+Research!E59</f>
        <v>22.5</v>
      </c>
      <c r="F59" s="2">
        <f>Instruction!F59+Research!F59</f>
        <v>0</v>
      </c>
      <c r="G59" s="2">
        <f>Instruction!G59+Research!G59</f>
        <v>2</v>
      </c>
      <c r="H59" s="2">
        <f>Instruction!H59+Research!H59</f>
        <v>0</v>
      </c>
      <c r="I59" s="2">
        <f>Instruction!I59+Research!I59</f>
        <v>0</v>
      </c>
      <c r="J59" s="2">
        <f>Instruction!J59+Research!J59</f>
        <v>1</v>
      </c>
      <c r="K59" s="2">
        <f>Instruction!K59+Research!K59</f>
        <v>0</v>
      </c>
      <c r="L59" s="2">
        <f>Instruction!L59+Research!L59</f>
        <v>24</v>
      </c>
      <c r="M59" s="2">
        <f>Instruction!M59+Research!M59</f>
        <v>0</v>
      </c>
      <c r="N59" s="2">
        <f>Instruction!N59+Research!N59</f>
        <v>1</v>
      </c>
      <c r="O59" s="2">
        <f>Instruction!O59+Research!O59</f>
        <v>49</v>
      </c>
      <c r="P59" s="2">
        <f>Instruction!P59+Research!P59</f>
        <v>16</v>
      </c>
      <c r="Q59" s="2">
        <f>Instruction!Q59+Research!Q59</f>
        <v>9</v>
      </c>
      <c r="R59" s="2">
        <f>Instruction!R59+Research!R59</f>
        <v>3</v>
      </c>
      <c r="S59" s="2">
        <f>Instruction!S59+Research!S59</f>
        <v>24</v>
      </c>
      <c r="T59" s="2">
        <f>Instruction!T59+Research!T59</f>
        <v>4</v>
      </c>
      <c r="U59" s="2">
        <f>Instruction!U59+Research!U59</f>
        <v>0</v>
      </c>
      <c r="W59" s="4">
        <f t="shared" si="15"/>
        <v>28</v>
      </c>
      <c r="X59" s="4">
        <f t="shared" si="12"/>
        <v>28</v>
      </c>
      <c r="Y59" s="4">
        <f t="shared" si="13"/>
        <v>28</v>
      </c>
      <c r="Z59" s="4">
        <f t="shared" si="14"/>
        <v>0</v>
      </c>
    </row>
    <row r="60" spans="1:26" x14ac:dyDescent="0.2">
      <c r="A60" s="31" t="s">
        <v>125</v>
      </c>
      <c r="B60" s="2">
        <f t="shared" si="6"/>
        <v>14</v>
      </c>
      <c r="C60" s="2">
        <f>Instruction!C60+Research!C60</f>
        <v>9</v>
      </c>
      <c r="D60" s="2">
        <f>Instruction!D60+Research!D60</f>
        <v>5</v>
      </c>
      <c r="E60" s="5">
        <f>Instruction!E60+Research!E60</f>
        <v>14</v>
      </c>
      <c r="F60" s="2">
        <f>Instruction!F60+Research!F60</f>
        <v>1</v>
      </c>
      <c r="G60" s="2">
        <f>Instruction!G60+Research!G60</f>
        <v>1</v>
      </c>
      <c r="H60" s="2">
        <f>Instruction!H60+Research!H60</f>
        <v>0</v>
      </c>
      <c r="I60" s="2">
        <f>Instruction!I60+Research!I60</f>
        <v>1</v>
      </c>
      <c r="J60" s="2">
        <f>Instruction!J60+Research!J60</f>
        <v>0</v>
      </c>
      <c r="K60" s="2">
        <f>Instruction!K60+Research!K60</f>
        <v>0</v>
      </c>
      <c r="L60" s="2">
        <f>Instruction!L60+Research!L60</f>
        <v>11</v>
      </c>
      <c r="M60" s="2">
        <f>Instruction!M60+Research!M60</f>
        <v>0</v>
      </c>
      <c r="N60" s="2">
        <f>Instruction!N60+Research!N60</f>
        <v>0</v>
      </c>
      <c r="O60" s="2">
        <f>Instruction!O60+Research!O60</f>
        <v>41</v>
      </c>
      <c r="P60" s="2">
        <f>Instruction!P60+Research!P60</f>
        <v>3</v>
      </c>
      <c r="Q60" s="2">
        <f>Instruction!Q60+Research!Q60</f>
        <v>6</v>
      </c>
      <c r="R60" s="2">
        <f>Instruction!R60+Research!R60</f>
        <v>5</v>
      </c>
      <c r="S60" s="2">
        <f>Instruction!S60+Research!S60</f>
        <v>5</v>
      </c>
      <c r="T60" s="2">
        <f>Instruction!T60+Research!T60</f>
        <v>9</v>
      </c>
      <c r="U60" s="2">
        <f>Instruction!U60+Research!U60</f>
        <v>0</v>
      </c>
      <c r="W60" s="4">
        <f t="shared" si="15"/>
        <v>14</v>
      </c>
      <c r="X60" s="4">
        <f t="shared" si="12"/>
        <v>14</v>
      </c>
      <c r="Y60" s="4">
        <f t="shared" si="13"/>
        <v>14</v>
      </c>
      <c r="Z60" s="4">
        <f t="shared" si="14"/>
        <v>0</v>
      </c>
    </row>
    <row r="61" spans="1:26" x14ac:dyDescent="0.2">
      <c r="A61" s="2" t="s">
        <v>31</v>
      </c>
      <c r="B61" s="2">
        <f t="shared" si="6"/>
        <v>17</v>
      </c>
      <c r="C61" s="2">
        <f>Instruction!C61+Research!C61</f>
        <v>9</v>
      </c>
      <c r="D61" s="2">
        <f>Instruction!D61+Research!D61</f>
        <v>8</v>
      </c>
      <c r="E61" s="5">
        <f>Instruction!E61+Research!E61</f>
        <v>14.739999999999998</v>
      </c>
      <c r="F61" s="2">
        <f>Instruction!F61+Research!F61</f>
        <v>4</v>
      </c>
      <c r="G61" s="2">
        <f>Instruction!G61+Research!G61</f>
        <v>2</v>
      </c>
      <c r="H61" s="2">
        <f>Instruction!H61+Research!H61</f>
        <v>0</v>
      </c>
      <c r="I61" s="2">
        <f>Instruction!I61+Research!I61</f>
        <v>3</v>
      </c>
      <c r="J61" s="2">
        <f>Instruction!J61+Research!J61</f>
        <v>0</v>
      </c>
      <c r="K61" s="2">
        <f>Instruction!K61+Research!K61</f>
        <v>0</v>
      </c>
      <c r="L61" s="2">
        <f>Instruction!L61+Research!L61</f>
        <v>8</v>
      </c>
      <c r="M61" s="2">
        <f>Instruction!M61+Research!M61</f>
        <v>0</v>
      </c>
      <c r="N61" s="2">
        <f>Instruction!N61+Research!N61</f>
        <v>0</v>
      </c>
      <c r="O61" s="2">
        <f>Instruction!O61+Research!O61</f>
        <v>83</v>
      </c>
      <c r="P61" s="2">
        <f>Instruction!P61+Research!P61</f>
        <v>7</v>
      </c>
      <c r="Q61" s="2">
        <f>Instruction!Q61+Research!Q61</f>
        <v>7</v>
      </c>
      <c r="R61" s="2">
        <f>Instruction!R61+Research!R61</f>
        <v>3</v>
      </c>
      <c r="S61" s="2">
        <f>Instruction!S61+Research!S61</f>
        <v>17</v>
      </c>
      <c r="T61" s="2">
        <f>Instruction!T61+Research!T61</f>
        <v>0</v>
      </c>
      <c r="U61" s="2">
        <f>Instruction!U61+Research!U61</f>
        <v>0</v>
      </c>
      <c r="W61" s="4">
        <f t="shared" si="15"/>
        <v>17</v>
      </c>
      <c r="X61" s="4">
        <f t="shared" si="12"/>
        <v>17</v>
      </c>
      <c r="Y61" s="4">
        <f t="shared" si="13"/>
        <v>17</v>
      </c>
      <c r="Z61" s="4">
        <f t="shared" si="14"/>
        <v>0</v>
      </c>
    </row>
    <row r="62" spans="1:26" x14ac:dyDescent="0.2">
      <c r="A62" s="2" t="s">
        <v>151</v>
      </c>
      <c r="B62" s="2">
        <f t="shared" si="6"/>
        <v>5</v>
      </c>
      <c r="C62" s="2">
        <f>Instruction!C62+Research!C62</f>
        <v>1</v>
      </c>
      <c r="D62" s="2">
        <f>Instruction!D62+Research!D62</f>
        <v>4</v>
      </c>
      <c r="E62" s="5">
        <f>Instruction!E62+Research!E62</f>
        <v>5</v>
      </c>
      <c r="F62" s="2">
        <f>Instruction!F62+Research!F62</f>
        <v>0</v>
      </c>
      <c r="G62" s="2">
        <f>Instruction!G62+Research!G62</f>
        <v>2</v>
      </c>
      <c r="H62" s="2">
        <f>Instruction!H62+Research!H62</f>
        <v>0</v>
      </c>
      <c r="I62" s="2">
        <f>Instruction!I62+Research!I62</f>
        <v>0</v>
      </c>
      <c r="J62" s="2">
        <f>Instruction!J62+Research!J62</f>
        <v>1</v>
      </c>
      <c r="K62" s="2">
        <f>Instruction!K62+Research!K62</f>
        <v>0</v>
      </c>
      <c r="L62" s="2">
        <f>Instruction!L62+Research!L62</f>
        <v>1</v>
      </c>
      <c r="M62" s="2">
        <f>Instruction!M62+Research!M62</f>
        <v>0</v>
      </c>
      <c r="N62" s="2">
        <f>Instruction!N62+Research!N62</f>
        <v>1</v>
      </c>
      <c r="O62" s="2">
        <f>Instruction!O62+Research!O62</f>
        <v>48</v>
      </c>
      <c r="P62" s="2">
        <f>Instruction!P62+Research!P62</f>
        <v>2</v>
      </c>
      <c r="Q62" s="2">
        <f>Instruction!Q62+Research!Q62</f>
        <v>3</v>
      </c>
      <c r="R62" s="2">
        <f>Instruction!R62+Research!R62</f>
        <v>0</v>
      </c>
      <c r="S62" s="2">
        <f>Instruction!S62+Research!S62</f>
        <v>5</v>
      </c>
      <c r="T62" s="2">
        <f>Instruction!T62+Research!T62</f>
        <v>0</v>
      </c>
      <c r="U62" s="2">
        <f>Instruction!U62+Research!U62</f>
        <v>0</v>
      </c>
      <c r="X62" s="4">
        <f t="shared" si="12"/>
        <v>5</v>
      </c>
      <c r="Y62" s="4">
        <f t="shared" si="13"/>
        <v>5</v>
      </c>
    </row>
    <row r="63" spans="1:26" x14ac:dyDescent="0.2">
      <c r="A63" s="2" t="s">
        <v>91</v>
      </c>
      <c r="B63" s="2">
        <f t="shared" si="6"/>
        <v>7</v>
      </c>
      <c r="C63" s="2">
        <f>Instruction!C63+Research!C63</f>
        <v>0</v>
      </c>
      <c r="D63" s="2">
        <f>Instruction!D63+Research!D63</f>
        <v>7</v>
      </c>
      <c r="E63" s="5">
        <f>Instruction!E63+Research!E63</f>
        <v>7</v>
      </c>
      <c r="F63" s="2">
        <f>Instruction!F63+Research!F63</f>
        <v>0</v>
      </c>
      <c r="G63" s="2">
        <f>Instruction!G63+Research!G63</f>
        <v>4</v>
      </c>
      <c r="H63" s="2">
        <f>Instruction!H63+Research!H63</f>
        <v>0</v>
      </c>
      <c r="I63" s="2">
        <f>Instruction!I63+Research!I63</f>
        <v>1</v>
      </c>
      <c r="J63" s="2">
        <f>Instruction!J63+Research!J63</f>
        <v>1</v>
      </c>
      <c r="K63" s="2">
        <f>Instruction!K63+Research!K63</f>
        <v>0</v>
      </c>
      <c r="L63" s="2">
        <f>Instruction!L63+Research!L63</f>
        <v>0</v>
      </c>
      <c r="M63" s="2">
        <f>Instruction!M63+Research!M63</f>
        <v>1</v>
      </c>
      <c r="N63" s="2">
        <f>Instruction!N63+Research!N63</f>
        <v>0</v>
      </c>
      <c r="O63" s="2">
        <f>Instruction!O63+Research!O63</f>
        <v>43</v>
      </c>
      <c r="P63" s="2">
        <f>Instruction!P63+Research!P63</f>
        <v>2</v>
      </c>
      <c r="Q63" s="2">
        <f>Instruction!Q63+Research!Q63</f>
        <v>2</v>
      </c>
      <c r="R63" s="2">
        <f>Instruction!R63+Research!R63</f>
        <v>3</v>
      </c>
      <c r="S63" s="2">
        <f>Instruction!S63+Research!S63</f>
        <v>6</v>
      </c>
      <c r="T63" s="2">
        <f>Instruction!T63+Research!T63</f>
        <v>1</v>
      </c>
      <c r="U63" s="2">
        <f>Instruction!U63+Research!U63</f>
        <v>0</v>
      </c>
      <c r="W63" s="4">
        <f>SUM(F63:N63)</f>
        <v>7</v>
      </c>
      <c r="X63" s="4">
        <f>SUM(P63:R63)</f>
        <v>7</v>
      </c>
      <c r="Y63" s="4">
        <f t="shared" si="13"/>
        <v>7</v>
      </c>
      <c r="Z63" s="4">
        <f>IF(SUM(C63:D63)=SUM(F63:N63),0,1)</f>
        <v>0</v>
      </c>
    </row>
    <row r="64" spans="1:26" s="10" customFormat="1" ht="15.75" x14ac:dyDescent="0.25">
      <c r="A64" s="3" t="s">
        <v>12</v>
      </c>
      <c r="B64" s="3">
        <f>SUM(B40:B63)</f>
        <v>527</v>
      </c>
      <c r="C64" s="3">
        <f t="shared" ref="C64:N64" si="16">SUM(C40:C63)</f>
        <v>310</v>
      </c>
      <c r="D64" s="3">
        <f t="shared" si="16"/>
        <v>217</v>
      </c>
      <c r="E64" s="28">
        <f t="shared" si="16"/>
        <v>481.74</v>
      </c>
      <c r="F64" s="3">
        <f t="shared" si="16"/>
        <v>36</v>
      </c>
      <c r="G64" s="3">
        <f t="shared" si="16"/>
        <v>35</v>
      </c>
      <c r="H64" s="3">
        <f t="shared" si="16"/>
        <v>0</v>
      </c>
      <c r="I64" s="3">
        <f t="shared" si="16"/>
        <v>41</v>
      </c>
      <c r="J64" s="3">
        <f t="shared" si="16"/>
        <v>10</v>
      </c>
      <c r="K64" s="3">
        <f t="shared" si="16"/>
        <v>0</v>
      </c>
      <c r="L64" s="3">
        <f t="shared" si="16"/>
        <v>387</v>
      </c>
      <c r="M64" s="3">
        <f t="shared" si="16"/>
        <v>7</v>
      </c>
      <c r="N64" s="3">
        <f t="shared" si="16"/>
        <v>11</v>
      </c>
      <c r="O64" s="29"/>
      <c r="P64" s="3">
        <f t="shared" ref="P64:U64" si="17">SUM(P40:P63)</f>
        <v>267</v>
      </c>
      <c r="Q64" s="3">
        <f t="shared" si="17"/>
        <v>140</v>
      </c>
      <c r="R64" s="3">
        <f t="shared" si="17"/>
        <v>120</v>
      </c>
      <c r="S64" s="3">
        <f t="shared" si="17"/>
        <v>434</v>
      </c>
      <c r="T64" s="3">
        <f t="shared" si="17"/>
        <v>92</v>
      </c>
      <c r="U64" s="3">
        <f t="shared" si="17"/>
        <v>1</v>
      </c>
      <c r="V64" s="4"/>
      <c r="W64" s="4">
        <f>SUM(F64:N64)</f>
        <v>527</v>
      </c>
      <c r="X64" s="4">
        <f>SUM(P64:R64)</f>
        <v>527</v>
      </c>
      <c r="Y64" s="4">
        <f t="shared" si="13"/>
        <v>527</v>
      </c>
      <c r="Z64" s="4">
        <f>IF(SUM(C64:D64)=SUM(F64:N64),0,1)</f>
        <v>0</v>
      </c>
    </row>
    <row r="66" spans="1:26" ht="15.75" x14ac:dyDescent="0.25">
      <c r="A66" s="11" t="s">
        <v>39</v>
      </c>
      <c r="B66" s="11"/>
      <c r="C66" s="12"/>
      <c r="D66" s="12"/>
      <c r="E66" s="13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6" x14ac:dyDescent="0.2">
      <c r="A67" s="2"/>
      <c r="B67" s="2"/>
      <c r="C67" s="75" t="s">
        <v>58</v>
      </c>
      <c r="D67" s="75"/>
      <c r="E67" s="15"/>
      <c r="F67" s="16" t="s">
        <v>8</v>
      </c>
      <c r="G67" s="16"/>
      <c r="H67" s="16"/>
      <c r="I67" s="16"/>
      <c r="J67" s="16"/>
      <c r="K67" s="16"/>
      <c r="L67" s="16"/>
      <c r="M67" s="16"/>
      <c r="N67" s="17"/>
      <c r="O67" s="2"/>
      <c r="P67" s="16" t="s">
        <v>59</v>
      </c>
      <c r="Q67" s="16"/>
      <c r="R67" s="16"/>
      <c r="S67" s="16" t="s">
        <v>60</v>
      </c>
      <c r="T67" s="16"/>
      <c r="U67" s="16"/>
    </row>
    <row r="68" spans="1:26" s="7" customFormat="1" ht="15" customHeight="1" x14ac:dyDescent="0.2">
      <c r="A68" s="18"/>
      <c r="B68" s="19"/>
      <c r="C68" s="19"/>
      <c r="D68" s="19"/>
      <c r="E68" s="66" t="s">
        <v>138</v>
      </c>
      <c r="F68" s="74" t="s">
        <v>106</v>
      </c>
      <c r="G68" s="74" t="s">
        <v>87</v>
      </c>
      <c r="H68" s="74" t="s">
        <v>88</v>
      </c>
      <c r="I68" s="74" t="s">
        <v>72</v>
      </c>
      <c r="J68" s="74" t="s">
        <v>71</v>
      </c>
      <c r="K68" s="74" t="s">
        <v>89</v>
      </c>
      <c r="L68" s="74" t="s">
        <v>7</v>
      </c>
      <c r="M68" s="74" t="s">
        <v>86</v>
      </c>
      <c r="N68" s="74" t="s">
        <v>73</v>
      </c>
      <c r="O68" s="70" t="s">
        <v>118</v>
      </c>
      <c r="P68" s="68" t="s">
        <v>3</v>
      </c>
      <c r="Q68" s="70" t="s">
        <v>116</v>
      </c>
      <c r="R68" s="70" t="s">
        <v>117</v>
      </c>
      <c r="S68" s="19"/>
      <c r="T68" s="19"/>
      <c r="U68" s="19"/>
    </row>
    <row r="69" spans="1:26" s="7" customFormat="1" ht="23.25" customHeight="1" x14ac:dyDescent="0.2">
      <c r="A69" s="20" t="s">
        <v>1</v>
      </c>
      <c r="B69" s="21" t="s">
        <v>114</v>
      </c>
      <c r="C69" s="21" t="s">
        <v>2</v>
      </c>
      <c r="D69" s="21" t="s">
        <v>140</v>
      </c>
      <c r="E69" s="67"/>
      <c r="F69" s="74"/>
      <c r="G69" s="74"/>
      <c r="H69" s="74"/>
      <c r="I69" s="74"/>
      <c r="J69" s="74"/>
      <c r="K69" s="74"/>
      <c r="L69" s="74"/>
      <c r="M69" s="74"/>
      <c r="N69" s="74"/>
      <c r="O69" s="71"/>
      <c r="P69" s="69"/>
      <c r="Q69" s="71"/>
      <c r="R69" s="71"/>
      <c r="S69" s="21" t="s">
        <v>4</v>
      </c>
      <c r="T69" s="21" t="s">
        <v>5</v>
      </c>
      <c r="U69" s="21" t="s">
        <v>6</v>
      </c>
    </row>
    <row r="70" spans="1:26" x14ac:dyDescent="0.2">
      <c r="A70" s="2" t="s">
        <v>119</v>
      </c>
      <c r="B70" s="2">
        <f t="shared" ref="B70" si="18">SUM(C70:D70)</f>
        <v>0</v>
      </c>
      <c r="C70" s="2">
        <f>Instruction!C70+Research!C70</f>
        <v>0</v>
      </c>
      <c r="D70" s="2">
        <f>Instruction!D70+Research!D70</f>
        <v>0</v>
      </c>
      <c r="E70" s="5">
        <f>Instruction!E70+Research!E70</f>
        <v>0</v>
      </c>
      <c r="F70" s="2">
        <f>Instruction!F70+Research!F70</f>
        <v>0</v>
      </c>
      <c r="G70" s="2">
        <f>Instruction!G70+Research!G70</f>
        <v>0</v>
      </c>
      <c r="H70" s="2">
        <f>Instruction!H70+Research!H70</f>
        <v>0</v>
      </c>
      <c r="I70" s="2">
        <f>Instruction!I70+Research!I70</f>
        <v>0</v>
      </c>
      <c r="J70" s="2">
        <f>Instruction!J70+Research!J70</f>
        <v>0</v>
      </c>
      <c r="K70" s="2">
        <f>Instruction!K70+Research!K70</f>
        <v>0</v>
      </c>
      <c r="L70" s="2">
        <f>Instruction!L70+Research!L70</f>
        <v>0</v>
      </c>
      <c r="M70" s="2">
        <f>Instruction!M70+Research!M70</f>
        <v>0</v>
      </c>
      <c r="N70" s="2">
        <f>Instruction!N70+Research!N70</f>
        <v>0</v>
      </c>
      <c r="O70" s="2">
        <f>Instruction!O70+Research!O70</f>
        <v>0</v>
      </c>
      <c r="P70" s="2">
        <f>Instruction!P70+Research!P70</f>
        <v>0</v>
      </c>
      <c r="Q70" s="2">
        <f>Instruction!Q70+Research!Q70</f>
        <v>0</v>
      </c>
      <c r="R70" s="2">
        <f>Instruction!R70+Research!R70</f>
        <v>0</v>
      </c>
      <c r="S70" s="2">
        <f>Instruction!S70+Research!S70</f>
        <v>0</v>
      </c>
      <c r="T70" s="2">
        <f>Instruction!T70+Research!T70</f>
        <v>0</v>
      </c>
      <c r="U70" s="2">
        <f>Instruction!U70+Research!U70</f>
        <v>0</v>
      </c>
      <c r="W70" s="4">
        <f t="shared" ref="W70:W75" si="19">C70+D70</f>
        <v>0</v>
      </c>
      <c r="X70" s="4">
        <f t="shared" ref="X70" si="20">SUM(F70:N70)</f>
        <v>0</v>
      </c>
      <c r="Y70" s="4">
        <f t="shared" ref="Y70" si="21">SUM(P70:R70)</f>
        <v>0</v>
      </c>
      <c r="Z70" s="4">
        <f t="shared" ref="Z70" si="22">SUM(S70:U70)</f>
        <v>0</v>
      </c>
    </row>
    <row r="71" spans="1:26" x14ac:dyDescent="0.2">
      <c r="A71" s="2" t="s">
        <v>34</v>
      </c>
      <c r="B71" s="2">
        <f t="shared" ref="B71:B74" si="23">SUM(C71:D71)</f>
        <v>16</v>
      </c>
      <c r="C71" s="2">
        <f>Instruction!C71+Research!C71</f>
        <v>11</v>
      </c>
      <c r="D71" s="2">
        <f>Instruction!D71+Research!D71</f>
        <v>5</v>
      </c>
      <c r="E71" s="5">
        <f>Instruction!E71+Research!E71</f>
        <v>15.5</v>
      </c>
      <c r="F71" s="2">
        <f>Instruction!F71+Research!F71</f>
        <v>0</v>
      </c>
      <c r="G71" s="2">
        <f>Instruction!G71+Research!G71</f>
        <v>0</v>
      </c>
      <c r="H71" s="2">
        <f>Instruction!H71+Research!H71</f>
        <v>0</v>
      </c>
      <c r="I71" s="2">
        <f>Instruction!I71+Research!I71</f>
        <v>0</v>
      </c>
      <c r="J71" s="2">
        <f>Instruction!J71+Research!J71</f>
        <v>1</v>
      </c>
      <c r="K71" s="2">
        <f>Instruction!K71+Research!K71</f>
        <v>0</v>
      </c>
      <c r="L71" s="2">
        <f>Instruction!L71+Research!L71</f>
        <v>14</v>
      </c>
      <c r="M71" s="2">
        <f>Instruction!M71+Research!M71</f>
        <v>0</v>
      </c>
      <c r="N71" s="2">
        <f>Instruction!N71+Research!N71</f>
        <v>1</v>
      </c>
      <c r="O71" s="2">
        <f>Instruction!O71+Research!O71</f>
        <v>52.25</v>
      </c>
      <c r="P71" s="2">
        <f>Instruction!P71+Research!P71</f>
        <v>9</v>
      </c>
      <c r="Q71" s="2">
        <f>Instruction!Q71+Research!Q71</f>
        <v>1</v>
      </c>
      <c r="R71" s="2">
        <f>Instruction!R71+Research!R71</f>
        <v>6</v>
      </c>
      <c r="S71" s="2">
        <f>Instruction!S71+Research!S71</f>
        <v>10</v>
      </c>
      <c r="T71" s="2">
        <f>Instruction!T71+Research!T71</f>
        <v>6</v>
      </c>
      <c r="U71" s="2">
        <f>Instruction!U71+Research!U71</f>
        <v>0</v>
      </c>
      <c r="W71" s="4">
        <f t="shared" si="19"/>
        <v>16</v>
      </c>
      <c r="X71" s="4">
        <f t="shared" ref="X71:X75" si="24">SUM(F71:N71)</f>
        <v>16</v>
      </c>
      <c r="Y71" s="4">
        <f t="shared" ref="Y71:Y75" si="25">SUM(P71:R71)</f>
        <v>16</v>
      </c>
      <c r="Z71" s="4">
        <f t="shared" ref="Z71:Z75" si="26">SUM(S71:U71)</f>
        <v>16</v>
      </c>
    </row>
    <row r="72" spans="1:26" x14ac:dyDescent="0.2">
      <c r="A72" s="2" t="s">
        <v>35</v>
      </c>
      <c r="B72" s="2">
        <f t="shared" si="23"/>
        <v>11</v>
      </c>
      <c r="C72" s="2">
        <f>Instruction!C72+Research!C72</f>
        <v>7</v>
      </c>
      <c r="D72" s="2">
        <f>Instruction!D72+Research!D72</f>
        <v>4</v>
      </c>
      <c r="E72" s="5">
        <f>Instruction!E72+Research!E72</f>
        <v>11</v>
      </c>
      <c r="F72" s="2">
        <f>Instruction!F72+Research!F72</f>
        <v>0</v>
      </c>
      <c r="G72" s="2">
        <f>Instruction!G72+Research!G72</f>
        <v>1</v>
      </c>
      <c r="H72" s="2">
        <f>Instruction!H72+Research!H72</f>
        <v>0</v>
      </c>
      <c r="I72" s="2">
        <f>Instruction!I72+Research!I72</f>
        <v>4</v>
      </c>
      <c r="J72" s="2">
        <f>Instruction!J72+Research!J72</f>
        <v>0</v>
      </c>
      <c r="K72" s="2">
        <f>Instruction!K72+Research!K72</f>
        <v>0</v>
      </c>
      <c r="L72" s="2">
        <f>Instruction!L72+Research!L72</f>
        <v>6</v>
      </c>
      <c r="M72" s="2">
        <f>Instruction!M72+Research!M72</f>
        <v>0</v>
      </c>
      <c r="N72" s="2">
        <f>Instruction!N72+Research!N72</f>
        <v>0</v>
      </c>
      <c r="O72" s="2">
        <f>Instruction!O72+Research!O72</f>
        <v>44</v>
      </c>
      <c r="P72" s="2">
        <f>Instruction!P72+Research!P72</f>
        <v>1</v>
      </c>
      <c r="Q72" s="2">
        <f>Instruction!Q72+Research!Q72</f>
        <v>5</v>
      </c>
      <c r="R72" s="2">
        <f>Instruction!R72+Research!R72</f>
        <v>5</v>
      </c>
      <c r="S72" s="2">
        <f>Instruction!S72+Research!S72</f>
        <v>7</v>
      </c>
      <c r="T72" s="2">
        <f>Instruction!T72+Research!T72</f>
        <v>4</v>
      </c>
      <c r="U72" s="2">
        <f>Instruction!U72+Research!U72</f>
        <v>0</v>
      </c>
      <c r="W72" s="4">
        <f t="shared" si="19"/>
        <v>11</v>
      </c>
      <c r="X72" s="4">
        <f t="shared" si="24"/>
        <v>11</v>
      </c>
      <c r="Y72" s="4">
        <f t="shared" si="25"/>
        <v>11</v>
      </c>
      <c r="Z72" s="4">
        <f t="shared" si="26"/>
        <v>11</v>
      </c>
    </row>
    <row r="73" spans="1:26" x14ac:dyDescent="0.2">
      <c r="A73" s="2" t="s">
        <v>36</v>
      </c>
      <c r="B73" s="2">
        <f t="shared" si="23"/>
        <v>25</v>
      </c>
      <c r="C73" s="2">
        <f>Instruction!C73+Research!C73</f>
        <v>15</v>
      </c>
      <c r="D73" s="2">
        <f>Instruction!D73+Research!D73</f>
        <v>10</v>
      </c>
      <c r="E73" s="5">
        <f>Instruction!E73+Research!E73</f>
        <v>25</v>
      </c>
      <c r="F73" s="2">
        <f>Instruction!F73+Research!F73</f>
        <v>2</v>
      </c>
      <c r="G73" s="2">
        <f>Instruction!G73+Research!G73</f>
        <v>0</v>
      </c>
      <c r="H73" s="2">
        <f>Instruction!H73+Research!H73</f>
        <v>0</v>
      </c>
      <c r="I73" s="2">
        <f>Instruction!I73+Research!I73</f>
        <v>3</v>
      </c>
      <c r="J73" s="2">
        <f>Instruction!J73+Research!J73</f>
        <v>1</v>
      </c>
      <c r="K73" s="2">
        <f>Instruction!K73+Research!K73</f>
        <v>0</v>
      </c>
      <c r="L73" s="2">
        <f>Instruction!L73+Research!L73</f>
        <v>17</v>
      </c>
      <c r="M73" s="2">
        <f>Instruction!M73+Research!M73</f>
        <v>2</v>
      </c>
      <c r="N73" s="2">
        <f>Instruction!N73+Research!N73</f>
        <v>0</v>
      </c>
      <c r="O73" s="2">
        <f>Instruction!O73+Research!O73</f>
        <v>49</v>
      </c>
      <c r="P73" s="2">
        <f>Instruction!P73+Research!P73</f>
        <v>10</v>
      </c>
      <c r="Q73" s="2">
        <f>Instruction!Q73+Research!Q73</f>
        <v>3</v>
      </c>
      <c r="R73" s="2">
        <f>Instruction!R73+Research!R73</f>
        <v>12</v>
      </c>
      <c r="S73" s="2">
        <f>Instruction!S73+Research!S73</f>
        <v>16</v>
      </c>
      <c r="T73" s="2">
        <f>Instruction!T73+Research!T73</f>
        <v>9</v>
      </c>
      <c r="U73" s="2">
        <f>Instruction!U73+Research!U73</f>
        <v>0</v>
      </c>
      <c r="W73" s="4">
        <f t="shared" si="19"/>
        <v>25</v>
      </c>
      <c r="X73" s="4">
        <f t="shared" si="24"/>
        <v>25</v>
      </c>
      <c r="Y73" s="4">
        <f t="shared" si="25"/>
        <v>25</v>
      </c>
      <c r="Z73" s="4">
        <f t="shared" si="26"/>
        <v>25</v>
      </c>
    </row>
    <row r="74" spans="1:26" x14ac:dyDescent="0.2">
      <c r="A74" s="2" t="s">
        <v>37</v>
      </c>
      <c r="B74" s="2">
        <f t="shared" si="23"/>
        <v>11</v>
      </c>
      <c r="C74" s="2">
        <f>Instruction!C74+Research!C74</f>
        <v>7</v>
      </c>
      <c r="D74" s="2">
        <f>Instruction!D74+Research!D74</f>
        <v>4</v>
      </c>
      <c r="E74" s="5">
        <f>Instruction!E74+Research!E74</f>
        <v>11</v>
      </c>
      <c r="F74" s="2">
        <f>Instruction!F74+Research!F74</f>
        <v>0</v>
      </c>
      <c r="G74" s="2">
        <f>Instruction!G74+Research!G74</f>
        <v>0</v>
      </c>
      <c r="H74" s="2">
        <f>Instruction!H74+Research!H74</f>
        <v>0</v>
      </c>
      <c r="I74" s="2">
        <f>Instruction!I74+Research!I74</f>
        <v>3</v>
      </c>
      <c r="J74" s="2">
        <f>Instruction!J74+Research!J74</f>
        <v>2</v>
      </c>
      <c r="K74" s="2">
        <f>Instruction!K74+Research!K74</f>
        <v>0</v>
      </c>
      <c r="L74" s="2">
        <f>Instruction!L74+Research!L74</f>
        <v>6</v>
      </c>
      <c r="M74" s="2">
        <f>Instruction!M74+Research!M74</f>
        <v>0</v>
      </c>
      <c r="N74" s="2">
        <f>Instruction!N74+Research!N74</f>
        <v>0</v>
      </c>
      <c r="O74" s="2">
        <f>Instruction!O74+Research!O74</f>
        <v>53</v>
      </c>
      <c r="P74" s="2">
        <f>Instruction!P74+Research!P74</f>
        <v>4</v>
      </c>
      <c r="Q74" s="2">
        <f>Instruction!Q74+Research!Q74</f>
        <v>3</v>
      </c>
      <c r="R74" s="2">
        <f>Instruction!R74+Research!R74</f>
        <v>4</v>
      </c>
      <c r="S74" s="2">
        <f>Instruction!S74+Research!S74</f>
        <v>8</v>
      </c>
      <c r="T74" s="2">
        <f>Instruction!T74+Research!T74</f>
        <v>3</v>
      </c>
      <c r="U74" s="2">
        <f>Instruction!U74+Research!U74</f>
        <v>0</v>
      </c>
      <c r="W74" s="4">
        <f t="shared" si="19"/>
        <v>11</v>
      </c>
      <c r="X74" s="4">
        <f t="shared" si="24"/>
        <v>11</v>
      </c>
      <c r="Y74" s="4">
        <f t="shared" si="25"/>
        <v>11</v>
      </c>
      <c r="Z74" s="4">
        <f t="shared" si="26"/>
        <v>11</v>
      </c>
    </row>
    <row r="75" spans="1:26" s="10" customFormat="1" ht="15.75" x14ac:dyDescent="0.25">
      <c r="A75" s="3" t="s">
        <v>12</v>
      </c>
      <c r="B75" s="3">
        <f>SUM(B70:B74)</f>
        <v>63</v>
      </c>
      <c r="C75" s="3">
        <f t="shared" ref="C75:N75" si="27">SUM(C70:C74)</f>
        <v>40</v>
      </c>
      <c r="D75" s="3">
        <f t="shared" si="27"/>
        <v>23</v>
      </c>
      <c r="E75" s="28">
        <f t="shared" si="27"/>
        <v>62.5</v>
      </c>
      <c r="F75" s="3">
        <f t="shared" si="27"/>
        <v>2</v>
      </c>
      <c r="G75" s="3">
        <f t="shared" si="27"/>
        <v>1</v>
      </c>
      <c r="H75" s="3">
        <f t="shared" si="27"/>
        <v>0</v>
      </c>
      <c r="I75" s="3">
        <f t="shared" si="27"/>
        <v>10</v>
      </c>
      <c r="J75" s="3">
        <f t="shared" si="27"/>
        <v>4</v>
      </c>
      <c r="K75" s="3">
        <f t="shared" si="27"/>
        <v>0</v>
      </c>
      <c r="L75" s="3">
        <f t="shared" si="27"/>
        <v>43</v>
      </c>
      <c r="M75" s="3">
        <f t="shared" si="27"/>
        <v>2</v>
      </c>
      <c r="N75" s="3">
        <f t="shared" si="27"/>
        <v>1</v>
      </c>
      <c r="O75" s="3"/>
      <c r="P75" s="3">
        <f t="shared" ref="P75:U75" si="28">SUM(P70:P74)</f>
        <v>24</v>
      </c>
      <c r="Q75" s="3">
        <f t="shared" si="28"/>
        <v>12</v>
      </c>
      <c r="R75" s="3">
        <f t="shared" si="28"/>
        <v>27</v>
      </c>
      <c r="S75" s="3">
        <f t="shared" si="28"/>
        <v>41</v>
      </c>
      <c r="T75" s="3">
        <f t="shared" si="28"/>
        <v>22</v>
      </c>
      <c r="U75" s="3">
        <f t="shared" si="28"/>
        <v>0</v>
      </c>
      <c r="W75" s="4">
        <f t="shared" si="19"/>
        <v>63</v>
      </c>
      <c r="X75" s="4">
        <f t="shared" si="24"/>
        <v>63</v>
      </c>
      <c r="Y75" s="4">
        <f t="shared" si="25"/>
        <v>63</v>
      </c>
      <c r="Z75" s="4">
        <f t="shared" si="26"/>
        <v>63</v>
      </c>
    </row>
    <row r="76" spans="1:26" s="10" customFormat="1" ht="15.75" x14ac:dyDescent="0.25">
      <c r="A76" s="32"/>
      <c r="B76" s="33"/>
      <c r="C76" s="33"/>
      <c r="D76" s="33"/>
      <c r="E76" s="34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6"/>
      <c r="W76" s="4"/>
      <c r="X76" s="4"/>
      <c r="Y76" s="4"/>
      <c r="Z76" s="4"/>
    </row>
    <row r="77" spans="1:26" ht="15.75" x14ac:dyDescent="0.25">
      <c r="A77" s="11" t="s">
        <v>96</v>
      </c>
      <c r="B77" s="11"/>
      <c r="C77" s="12"/>
      <c r="D77" s="12"/>
      <c r="E77" s="13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6" x14ac:dyDescent="0.2">
      <c r="A78" s="2"/>
      <c r="B78" s="20" t="s">
        <v>114</v>
      </c>
      <c r="C78" s="75" t="s">
        <v>58</v>
      </c>
      <c r="D78" s="75"/>
      <c r="E78" s="15"/>
      <c r="F78" s="16" t="s">
        <v>8</v>
      </c>
      <c r="G78" s="16"/>
      <c r="H78" s="16"/>
      <c r="I78" s="16"/>
      <c r="J78" s="16"/>
      <c r="K78" s="16"/>
      <c r="L78" s="16"/>
      <c r="M78" s="16"/>
      <c r="N78" s="17"/>
      <c r="O78" s="2"/>
      <c r="P78" s="16" t="s">
        <v>59</v>
      </c>
      <c r="Q78" s="16"/>
      <c r="R78" s="16"/>
      <c r="S78" s="16" t="s">
        <v>60</v>
      </c>
      <c r="T78" s="16"/>
      <c r="U78" s="16"/>
    </row>
    <row r="79" spans="1:26" s="7" customFormat="1" ht="15" customHeight="1" x14ac:dyDescent="0.2">
      <c r="A79" s="18"/>
      <c r="B79" s="19"/>
      <c r="C79" s="19"/>
      <c r="D79" s="19"/>
      <c r="E79" s="66" t="s">
        <v>138</v>
      </c>
      <c r="F79" s="74" t="s">
        <v>106</v>
      </c>
      <c r="G79" s="74" t="s">
        <v>87</v>
      </c>
      <c r="H79" s="74" t="s">
        <v>88</v>
      </c>
      <c r="I79" s="74" t="s">
        <v>72</v>
      </c>
      <c r="J79" s="74" t="s">
        <v>71</v>
      </c>
      <c r="K79" s="74" t="s">
        <v>89</v>
      </c>
      <c r="L79" s="74" t="s">
        <v>7</v>
      </c>
      <c r="M79" s="74" t="s">
        <v>86</v>
      </c>
      <c r="N79" s="74" t="s">
        <v>73</v>
      </c>
      <c r="O79" s="70" t="s">
        <v>118</v>
      </c>
      <c r="P79" s="68" t="s">
        <v>3</v>
      </c>
      <c r="Q79" s="70" t="s">
        <v>116</v>
      </c>
      <c r="R79" s="70" t="s">
        <v>117</v>
      </c>
      <c r="S79" s="19"/>
      <c r="T79" s="19"/>
      <c r="U79" s="19"/>
    </row>
    <row r="80" spans="1:26" s="7" customFormat="1" ht="22.5" customHeight="1" x14ac:dyDescent="0.2">
      <c r="A80" s="20" t="s">
        <v>1</v>
      </c>
      <c r="B80" s="21" t="s">
        <v>114</v>
      </c>
      <c r="C80" s="21" t="s">
        <v>2</v>
      </c>
      <c r="D80" s="21" t="s">
        <v>140</v>
      </c>
      <c r="E80" s="67"/>
      <c r="F80" s="74"/>
      <c r="G80" s="74"/>
      <c r="H80" s="74"/>
      <c r="I80" s="74"/>
      <c r="J80" s="74"/>
      <c r="K80" s="74"/>
      <c r="L80" s="74"/>
      <c r="M80" s="74"/>
      <c r="N80" s="74"/>
      <c r="O80" s="71"/>
      <c r="P80" s="69"/>
      <c r="Q80" s="71"/>
      <c r="R80" s="71"/>
      <c r="S80" s="21" t="s">
        <v>4</v>
      </c>
      <c r="T80" s="21" t="s">
        <v>5</v>
      </c>
      <c r="U80" s="21" t="s">
        <v>6</v>
      </c>
    </row>
    <row r="81" spans="1:26" s="7" customFormat="1" x14ac:dyDescent="0.2">
      <c r="A81" s="2" t="s">
        <v>97</v>
      </c>
      <c r="B81" s="2">
        <f t="shared" ref="B81:B87" si="29">SUM(C81:D81)</f>
        <v>1</v>
      </c>
      <c r="C81" s="2">
        <f>Instruction!C81+Research!C81</f>
        <v>0</v>
      </c>
      <c r="D81" s="2">
        <f>Instruction!D81+Research!D81</f>
        <v>1</v>
      </c>
      <c r="E81" s="5">
        <f>Instruction!E81+Research!E81</f>
        <v>0</v>
      </c>
      <c r="F81" s="2">
        <f>Instruction!F81+Research!F81</f>
        <v>0</v>
      </c>
      <c r="G81" s="2">
        <f>Instruction!G81+Research!G81</f>
        <v>0</v>
      </c>
      <c r="H81" s="2">
        <f>Instruction!H81+Research!H81</f>
        <v>0</v>
      </c>
      <c r="I81" s="2">
        <f>Instruction!I81+Research!I81</f>
        <v>0</v>
      </c>
      <c r="J81" s="2">
        <f>Instruction!J81+Research!J81</f>
        <v>0</v>
      </c>
      <c r="K81" s="2">
        <f>Instruction!K81+Research!K81</f>
        <v>0</v>
      </c>
      <c r="L81" s="2">
        <f>Instruction!L81+Research!L81</f>
        <v>1</v>
      </c>
      <c r="M81" s="2">
        <f>Instruction!M81+Research!M81</f>
        <v>0</v>
      </c>
      <c r="N81" s="2">
        <f>Instruction!N81+Research!N81</f>
        <v>0</v>
      </c>
      <c r="O81" s="2">
        <f>Instruction!O81+Research!O81</f>
        <v>40</v>
      </c>
      <c r="P81" s="2">
        <f>Instruction!P81+Research!P81</f>
        <v>0</v>
      </c>
      <c r="Q81" s="2">
        <f>Instruction!Q81+Research!Q81</f>
        <v>0</v>
      </c>
      <c r="R81" s="2">
        <f>Instruction!R81+Research!R81</f>
        <v>1</v>
      </c>
      <c r="S81" s="2">
        <f>Instruction!S81+Research!S81</f>
        <v>1</v>
      </c>
      <c r="T81" s="2">
        <f>Instruction!T81+Research!T81</f>
        <v>0</v>
      </c>
      <c r="U81" s="2">
        <f>Instruction!U81+Research!U81</f>
        <v>0</v>
      </c>
    </row>
    <row r="82" spans="1:26" x14ac:dyDescent="0.2">
      <c r="A82" s="2" t="s">
        <v>98</v>
      </c>
      <c r="B82" s="2">
        <f t="shared" si="29"/>
        <v>3</v>
      </c>
      <c r="C82" s="2">
        <f>Instruction!C82+Research!C82</f>
        <v>0</v>
      </c>
      <c r="D82" s="2">
        <f>Instruction!D82+Research!D82</f>
        <v>3</v>
      </c>
      <c r="E82" s="5">
        <f>Instruction!E82+Research!E82</f>
        <v>0</v>
      </c>
      <c r="F82" s="2">
        <f>Instruction!F82+Research!F82</f>
        <v>0</v>
      </c>
      <c r="G82" s="2">
        <f>Instruction!G82+Research!G82</f>
        <v>0</v>
      </c>
      <c r="H82" s="2">
        <f>Instruction!H82+Research!H82</f>
        <v>0</v>
      </c>
      <c r="I82" s="2">
        <f>Instruction!I82+Research!I82</f>
        <v>0</v>
      </c>
      <c r="J82" s="2">
        <f>Instruction!J82+Research!J82</f>
        <v>0</v>
      </c>
      <c r="K82" s="2">
        <f>Instruction!K82+Research!K82</f>
        <v>0</v>
      </c>
      <c r="L82" s="2">
        <f>Instruction!L82+Research!L82</f>
        <v>3</v>
      </c>
      <c r="M82" s="2">
        <f>Instruction!M82+Research!M82</f>
        <v>0</v>
      </c>
      <c r="N82" s="2">
        <f>Instruction!N82+Research!N82</f>
        <v>0</v>
      </c>
      <c r="O82" s="2">
        <f>Instruction!O82+Research!O82</f>
        <v>52</v>
      </c>
      <c r="P82" s="2">
        <f>Instruction!P82+Research!P82</f>
        <v>1</v>
      </c>
      <c r="Q82" s="2">
        <f>Instruction!Q82+Research!Q82</f>
        <v>0</v>
      </c>
      <c r="R82" s="2">
        <f>Instruction!R82+Research!R82</f>
        <v>2</v>
      </c>
      <c r="S82" s="2">
        <f>Instruction!S82+Research!S82</f>
        <v>1</v>
      </c>
      <c r="T82" s="2">
        <f>Instruction!T82+Research!T82</f>
        <v>2</v>
      </c>
      <c r="U82" s="2">
        <f>Instruction!U82+Research!U82</f>
        <v>0</v>
      </c>
      <c r="W82" s="4">
        <f>C82+D82</f>
        <v>3</v>
      </c>
      <c r="X82" s="4">
        <f>SUM(F82:N82)</f>
        <v>3</v>
      </c>
      <c r="Y82" s="4">
        <f>SUM(P82:R82)</f>
        <v>3</v>
      </c>
      <c r="Z82" s="4">
        <f>SUM(S82:U82)</f>
        <v>3</v>
      </c>
    </row>
    <row r="83" spans="1:26" x14ac:dyDescent="0.2">
      <c r="A83" s="2" t="s">
        <v>100</v>
      </c>
      <c r="B83" s="2">
        <f t="shared" si="29"/>
        <v>3</v>
      </c>
      <c r="C83" s="2">
        <f>Instruction!C83+Research!C83</f>
        <v>2</v>
      </c>
      <c r="D83" s="2">
        <f>Instruction!D83+Research!D83</f>
        <v>1</v>
      </c>
      <c r="E83" s="5">
        <f>Instruction!E83+Research!E83</f>
        <v>0</v>
      </c>
      <c r="F83" s="2">
        <f>Instruction!F83+Research!F83</f>
        <v>0</v>
      </c>
      <c r="G83" s="2">
        <f>Instruction!G83+Research!G83</f>
        <v>0</v>
      </c>
      <c r="H83" s="2">
        <f>Instruction!H83+Research!H83</f>
        <v>0</v>
      </c>
      <c r="I83" s="2">
        <f>Instruction!I83+Research!I83</f>
        <v>0</v>
      </c>
      <c r="J83" s="2">
        <f>Instruction!J83+Research!J83</f>
        <v>0</v>
      </c>
      <c r="K83" s="2">
        <f>Instruction!K83+Research!K83</f>
        <v>0</v>
      </c>
      <c r="L83" s="2">
        <f>Instruction!L83+Research!L83</f>
        <v>3</v>
      </c>
      <c r="M83" s="2">
        <f>Instruction!M83+Research!M83</f>
        <v>0</v>
      </c>
      <c r="N83" s="2">
        <f>Instruction!N83+Research!N83</f>
        <v>0</v>
      </c>
      <c r="O83" s="2">
        <f>Instruction!O83+Research!O83</f>
        <v>61</v>
      </c>
      <c r="P83" s="2">
        <f>Instruction!P83+Research!P83</f>
        <v>1</v>
      </c>
      <c r="Q83" s="2">
        <f>Instruction!Q83+Research!Q83</f>
        <v>0</v>
      </c>
      <c r="R83" s="2">
        <f>Instruction!R83+Research!R83</f>
        <v>2</v>
      </c>
      <c r="S83" s="2">
        <f>Instruction!S83+Research!S83</f>
        <v>2</v>
      </c>
      <c r="T83" s="2">
        <f>Instruction!T83+Research!T83</f>
        <v>1</v>
      </c>
      <c r="U83" s="2">
        <f>Instruction!U83+Research!U83</f>
        <v>0</v>
      </c>
    </row>
    <row r="84" spans="1:26" x14ac:dyDescent="0.2">
      <c r="A84" s="2" t="s">
        <v>101</v>
      </c>
      <c r="B84" s="2">
        <f t="shared" si="29"/>
        <v>5</v>
      </c>
      <c r="C84" s="2">
        <f>Instruction!C84+Research!C84</f>
        <v>3</v>
      </c>
      <c r="D84" s="2">
        <f>Instruction!D84+Research!D84</f>
        <v>2</v>
      </c>
      <c r="E84" s="5">
        <f>Instruction!E84+Research!E84</f>
        <v>0</v>
      </c>
      <c r="F84" s="2">
        <f>Instruction!F84+Research!F84</f>
        <v>0</v>
      </c>
      <c r="G84" s="2">
        <f>Instruction!G84+Research!G84</f>
        <v>0</v>
      </c>
      <c r="H84" s="2">
        <f>Instruction!H84+Research!H84</f>
        <v>0</v>
      </c>
      <c r="I84" s="2">
        <f>Instruction!I84+Research!I84</f>
        <v>0</v>
      </c>
      <c r="J84" s="2">
        <f>Instruction!J84+Research!J84</f>
        <v>0</v>
      </c>
      <c r="K84" s="2">
        <f>Instruction!K84+Research!K84</f>
        <v>0</v>
      </c>
      <c r="L84" s="2">
        <f>Instruction!L84+Research!L84</f>
        <v>5</v>
      </c>
      <c r="M84" s="2">
        <f>Instruction!M84+Research!M84</f>
        <v>0</v>
      </c>
      <c r="N84" s="2">
        <f>Instruction!N84+Research!N84</f>
        <v>0</v>
      </c>
      <c r="O84" s="2">
        <f>Instruction!O84+Research!O84</f>
        <v>59</v>
      </c>
      <c r="P84" s="2">
        <f>Instruction!P84+Research!P84</f>
        <v>2</v>
      </c>
      <c r="Q84" s="2">
        <f>Instruction!Q84+Research!Q84</f>
        <v>1</v>
      </c>
      <c r="R84" s="2">
        <f>Instruction!R84+Research!R84</f>
        <v>2</v>
      </c>
      <c r="S84" s="2">
        <f>Instruction!S84+Research!S84</f>
        <v>3</v>
      </c>
      <c r="T84" s="2">
        <f>Instruction!T84+Research!T84</f>
        <v>2</v>
      </c>
      <c r="U84" s="2">
        <f>Instruction!U84+Research!U84</f>
        <v>0</v>
      </c>
    </row>
    <row r="85" spans="1:26" x14ac:dyDescent="0.2">
      <c r="A85" s="2" t="s">
        <v>115</v>
      </c>
      <c r="B85" s="2">
        <f t="shared" si="29"/>
        <v>7</v>
      </c>
      <c r="C85" s="2">
        <f>Instruction!C85+Research!C85</f>
        <v>4</v>
      </c>
      <c r="D85" s="2">
        <f>Instruction!D85+Research!D85</f>
        <v>3</v>
      </c>
      <c r="E85" s="5">
        <f>Instruction!E85+Research!E85</f>
        <v>0</v>
      </c>
      <c r="F85" s="2">
        <f>Instruction!F85+Research!F85</f>
        <v>1</v>
      </c>
      <c r="G85" s="2">
        <f>Instruction!G85+Research!G85</f>
        <v>0</v>
      </c>
      <c r="H85" s="2">
        <f>Instruction!H85+Research!H85</f>
        <v>1</v>
      </c>
      <c r="I85" s="2">
        <f>Instruction!I85+Research!I85</f>
        <v>1</v>
      </c>
      <c r="J85" s="2">
        <f>Instruction!J85+Research!J85</f>
        <v>0</v>
      </c>
      <c r="K85" s="2">
        <f>Instruction!K85+Research!K85</f>
        <v>0</v>
      </c>
      <c r="L85" s="2">
        <f>Instruction!L85+Research!L85</f>
        <v>4</v>
      </c>
      <c r="M85" s="2">
        <f>Instruction!M85+Research!M85</f>
        <v>0</v>
      </c>
      <c r="N85" s="2">
        <f>Instruction!N85+Research!N85</f>
        <v>0</v>
      </c>
      <c r="O85" s="2">
        <f>Instruction!O85+Research!O85</f>
        <v>43</v>
      </c>
      <c r="P85" s="2">
        <f>Instruction!P85+Research!P85</f>
        <v>1</v>
      </c>
      <c r="Q85" s="2">
        <f>Instruction!Q85+Research!Q85</f>
        <v>3</v>
      </c>
      <c r="R85" s="2">
        <f>Instruction!R85+Research!R85</f>
        <v>3</v>
      </c>
      <c r="S85" s="2">
        <f>Instruction!S85+Research!S85</f>
        <v>5</v>
      </c>
      <c r="T85" s="2">
        <f>Instruction!T85+Research!T85</f>
        <v>2</v>
      </c>
      <c r="U85" s="2">
        <f>Instruction!U85+Research!U85</f>
        <v>0</v>
      </c>
    </row>
    <row r="86" spans="1:26" x14ac:dyDescent="0.2">
      <c r="A86" s="2" t="s">
        <v>102</v>
      </c>
      <c r="B86" s="2">
        <f t="shared" si="29"/>
        <v>2</v>
      </c>
      <c r="C86" s="2">
        <f>Instruction!C86+Research!C86</f>
        <v>1</v>
      </c>
      <c r="D86" s="2">
        <f>Instruction!D86+Research!D86</f>
        <v>1</v>
      </c>
      <c r="E86" s="5">
        <f>Instruction!E86+Research!E86</f>
        <v>0</v>
      </c>
      <c r="F86" s="2">
        <f>Instruction!F86+Research!F86</f>
        <v>0</v>
      </c>
      <c r="G86" s="2">
        <f>Instruction!G86+Research!G86</f>
        <v>0</v>
      </c>
      <c r="H86" s="2">
        <f>Instruction!H86+Research!H86</f>
        <v>0</v>
      </c>
      <c r="I86" s="2">
        <f>Instruction!I86+Research!I86</f>
        <v>0</v>
      </c>
      <c r="J86" s="2">
        <f>Instruction!J86+Research!J86</f>
        <v>0</v>
      </c>
      <c r="K86" s="2">
        <f>Instruction!K86+Research!K86</f>
        <v>0</v>
      </c>
      <c r="L86" s="2">
        <f>Instruction!L86+Research!L86</f>
        <v>2</v>
      </c>
      <c r="M86" s="2">
        <f>Instruction!M86+Research!M86</f>
        <v>0</v>
      </c>
      <c r="N86" s="2">
        <f>Instruction!N86+Research!N86</f>
        <v>0</v>
      </c>
      <c r="O86" s="2">
        <f>Instruction!O86+Research!O86</f>
        <v>59</v>
      </c>
      <c r="P86" s="2">
        <f>Instruction!P86+Research!P86</f>
        <v>1</v>
      </c>
      <c r="Q86" s="2">
        <f>Instruction!Q86+Research!Q86</f>
        <v>0</v>
      </c>
      <c r="R86" s="2">
        <f>Instruction!R86+Research!R86</f>
        <v>1</v>
      </c>
      <c r="S86" s="2">
        <f>Instruction!S86+Research!S86</f>
        <v>1</v>
      </c>
      <c r="T86" s="2">
        <f>Instruction!T86+Research!T86</f>
        <v>1</v>
      </c>
      <c r="U86" s="2">
        <f>Instruction!U86+Research!U86</f>
        <v>0</v>
      </c>
    </row>
    <row r="87" spans="1:26" x14ac:dyDescent="0.2">
      <c r="A87" s="2" t="s">
        <v>103</v>
      </c>
      <c r="B87" s="2">
        <f t="shared" si="29"/>
        <v>4</v>
      </c>
      <c r="C87" s="2">
        <f>Instruction!C87+Research!C87</f>
        <v>1</v>
      </c>
      <c r="D87" s="2">
        <f>Instruction!D87+Research!D87</f>
        <v>3</v>
      </c>
      <c r="E87" s="5">
        <f>Instruction!E87+Research!E87</f>
        <v>0</v>
      </c>
      <c r="F87" s="2">
        <f>Instruction!F87+Research!F87</f>
        <v>0</v>
      </c>
      <c r="G87" s="2">
        <f>Instruction!G87+Research!G87</f>
        <v>0</v>
      </c>
      <c r="H87" s="2">
        <f>Instruction!H87+Research!H87</f>
        <v>0</v>
      </c>
      <c r="I87" s="2">
        <f>Instruction!I87+Research!I87</f>
        <v>0</v>
      </c>
      <c r="J87" s="2">
        <f>Instruction!J87+Research!J87</f>
        <v>0</v>
      </c>
      <c r="K87" s="2">
        <f>Instruction!K87+Research!K87</f>
        <v>0</v>
      </c>
      <c r="L87" s="2">
        <f>Instruction!L87+Research!L87</f>
        <v>4</v>
      </c>
      <c r="M87" s="2">
        <f>Instruction!M87+Research!M87</f>
        <v>0</v>
      </c>
      <c r="N87" s="2">
        <f>Instruction!N87+Research!N87</f>
        <v>0</v>
      </c>
      <c r="O87" s="2">
        <f>Instruction!O87+Research!O87</f>
        <v>45</v>
      </c>
      <c r="P87" s="2">
        <f>Instruction!P87+Research!P87</f>
        <v>2</v>
      </c>
      <c r="Q87" s="2">
        <f>Instruction!Q87+Research!Q87</f>
        <v>1</v>
      </c>
      <c r="R87" s="2">
        <f>Instruction!R87+Research!R87</f>
        <v>1</v>
      </c>
      <c r="S87" s="2">
        <f>Instruction!S87+Research!S87</f>
        <v>2</v>
      </c>
      <c r="T87" s="2">
        <f>Instruction!T87+Research!T87</f>
        <v>2</v>
      </c>
      <c r="U87" s="2">
        <f>Instruction!U87+Research!U87</f>
        <v>0</v>
      </c>
    </row>
    <row r="88" spans="1:26" s="10" customFormat="1" ht="15.75" x14ac:dyDescent="0.25">
      <c r="A88" s="3" t="s">
        <v>12</v>
      </c>
      <c r="B88" s="3">
        <f t="shared" ref="B88:N88" si="30">SUM(B81:B87)</f>
        <v>25</v>
      </c>
      <c r="C88" s="3">
        <f t="shared" si="30"/>
        <v>11</v>
      </c>
      <c r="D88" s="3">
        <f t="shared" si="30"/>
        <v>14</v>
      </c>
      <c r="E88" s="28">
        <f t="shared" si="30"/>
        <v>0</v>
      </c>
      <c r="F88" s="3">
        <f t="shared" si="30"/>
        <v>1</v>
      </c>
      <c r="G88" s="3">
        <f t="shared" si="30"/>
        <v>0</v>
      </c>
      <c r="H88" s="3">
        <f t="shared" si="30"/>
        <v>1</v>
      </c>
      <c r="I88" s="3">
        <f t="shared" si="30"/>
        <v>1</v>
      </c>
      <c r="J88" s="3">
        <f t="shared" si="30"/>
        <v>0</v>
      </c>
      <c r="K88" s="3">
        <f t="shared" si="30"/>
        <v>0</v>
      </c>
      <c r="L88" s="3">
        <f t="shared" si="30"/>
        <v>22</v>
      </c>
      <c r="M88" s="3">
        <f t="shared" si="30"/>
        <v>0</v>
      </c>
      <c r="N88" s="3">
        <f t="shared" si="30"/>
        <v>0</v>
      </c>
      <c r="O88" s="29"/>
      <c r="P88" s="3">
        <f t="shared" ref="P88:U88" si="31">SUM(P81:P87)</f>
        <v>8</v>
      </c>
      <c r="Q88" s="3">
        <f t="shared" si="31"/>
        <v>5</v>
      </c>
      <c r="R88" s="3">
        <f t="shared" si="31"/>
        <v>12</v>
      </c>
      <c r="S88" s="3">
        <f t="shared" si="31"/>
        <v>15</v>
      </c>
      <c r="T88" s="3">
        <f t="shared" si="31"/>
        <v>10</v>
      </c>
      <c r="U88" s="3">
        <f t="shared" si="31"/>
        <v>0</v>
      </c>
      <c r="W88" s="4">
        <f>C88+D88</f>
        <v>25</v>
      </c>
      <c r="X88" s="4">
        <f>SUM(F88:N88)</f>
        <v>25</v>
      </c>
      <c r="Y88" s="4">
        <f>SUM(P88:R88)</f>
        <v>25</v>
      </c>
      <c r="Z88" s="4">
        <f>SUM(S88:U88)</f>
        <v>25</v>
      </c>
    </row>
    <row r="90" spans="1:26" ht="15.75" x14ac:dyDescent="0.25">
      <c r="A90" s="11" t="s">
        <v>38</v>
      </c>
      <c r="B90" s="11"/>
      <c r="C90" s="12"/>
      <c r="D90" s="12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6" x14ac:dyDescent="0.2">
      <c r="A91" s="2"/>
      <c r="B91" s="2"/>
      <c r="C91" s="75" t="s">
        <v>58</v>
      </c>
      <c r="D91" s="75"/>
      <c r="E91" s="15"/>
      <c r="F91" s="16" t="s">
        <v>8</v>
      </c>
      <c r="G91" s="16"/>
      <c r="H91" s="16"/>
      <c r="I91" s="16"/>
      <c r="J91" s="16"/>
      <c r="K91" s="16"/>
      <c r="L91" s="16"/>
      <c r="M91" s="16"/>
      <c r="N91" s="17"/>
      <c r="O91" s="2"/>
      <c r="P91" s="16" t="s">
        <v>59</v>
      </c>
      <c r="Q91" s="16"/>
      <c r="R91" s="16"/>
      <c r="S91" s="16" t="s">
        <v>60</v>
      </c>
      <c r="T91" s="16"/>
      <c r="U91" s="16"/>
    </row>
    <row r="92" spans="1:26" s="7" customFormat="1" ht="15" customHeight="1" x14ac:dyDescent="0.2">
      <c r="A92" s="18"/>
      <c r="B92" s="19"/>
      <c r="C92" s="19"/>
      <c r="D92" s="19"/>
      <c r="E92" s="66" t="s">
        <v>138</v>
      </c>
      <c r="F92" s="74" t="s">
        <v>106</v>
      </c>
      <c r="G92" s="74" t="s">
        <v>87</v>
      </c>
      <c r="H92" s="74" t="s">
        <v>88</v>
      </c>
      <c r="I92" s="74" t="s">
        <v>72</v>
      </c>
      <c r="J92" s="74" t="s">
        <v>71</v>
      </c>
      <c r="K92" s="74" t="s">
        <v>89</v>
      </c>
      <c r="L92" s="74" t="s">
        <v>7</v>
      </c>
      <c r="M92" s="74" t="s">
        <v>86</v>
      </c>
      <c r="N92" s="74" t="s">
        <v>73</v>
      </c>
      <c r="O92" s="70" t="s">
        <v>118</v>
      </c>
      <c r="P92" s="68" t="s">
        <v>3</v>
      </c>
      <c r="Q92" s="70" t="s">
        <v>116</v>
      </c>
      <c r="R92" s="70" t="s">
        <v>117</v>
      </c>
      <c r="S92" s="19"/>
      <c r="T92" s="19"/>
      <c r="U92" s="19"/>
    </row>
    <row r="93" spans="1:26" s="7" customFormat="1" ht="22.5" customHeight="1" x14ac:dyDescent="0.2">
      <c r="A93" s="20" t="s">
        <v>1</v>
      </c>
      <c r="B93" s="21" t="s">
        <v>114</v>
      </c>
      <c r="C93" s="21" t="s">
        <v>2</v>
      </c>
      <c r="D93" s="21" t="s">
        <v>140</v>
      </c>
      <c r="E93" s="67"/>
      <c r="F93" s="74"/>
      <c r="G93" s="74"/>
      <c r="H93" s="74"/>
      <c r="I93" s="74"/>
      <c r="J93" s="74"/>
      <c r="K93" s="74"/>
      <c r="L93" s="74"/>
      <c r="M93" s="74"/>
      <c r="N93" s="74"/>
      <c r="O93" s="71"/>
      <c r="P93" s="69"/>
      <c r="Q93" s="71"/>
      <c r="R93" s="71"/>
      <c r="S93" s="21" t="s">
        <v>4</v>
      </c>
      <c r="T93" s="21" t="s">
        <v>5</v>
      </c>
      <c r="U93" s="21" t="s">
        <v>6</v>
      </c>
    </row>
    <row r="94" spans="1:26" s="7" customFormat="1" x14ac:dyDescent="0.2">
      <c r="A94" s="2" t="s">
        <v>75</v>
      </c>
      <c r="B94" s="2">
        <f t="shared" ref="B94:B97" si="32">SUM(C94:D94)</f>
        <v>5</v>
      </c>
      <c r="C94" s="2">
        <f>Instruction!C94+Research!C94</f>
        <v>1</v>
      </c>
      <c r="D94" s="2">
        <f>Instruction!D94+Research!D94</f>
        <v>4</v>
      </c>
      <c r="E94" s="5">
        <f>Instruction!E94+Research!E94</f>
        <v>2.35</v>
      </c>
      <c r="F94" s="2">
        <f>Instruction!F94+Research!F94</f>
        <v>0</v>
      </c>
      <c r="G94" s="2">
        <f>Instruction!G94+Research!G94</f>
        <v>0</v>
      </c>
      <c r="H94" s="2">
        <f>Instruction!H94+Research!H94</f>
        <v>0</v>
      </c>
      <c r="I94" s="2">
        <f>Instruction!I94+Research!I94</f>
        <v>0</v>
      </c>
      <c r="J94" s="2">
        <f>Instruction!J94+Research!J94</f>
        <v>1</v>
      </c>
      <c r="K94" s="2">
        <f>Instruction!K94+Research!K94</f>
        <v>0</v>
      </c>
      <c r="L94" s="2">
        <f>Instruction!L94+Research!L94</f>
        <v>4</v>
      </c>
      <c r="M94" s="2">
        <f>Instruction!M94+Research!M94</f>
        <v>0</v>
      </c>
      <c r="N94" s="2">
        <f>Instruction!N94+Research!N94</f>
        <v>0</v>
      </c>
      <c r="O94" s="2">
        <f>Instruction!O94+Research!O94</f>
        <v>114</v>
      </c>
      <c r="P94" s="2">
        <f>Instruction!P94+Research!P94</f>
        <v>2</v>
      </c>
      <c r="Q94" s="2">
        <f>Instruction!Q94+Research!Q94</f>
        <v>0</v>
      </c>
      <c r="R94" s="2">
        <f>Instruction!R94+Research!R94</f>
        <v>3</v>
      </c>
      <c r="S94" s="2">
        <f>Instruction!S94+Research!S94</f>
        <v>3</v>
      </c>
      <c r="T94" s="2">
        <f>Instruction!T94+Research!T94</f>
        <v>2</v>
      </c>
      <c r="U94" s="2">
        <f>Instruction!U94+Research!U94</f>
        <v>0</v>
      </c>
    </row>
    <row r="95" spans="1:26" x14ac:dyDescent="0.2">
      <c r="A95" s="2" t="s">
        <v>93</v>
      </c>
      <c r="B95" s="2">
        <f t="shared" si="32"/>
        <v>15</v>
      </c>
      <c r="C95" s="2">
        <f>Instruction!C95+Research!C95</f>
        <v>6</v>
      </c>
      <c r="D95" s="2">
        <f>Instruction!D95+Research!D95</f>
        <v>9</v>
      </c>
      <c r="E95" s="5">
        <f>Instruction!E95+Research!E95</f>
        <v>14.4</v>
      </c>
      <c r="F95" s="2">
        <f>Instruction!F95+Research!F95</f>
        <v>1</v>
      </c>
      <c r="G95" s="2">
        <f>Instruction!G95+Research!G95</f>
        <v>0</v>
      </c>
      <c r="H95" s="2">
        <f>Instruction!H95+Research!H95</f>
        <v>0</v>
      </c>
      <c r="I95" s="2">
        <f>Instruction!I95+Research!I95</f>
        <v>2</v>
      </c>
      <c r="J95" s="2">
        <f>Instruction!J95+Research!J95</f>
        <v>0</v>
      </c>
      <c r="K95" s="2">
        <f>Instruction!K95+Research!K95</f>
        <v>0</v>
      </c>
      <c r="L95" s="2">
        <f>Instruction!L95+Research!L95</f>
        <v>11</v>
      </c>
      <c r="M95" s="2">
        <f>Instruction!M95+Research!M95</f>
        <v>0</v>
      </c>
      <c r="N95" s="2">
        <f>Instruction!N95+Research!N95</f>
        <v>1</v>
      </c>
      <c r="O95" s="2">
        <f>Instruction!O95+Research!O95</f>
        <v>54</v>
      </c>
      <c r="P95" s="2">
        <f>Instruction!P95+Research!P95</f>
        <v>6</v>
      </c>
      <c r="Q95" s="2">
        <f>Instruction!Q95+Research!Q95</f>
        <v>6</v>
      </c>
      <c r="R95" s="2">
        <f>Instruction!R95+Research!R95</f>
        <v>3</v>
      </c>
      <c r="S95" s="2">
        <f>Instruction!S95+Research!S95</f>
        <v>14</v>
      </c>
      <c r="T95" s="2">
        <f>Instruction!T95+Research!T95</f>
        <v>1</v>
      </c>
      <c r="U95" s="2">
        <f>Instruction!U95+Research!U95</f>
        <v>0</v>
      </c>
      <c r="W95" s="4">
        <f>C95+D95</f>
        <v>15</v>
      </c>
      <c r="X95" s="4">
        <f>SUM(F95:N95)</f>
        <v>15</v>
      </c>
      <c r="Y95" s="4">
        <f>SUM(P95:R95)</f>
        <v>15</v>
      </c>
      <c r="Z95" s="4">
        <f>SUM(S95:U95)</f>
        <v>15</v>
      </c>
    </row>
    <row r="96" spans="1:26" x14ac:dyDescent="0.2">
      <c r="A96" s="2" t="s">
        <v>95</v>
      </c>
      <c r="B96" s="2">
        <f t="shared" si="32"/>
        <v>27</v>
      </c>
      <c r="C96" s="2">
        <f>Instruction!C96+Research!C96</f>
        <v>7</v>
      </c>
      <c r="D96" s="2">
        <f>Instruction!D96+Research!D96</f>
        <v>20</v>
      </c>
      <c r="E96" s="5">
        <f>Instruction!E96+Research!E96</f>
        <v>26.6</v>
      </c>
      <c r="F96" s="2">
        <f>Instruction!F96+Research!F96</f>
        <v>0</v>
      </c>
      <c r="G96" s="2">
        <f>Instruction!G96+Research!G96</f>
        <v>1</v>
      </c>
      <c r="H96" s="2">
        <f>Instruction!H96+Research!H96</f>
        <v>0</v>
      </c>
      <c r="I96" s="2">
        <f>Instruction!I96+Research!I96</f>
        <v>1</v>
      </c>
      <c r="J96" s="2">
        <f>Instruction!J96+Research!J96</f>
        <v>2</v>
      </c>
      <c r="K96" s="2">
        <f>Instruction!K96+Research!K96</f>
        <v>0</v>
      </c>
      <c r="L96" s="2">
        <f>Instruction!L96+Research!L96</f>
        <v>23</v>
      </c>
      <c r="M96" s="2">
        <f>Instruction!M96+Research!M96</f>
        <v>0</v>
      </c>
      <c r="N96" s="2">
        <f>Instruction!N96+Research!N96</f>
        <v>0</v>
      </c>
      <c r="O96" s="2">
        <f>Instruction!O96+Research!O96</f>
        <v>49</v>
      </c>
      <c r="P96" s="2">
        <f>Instruction!P96+Research!P96</f>
        <v>10</v>
      </c>
      <c r="Q96" s="2">
        <f>Instruction!Q96+Research!Q96</f>
        <v>4</v>
      </c>
      <c r="R96" s="2">
        <f>Instruction!R96+Research!R96</f>
        <v>13</v>
      </c>
      <c r="S96" s="2">
        <f>Instruction!S96+Research!S96</f>
        <v>18</v>
      </c>
      <c r="T96" s="2">
        <f>Instruction!T96+Research!T96</f>
        <v>5</v>
      </c>
      <c r="U96" s="2">
        <f>Instruction!U96+Research!U96</f>
        <v>4</v>
      </c>
      <c r="W96" s="4">
        <f>C96+D96</f>
        <v>27</v>
      </c>
      <c r="X96" s="4">
        <f>SUM(F96:N96)</f>
        <v>27</v>
      </c>
      <c r="Y96" s="4">
        <f>SUM(P96:R96)</f>
        <v>27</v>
      </c>
      <c r="Z96" s="4">
        <f>SUM(S96:U96)</f>
        <v>27</v>
      </c>
    </row>
    <row r="97" spans="1:26" x14ac:dyDescent="0.2">
      <c r="A97" s="2" t="s">
        <v>94</v>
      </c>
      <c r="B97" s="2">
        <f t="shared" si="32"/>
        <v>13</v>
      </c>
      <c r="C97" s="2">
        <f>Instruction!C97+Research!C97</f>
        <v>5</v>
      </c>
      <c r="D97" s="2">
        <f>Instruction!D97+Research!D97</f>
        <v>8</v>
      </c>
      <c r="E97" s="5">
        <f>Instruction!E97+Research!E97</f>
        <v>13</v>
      </c>
      <c r="F97" s="2">
        <f>Instruction!F97+Research!F97</f>
        <v>1</v>
      </c>
      <c r="G97" s="2">
        <f>Instruction!G97+Research!G97</f>
        <v>0</v>
      </c>
      <c r="H97" s="2">
        <f>Instruction!H97+Research!H97</f>
        <v>0</v>
      </c>
      <c r="I97" s="2">
        <f>Instruction!I97+Research!I97</f>
        <v>0</v>
      </c>
      <c r="J97" s="2">
        <f>Instruction!J97+Research!J97</f>
        <v>1</v>
      </c>
      <c r="K97" s="2">
        <f>Instruction!K97+Research!K97</f>
        <v>0</v>
      </c>
      <c r="L97" s="2">
        <f>Instruction!L97+Research!L97</f>
        <v>11</v>
      </c>
      <c r="M97" s="2">
        <f>Instruction!M97+Research!M97</f>
        <v>0</v>
      </c>
      <c r="N97" s="2">
        <f>Instruction!N97+Research!N97</f>
        <v>0</v>
      </c>
      <c r="O97" s="2">
        <f>Instruction!O97+Research!O97</f>
        <v>50</v>
      </c>
      <c r="P97" s="2">
        <f>Instruction!P97+Research!P97</f>
        <v>6</v>
      </c>
      <c r="Q97" s="2">
        <f>Instruction!Q97+Research!Q97</f>
        <v>4</v>
      </c>
      <c r="R97" s="2">
        <f>Instruction!R97+Research!R97</f>
        <v>3</v>
      </c>
      <c r="S97" s="2">
        <f>Instruction!S97+Research!S97</f>
        <v>11</v>
      </c>
      <c r="T97" s="2">
        <f>Instruction!T97+Research!T97</f>
        <v>2</v>
      </c>
      <c r="U97" s="2">
        <f>Instruction!U97+Research!U97</f>
        <v>0</v>
      </c>
      <c r="W97" s="4">
        <f>C97+D97</f>
        <v>13</v>
      </c>
      <c r="X97" s="4">
        <f>SUM(F97:N97)</f>
        <v>13</v>
      </c>
      <c r="Y97" s="4">
        <f>SUM(P97:R97)</f>
        <v>13</v>
      </c>
      <c r="Z97" s="4">
        <f>SUM(S97:U97)</f>
        <v>13</v>
      </c>
    </row>
    <row r="98" spans="1:26" s="10" customFormat="1" ht="15.75" x14ac:dyDescent="0.25">
      <c r="A98" s="3" t="s">
        <v>12</v>
      </c>
      <c r="B98" s="3">
        <f>SUM(B94:B97)</f>
        <v>60</v>
      </c>
      <c r="C98" s="3">
        <f t="shared" ref="C98:U98" si="33">SUM(C94:C97)</f>
        <v>19</v>
      </c>
      <c r="D98" s="3">
        <f t="shared" si="33"/>
        <v>41</v>
      </c>
      <c r="E98" s="28">
        <f t="shared" si="33"/>
        <v>56.35</v>
      </c>
      <c r="F98" s="3">
        <f t="shared" si="33"/>
        <v>2</v>
      </c>
      <c r="G98" s="3">
        <f t="shared" si="33"/>
        <v>1</v>
      </c>
      <c r="H98" s="3">
        <f t="shared" si="33"/>
        <v>0</v>
      </c>
      <c r="I98" s="3">
        <f t="shared" si="33"/>
        <v>3</v>
      </c>
      <c r="J98" s="3">
        <f t="shared" si="33"/>
        <v>4</v>
      </c>
      <c r="K98" s="3">
        <f t="shared" si="33"/>
        <v>0</v>
      </c>
      <c r="L98" s="3">
        <f t="shared" si="33"/>
        <v>49</v>
      </c>
      <c r="M98" s="3">
        <f t="shared" si="33"/>
        <v>0</v>
      </c>
      <c r="N98" s="3">
        <f t="shared" si="33"/>
        <v>1</v>
      </c>
      <c r="O98" s="3"/>
      <c r="P98" s="3">
        <f t="shared" si="33"/>
        <v>24</v>
      </c>
      <c r="Q98" s="3">
        <f t="shared" si="33"/>
        <v>14</v>
      </c>
      <c r="R98" s="3">
        <f t="shared" si="33"/>
        <v>22</v>
      </c>
      <c r="S98" s="3">
        <f t="shared" si="33"/>
        <v>46</v>
      </c>
      <c r="T98" s="3">
        <f t="shared" si="33"/>
        <v>10</v>
      </c>
      <c r="U98" s="3">
        <f t="shared" si="33"/>
        <v>4</v>
      </c>
      <c r="W98" s="4">
        <f>C98+D98</f>
        <v>60</v>
      </c>
      <c r="X98" s="4">
        <f>SUM(F98:N98)</f>
        <v>60</v>
      </c>
      <c r="Y98" s="4">
        <f>SUM(P98:R98)</f>
        <v>60</v>
      </c>
      <c r="Z98" s="4">
        <f>SUM(S98:U98)</f>
        <v>60</v>
      </c>
    </row>
    <row r="100" spans="1:26" ht="15.75" x14ac:dyDescent="0.25">
      <c r="A100" s="11" t="s">
        <v>40</v>
      </c>
      <c r="B100" s="11"/>
      <c r="C100" s="12"/>
      <c r="D100" s="12"/>
      <c r="E100" s="13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6" x14ac:dyDescent="0.2">
      <c r="A101" s="2"/>
      <c r="B101" s="2"/>
      <c r="C101" s="75" t="s">
        <v>58</v>
      </c>
      <c r="D101" s="75"/>
      <c r="E101" s="15"/>
      <c r="F101" s="16" t="s">
        <v>8</v>
      </c>
      <c r="G101" s="16"/>
      <c r="H101" s="16"/>
      <c r="I101" s="16"/>
      <c r="J101" s="16"/>
      <c r="K101" s="16"/>
      <c r="L101" s="16"/>
      <c r="M101" s="16"/>
      <c r="N101" s="17"/>
      <c r="O101" s="2"/>
      <c r="P101" s="16" t="s">
        <v>59</v>
      </c>
      <c r="Q101" s="16"/>
      <c r="R101" s="16"/>
      <c r="S101" s="16" t="s">
        <v>60</v>
      </c>
      <c r="T101" s="16"/>
      <c r="U101" s="16"/>
    </row>
    <row r="102" spans="1:26" s="7" customFormat="1" ht="15" customHeight="1" x14ac:dyDescent="0.2">
      <c r="A102" s="18"/>
      <c r="B102" s="19"/>
      <c r="C102" s="19"/>
      <c r="D102" s="19"/>
      <c r="E102" s="66" t="s">
        <v>138</v>
      </c>
      <c r="F102" s="74" t="s">
        <v>106</v>
      </c>
      <c r="G102" s="74" t="s">
        <v>87</v>
      </c>
      <c r="H102" s="74" t="s">
        <v>88</v>
      </c>
      <c r="I102" s="74" t="s">
        <v>72</v>
      </c>
      <c r="J102" s="74" t="s">
        <v>71</v>
      </c>
      <c r="K102" s="74" t="s">
        <v>89</v>
      </c>
      <c r="L102" s="74" t="s">
        <v>7</v>
      </c>
      <c r="M102" s="74" t="s">
        <v>86</v>
      </c>
      <c r="N102" s="74" t="s">
        <v>73</v>
      </c>
      <c r="O102" s="70" t="s">
        <v>118</v>
      </c>
      <c r="P102" s="68" t="s">
        <v>3</v>
      </c>
      <c r="Q102" s="70" t="s">
        <v>116</v>
      </c>
      <c r="R102" s="70" t="s">
        <v>117</v>
      </c>
      <c r="S102" s="19"/>
      <c r="T102" s="19"/>
      <c r="U102" s="19"/>
    </row>
    <row r="103" spans="1:26" s="7" customFormat="1" ht="23.25" customHeight="1" x14ac:dyDescent="0.2">
      <c r="A103" s="20" t="s">
        <v>1</v>
      </c>
      <c r="B103" s="21" t="s">
        <v>114</v>
      </c>
      <c r="C103" s="21" t="s">
        <v>2</v>
      </c>
      <c r="D103" s="21" t="s">
        <v>140</v>
      </c>
      <c r="E103" s="67"/>
      <c r="F103" s="74"/>
      <c r="G103" s="74"/>
      <c r="H103" s="74"/>
      <c r="I103" s="74"/>
      <c r="J103" s="74"/>
      <c r="K103" s="74"/>
      <c r="L103" s="74"/>
      <c r="M103" s="74"/>
      <c r="N103" s="74"/>
      <c r="O103" s="71"/>
      <c r="P103" s="69"/>
      <c r="Q103" s="71"/>
      <c r="R103" s="71"/>
      <c r="S103" s="21" t="s">
        <v>4</v>
      </c>
      <c r="T103" s="21" t="s">
        <v>5</v>
      </c>
      <c r="U103" s="21" t="s">
        <v>6</v>
      </c>
    </row>
    <row r="104" spans="1:26" s="7" customFormat="1" ht="15.75" customHeight="1" x14ac:dyDescent="0.2">
      <c r="A104" s="2" t="s">
        <v>143</v>
      </c>
      <c r="B104" s="2">
        <f t="shared" ref="B104:B113" si="34">SUM(C104:D104)</f>
        <v>1</v>
      </c>
      <c r="C104" s="2">
        <f>Instruction!C104+Research!C104</f>
        <v>0</v>
      </c>
      <c r="D104" s="2">
        <f>Instruction!D104+Research!D104</f>
        <v>1</v>
      </c>
      <c r="E104" s="2">
        <f>Instruction!E104+Research!E104</f>
        <v>1</v>
      </c>
      <c r="F104" s="2">
        <f>Instruction!F104+Research!F104</f>
        <v>0</v>
      </c>
      <c r="G104" s="2">
        <f>Instruction!G104+Research!G104</f>
        <v>0</v>
      </c>
      <c r="H104" s="2">
        <f>Instruction!H104+Research!H104</f>
        <v>0</v>
      </c>
      <c r="I104" s="2">
        <f>Instruction!I104+Research!I104</f>
        <v>0</v>
      </c>
      <c r="J104" s="2">
        <f>Instruction!J104+Research!J104</f>
        <v>0</v>
      </c>
      <c r="K104" s="2">
        <f>Instruction!K104+Research!K104</f>
        <v>0</v>
      </c>
      <c r="L104" s="2">
        <f>Instruction!L104+Research!L104</f>
        <v>1</v>
      </c>
      <c r="M104" s="2">
        <f>Instruction!M104+Research!M104</f>
        <v>0</v>
      </c>
      <c r="N104" s="2">
        <f>Instruction!N104+Research!N104</f>
        <v>0</v>
      </c>
      <c r="O104" s="2">
        <f>Instruction!O104+Research!O104</f>
        <v>30</v>
      </c>
      <c r="P104" s="2">
        <f>Instruction!P104+Research!P104</f>
        <v>0</v>
      </c>
      <c r="Q104" s="2">
        <f>Instruction!Q104+Research!Q104</f>
        <v>0</v>
      </c>
      <c r="R104" s="2">
        <f>Instruction!R104+Research!R104</f>
        <v>1</v>
      </c>
      <c r="S104" s="2">
        <f>Instruction!S104+Research!S104</f>
        <v>1</v>
      </c>
      <c r="T104" s="2">
        <f>Instruction!T104+Research!T104</f>
        <v>0</v>
      </c>
      <c r="U104" s="2">
        <f>Instruction!U104+Research!U104</f>
        <v>0</v>
      </c>
    </row>
    <row r="105" spans="1:26" x14ac:dyDescent="0.2">
      <c r="A105" s="2" t="s">
        <v>42</v>
      </c>
      <c r="B105" s="2">
        <f t="shared" si="34"/>
        <v>15</v>
      </c>
      <c r="C105" s="2">
        <f>Instruction!C105+Research!C105</f>
        <v>11</v>
      </c>
      <c r="D105" s="2">
        <f>Instruction!D105+Research!D105</f>
        <v>4</v>
      </c>
      <c r="E105" s="5">
        <f>Instruction!E105+Research!E105</f>
        <v>6.59</v>
      </c>
      <c r="F105" s="2">
        <f>Instruction!F105+Research!F105</f>
        <v>2</v>
      </c>
      <c r="G105" s="2">
        <f>Instruction!G105+Research!G105</f>
        <v>0</v>
      </c>
      <c r="H105" s="2">
        <f>Instruction!H105+Research!H105</f>
        <v>0</v>
      </c>
      <c r="I105" s="2">
        <f>Instruction!I105+Research!I105</f>
        <v>4</v>
      </c>
      <c r="J105" s="2">
        <f>Instruction!J105+Research!J105</f>
        <v>0</v>
      </c>
      <c r="K105" s="2">
        <f>Instruction!K105+Research!K105</f>
        <v>0</v>
      </c>
      <c r="L105" s="2">
        <f>Instruction!L105+Research!L105</f>
        <v>9</v>
      </c>
      <c r="M105" s="2">
        <f>Instruction!M105+Research!M105</f>
        <v>0</v>
      </c>
      <c r="N105" s="2">
        <f>Instruction!N105+Research!N105</f>
        <v>0</v>
      </c>
      <c r="O105" s="2">
        <f>Instruction!O105+Research!O105</f>
        <v>97</v>
      </c>
      <c r="P105" s="2">
        <f>Instruction!P105+Research!P105</f>
        <v>6</v>
      </c>
      <c r="Q105" s="2">
        <f>Instruction!Q105+Research!Q105</f>
        <v>8</v>
      </c>
      <c r="R105" s="2">
        <f>Instruction!R105+Research!R105</f>
        <v>1</v>
      </c>
      <c r="S105" s="2">
        <f>Instruction!S105+Research!S105</f>
        <v>14</v>
      </c>
      <c r="T105" s="2">
        <f>Instruction!T105+Research!T105</f>
        <v>1</v>
      </c>
      <c r="U105" s="2">
        <f>Instruction!U105+Research!U105</f>
        <v>0</v>
      </c>
      <c r="W105" s="4">
        <f>C105+D105</f>
        <v>15</v>
      </c>
      <c r="X105" s="4">
        <f>SUM(F105:N105)</f>
        <v>15</v>
      </c>
      <c r="Y105" s="4">
        <f>SUM(P105:R105)</f>
        <v>15</v>
      </c>
      <c r="Z105" s="4">
        <f>SUM(S105:U105)</f>
        <v>15</v>
      </c>
    </row>
    <row r="106" spans="1:26" x14ac:dyDescent="0.2">
      <c r="A106" s="30" t="s">
        <v>41</v>
      </c>
      <c r="B106" s="2">
        <f t="shared" si="34"/>
        <v>15</v>
      </c>
      <c r="C106" s="2">
        <f>Instruction!C106+Research!C106</f>
        <v>11</v>
      </c>
      <c r="D106" s="2">
        <f>Instruction!D106+Research!D106</f>
        <v>4</v>
      </c>
      <c r="E106" s="5">
        <f>Instruction!E106+Research!E106</f>
        <v>14.8</v>
      </c>
      <c r="F106" s="2">
        <f>Instruction!F106+Research!F106</f>
        <v>0</v>
      </c>
      <c r="G106" s="2">
        <f>Instruction!G106+Research!G106</f>
        <v>0</v>
      </c>
      <c r="H106" s="2">
        <f>Instruction!H106+Research!H106</f>
        <v>0</v>
      </c>
      <c r="I106" s="2">
        <f>Instruction!I106+Research!I106</f>
        <v>1</v>
      </c>
      <c r="J106" s="2">
        <f>Instruction!J106+Research!J106</f>
        <v>0</v>
      </c>
      <c r="K106" s="2">
        <f>Instruction!K106+Research!K106</f>
        <v>0</v>
      </c>
      <c r="L106" s="2">
        <f>Instruction!L106+Research!L106</f>
        <v>14</v>
      </c>
      <c r="M106" s="2">
        <f>Instruction!M106+Research!M106</f>
        <v>0</v>
      </c>
      <c r="N106" s="2">
        <f>Instruction!N106+Research!N106</f>
        <v>0</v>
      </c>
      <c r="O106" s="2">
        <f>Instruction!O106+Research!O106</f>
        <v>49</v>
      </c>
      <c r="P106" s="2">
        <f>Instruction!P106+Research!P106</f>
        <v>8</v>
      </c>
      <c r="Q106" s="2">
        <f>Instruction!Q106+Research!Q106</f>
        <v>5</v>
      </c>
      <c r="R106" s="2">
        <f>Instruction!R106+Research!R106</f>
        <v>2</v>
      </c>
      <c r="S106" s="2">
        <f>Instruction!S106+Research!S106</f>
        <v>3</v>
      </c>
      <c r="T106" s="2">
        <f>Instruction!T106+Research!T106</f>
        <v>9</v>
      </c>
      <c r="U106" s="2">
        <f>Instruction!U106+Research!U106</f>
        <v>3</v>
      </c>
    </row>
    <row r="107" spans="1:26" x14ac:dyDescent="0.2">
      <c r="A107" s="2" t="s">
        <v>43</v>
      </c>
      <c r="B107" s="2">
        <f t="shared" si="34"/>
        <v>12</v>
      </c>
      <c r="C107" s="2">
        <f>Instruction!C107+Research!C107</f>
        <v>10</v>
      </c>
      <c r="D107" s="2">
        <f>Instruction!D107+Research!D107</f>
        <v>2</v>
      </c>
      <c r="E107" s="5">
        <f>Instruction!E107+Research!E107</f>
        <v>10.029999999999999</v>
      </c>
      <c r="F107" s="2">
        <f>Instruction!F107+Research!F107</f>
        <v>2</v>
      </c>
      <c r="G107" s="2">
        <f>Instruction!G107+Research!G107</f>
        <v>1</v>
      </c>
      <c r="H107" s="2">
        <f>Instruction!H107+Research!H107</f>
        <v>0</v>
      </c>
      <c r="I107" s="2">
        <f>Instruction!I107+Research!I107</f>
        <v>0</v>
      </c>
      <c r="J107" s="2">
        <f>Instruction!J107+Research!J107</f>
        <v>1</v>
      </c>
      <c r="K107" s="2">
        <f>Instruction!K107+Research!K107</f>
        <v>0</v>
      </c>
      <c r="L107" s="2">
        <f>Instruction!L107+Research!L107</f>
        <v>7</v>
      </c>
      <c r="M107" s="2">
        <f>Instruction!M107+Research!M107</f>
        <v>1</v>
      </c>
      <c r="N107" s="2">
        <f>Instruction!N107+Research!N107</f>
        <v>0</v>
      </c>
      <c r="O107" s="2">
        <f>Instruction!O107+Research!O107</f>
        <v>45</v>
      </c>
      <c r="P107" s="2">
        <f>Instruction!P107+Research!P107</f>
        <v>6</v>
      </c>
      <c r="Q107" s="2">
        <f>Instruction!Q107+Research!Q107</f>
        <v>3</v>
      </c>
      <c r="R107" s="2">
        <f>Instruction!R107+Research!R107</f>
        <v>3</v>
      </c>
      <c r="S107" s="2">
        <f>Instruction!S107+Research!S107</f>
        <v>12</v>
      </c>
      <c r="T107" s="2">
        <f>Instruction!T107+Research!T107</f>
        <v>0</v>
      </c>
      <c r="U107" s="2">
        <f>Instruction!U107+Research!U107</f>
        <v>0</v>
      </c>
      <c r="W107" s="4">
        <f t="shared" ref="W107:W114" si="35">C107+D107</f>
        <v>12</v>
      </c>
      <c r="X107" s="4">
        <f t="shared" ref="X107:X114" si="36">SUM(F107:N107)</f>
        <v>12</v>
      </c>
      <c r="Y107" s="4">
        <f t="shared" ref="Y107:Y114" si="37">SUM(P107:R107)</f>
        <v>12</v>
      </c>
      <c r="Z107" s="4">
        <f t="shared" ref="Z107:Z114" si="38">SUM(S107:U107)</f>
        <v>12</v>
      </c>
    </row>
    <row r="108" spans="1:26" x14ac:dyDescent="0.2">
      <c r="A108" s="2" t="s">
        <v>44</v>
      </c>
      <c r="B108" s="2">
        <f t="shared" si="34"/>
        <v>16</v>
      </c>
      <c r="C108" s="2">
        <f>Instruction!C108+Research!C108</f>
        <v>13</v>
      </c>
      <c r="D108" s="2">
        <f>Instruction!D108+Research!D108</f>
        <v>3</v>
      </c>
      <c r="E108" s="5">
        <f>Instruction!E108+Research!E108</f>
        <v>11.65</v>
      </c>
      <c r="F108" s="2">
        <f>Instruction!F108+Research!F108</f>
        <v>2</v>
      </c>
      <c r="G108" s="2">
        <f>Instruction!G108+Research!G108</f>
        <v>0</v>
      </c>
      <c r="H108" s="2">
        <f>Instruction!H108+Research!H108</f>
        <v>0</v>
      </c>
      <c r="I108" s="2">
        <f>Instruction!I108+Research!I108</f>
        <v>3</v>
      </c>
      <c r="J108" s="2">
        <f>Instruction!J108+Research!J108</f>
        <v>0</v>
      </c>
      <c r="K108" s="2">
        <f>Instruction!K108+Research!K108</f>
        <v>0</v>
      </c>
      <c r="L108" s="2">
        <f>Instruction!L108+Research!L108</f>
        <v>10</v>
      </c>
      <c r="M108" s="2">
        <f>Instruction!M108+Research!M108</f>
        <v>1</v>
      </c>
      <c r="N108" s="2">
        <f>Instruction!N108+Research!N108</f>
        <v>0</v>
      </c>
      <c r="O108" s="2">
        <f>Instruction!O108+Research!O108</f>
        <v>102</v>
      </c>
      <c r="P108" s="2">
        <f>Instruction!P108+Research!P108</f>
        <v>11</v>
      </c>
      <c r="Q108" s="2">
        <f>Instruction!Q108+Research!Q108</f>
        <v>3</v>
      </c>
      <c r="R108" s="2">
        <f>Instruction!R108+Research!R108</f>
        <v>2</v>
      </c>
      <c r="S108" s="2">
        <f>Instruction!S108+Research!S108</f>
        <v>16</v>
      </c>
      <c r="T108" s="2">
        <f>Instruction!T108+Research!T108</f>
        <v>0</v>
      </c>
      <c r="U108" s="2">
        <f>Instruction!U108+Research!U108</f>
        <v>0</v>
      </c>
      <c r="W108" s="4">
        <f t="shared" si="35"/>
        <v>16</v>
      </c>
      <c r="X108" s="4">
        <f t="shared" si="36"/>
        <v>16</v>
      </c>
      <c r="Y108" s="4">
        <f t="shared" si="37"/>
        <v>16</v>
      </c>
      <c r="Z108" s="4">
        <f t="shared" si="38"/>
        <v>16</v>
      </c>
    </row>
    <row r="109" spans="1:26" x14ac:dyDescent="0.2">
      <c r="A109" s="2" t="s">
        <v>152</v>
      </c>
      <c r="B109" s="2">
        <f t="shared" si="34"/>
        <v>18</v>
      </c>
      <c r="C109" s="2">
        <f>Instruction!C109+Research!C109</f>
        <v>16</v>
      </c>
      <c r="D109" s="2">
        <f>Instruction!D109+Research!D109</f>
        <v>2</v>
      </c>
      <c r="E109" s="5">
        <f>Instruction!E109+Research!E109</f>
        <v>13.6</v>
      </c>
      <c r="F109" s="2">
        <f>Instruction!F109+Research!F109</f>
        <v>3</v>
      </c>
      <c r="G109" s="2">
        <f>Instruction!G109+Research!G109</f>
        <v>0</v>
      </c>
      <c r="H109" s="2">
        <f>Instruction!H109+Research!H109</f>
        <v>0</v>
      </c>
      <c r="I109" s="2">
        <f>Instruction!I109+Research!I109</f>
        <v>4</v>
      </c>
      <c r="J109" s="2">
        <f>Instruction!J109+Research!J109</f>
        <v>0</v>
      </c>
      <c r="K109" s="2">
        <f>Instruction!K109+Research!K109</f>
        <v>0</v>
      </c>
      <c r="L109" s="2">
        <f>Instruction!L109+Research!L109</f>
        <v>11</v>
      </c>
      <c r="M109" s="2">
        <f>Instruction!M109+Research!M109</f>
        <v>0</v>
      </c>
      <c r="N109" s="2">
        <f>Instruction!N109+Research!N109</f>
        <v>0</v>
      </c>
      <c r="O109" s="2">
        <f>Instruction!O109+Research!O109</f>
        <v>86</v>
      </c>
      <c r="P109" s="2">
        <f>Instruction!P109+Research!P109</f>
        <v>11</v>
      </c>
      <c r="Q109" s="2">
        <f>Instruction!Q109+Research!Q109</f>
        <v>2</v>
      </c>
      <c r="R109" s="2">
        <f>Instruction!R109+Research!R109</f>
        <v>5</v>
      </c>
      <c r="S109" s="2">
        <f>Instruction!S109+Research!S109</f>
        <v>16</v>
      </c>
      <c r="T109" s="2">
        <f>Instruction!T109+Research!T109</f>
        <v>1</v>
      </c>
      <c r="U109" s="2">
        <f>Instruction!U109+Research!U109</f>
        <v>1</v>
      </c>
      <c r="W109" s="4">
        <f t="shared" si="35"/>
        <v>18</v>
      </c>
      <c r="X109" s="4">
        <f t="shared" si="36"/>
        <v>18</v>
      </c>
      <c r="Y109" s="4">
        <f t="shared" si="37"/>
        <v>18</v>
      </c>
      <c r="Z109" s="4">
        <f t="shared" si="38"/>
        <v>18</v>
      </c>
    </row>
    <row r="110" spans="1:26" x14ac:dyDescent="0.2">
      <c r="A110" s="2" t="s">
        <v>45</v>
      </c>
      <c r="B110" s="2">
        <f t="shared" si="34"/>
        <v>19</v>
      </c>
      <c r="C110" s="2">
        <f>Instruction!C110+Research!C110</f>
        <v>17</v>
      </c>
      <c r="D110" s="2">
        <f>Instruction!D110+Research!D110</f>
        <v>2</v>
      </c>
      <c r="E110" s="5">
        <f>Instruction!E110+Research!E110</f>
        <v>14.5</v>
      </c>
      <c r="F110" s="2">
        <f>Instruction!F110+Research!F110</f>
        <v>0</v>
      </c>
      <c r="G110" s="2">
        <f>Instruction!G110+Research!G110</f>
        <v>0</v>
      </c>
      <c r="H110" s="2">
        <f>Instruction!H110+Research!H110</f>
        <v>0</v>
      </c>
      <c r="I110" s="2">
        <f>Instruction!I110+Research!I110</f>
        <v>7</v>
      </c>
      <c r="J110" s="2">
        <f>Instruction!J110+Research!J110</f>
        <v>0</v>
      </c>
      <c r="K110" s="2">
        <f>Instruction!K110+Research!K110</f>
        <v>0</v>
      </c>
      <c r="L110" s="2">
        <f>Instruction!L110+Research!L110</f>
        <v>12</v>
      </c>
      <c r="M110" s="2">
        <f>Instruction!M110+Research!M110</f>
        <v>0</v>
      </c>
      <c r="N110" s="2">
        <f>Instruction!N110+Research!N110</f>
        <v>0</v>
      </c>
      <c r="O110" s="2">
        <f>Instruction!O110+Research!O110</f>
        <v>84</v>
      </c>
      <c r="P110" s="2">
        <f>Instruction!P110+Research!P110</f>
        <v>12</v>
      </c>
      <c r="Q110" s="2">
        <f>Instruction!Q110+Research!Q110</f>
        <v>4</v>
      </c>
      <c r="R110" s="2">
        <f>Instruction!R110+Research!R110</f>
        <v>3</v>
      </c>
      <c r="S110" s="2">
        <f>Instruction!S110+Research!S110</f>
        <v>18</v>
      </c>
      <c r="T110" s="2">
        <f>Instruction!T110+Research!T110</f>
        <v>0</v>
      </c>
      <c r="U110" s="2">
        <f>Instruction!U110+Research!U110</f>
        <v>1</v>
      </c>
      <c r="W110" s="4">
        <f t="shared" si="35"/>
        <v>19</v>
      </c>
      <c r="X110" s="4">
        <f t="shared" si="36"/>
        <v>19</v>
      </c>
      <c r="Y110" s="4">
        <f t="shared" si="37"/>
        <v>19</v>
      </c>
      <c r="Z110" s="4">
        <f t="shared" si="38"/>
        <v>19</v>
      </c>
    </row>
    <row r="111" spans="1:26" x14ac:dyDescent="0.2">
      <c r="A111" s="30" t="s">
        <v>55</v>
      </c>
      <c r="B111" s="2">
        <f t="shared" si="34"/>
        <v>12</v>
      </c>
      <c r="C111" s="2">
        <f>Instruction!C111+Research!C111</f>
        <v>9</v>
      </c>
      <c r="D111" s="2">
        <f>Instruction!D111+Research!D111</f>
        <v>3</v>
      </c>
      <c r="E111" s="5">
        <f>Instruction!E111+Research!E111</f>
        <v>11.6</v>
      </c>
      <c r="F111" s="2">
        <f>Instruction!F111+Research!F111</f>
        <v>2</v>
      </c>
      <c r="G111" s="2">
        <f>Instruction!G111+Research!G111</f>
        <v>0</v>
      </c>
      <c r="H111" s="2">
        <f>Instruction!H111+Research!H111</f>
        <v>0</v>
      </c>
      <c r="I111" s="2">
        <f>Instruction!I111+Research!I111</f>
        <v>3</v>
      </c>
      <c r="J111" s="2">
        <f>Instruction!J111+Research!J111</f>
        <v>0</v>
      </c>
      <c r="K111" s="2">
        <f>Instruction!K111+Research!K111</f>
        <v>0</v>
      </c>
      <c r="L111" s="2">
        <f>Instruction!L111+Research!L111</f>
        <v>7</v>
      </c>
      <c r="M111" s="2">
        <f>Instruction!M111+Research!M111</f>
        <v>0</v>
      </c>
      <c r="N111" s="2">
        <f>Instruction!N111+Research!N111</f>
        <v>0</v>
      </c>
      <c r="O111" s="2">
        <f>Instruction!O111+Research!O111</f>
        <v>49</v>
      </c>
      <c r="P111" s="2">
        <f>Instruction!P111+Research!P111</f>
        <v>7</v>
      </c>
      <c r="Q111" s="2">
        <f>Instruction!Q111+Research!Q111</f>
        <v>3</v>
      </c>
      <c r="R111" s="2">
        <f>Instruction!R111+Research!R111</f>
        <v>2</v>
      </c>
      <c r="S111" s="2">
        <f>Instruction!S111+Research!S111</f>
        <v>11</v>
      </c>
      <c r="T111" s="2">
        <f>Instruction!T111+Research!T111</f>
        <v>0</v>
      </c>
      <c r="U111" s="2">
        <f>Instruction!U111+Research!U111</f>
        <v>1</v>
      </c>
      <c r="W111" s="4">
        <f t="shared" si="35"/>
        <v>12</v>
      </c>
      <c r="X111" s="4">
        <f t="shared" si="36"/>
        <v>12</v>
      </c>
      <c r="Y111" s="4">
        <f t="shared" si="37"/>
        <v>12</v>
      </c>
      <c r="Z111" s="4">
        <f t="shared" si="38"/>
        <v>12</v>
      </c>
    </row>
    <row r="112" spans="1:26" x14ac:dyDescent="0.2">
      <c r="A112" s="2" t="s">
        <v>46</v>
      </c>
      <c r="B112" s="2">
        <f t="shared" si="34"/>
        <v>29</v>
      </c>
      <c r="C112" s="2">
        <f>Instruction!C112+Research!C112</f>
        <v>26</v>
      </c>
      <c r="D112" s="2">
        <f>Instruction!D112+Research!D112</f>
        <v>3</v>
      </c>
      <c r="E112" s="5">
        <f>Instruction!E112+Research!E112</f>
        <v>21.67</v>
      </c>
      <c r="F112" s="2">
        <f>Instruction!F112+Research!F112</f>
        <v>0</v>
      </c>
      <c r="G112" s="2">
        <f>Instruction!G112+Research!G112</f>
        <v>0</v>
      </c>
      <c r="H112" s="2">
        <f>Instruction!H112+Research!H112</f>
        <v>0</v>
      </c>
      <c r="I112" s="2">
        <f>Instruction!I112+Research!I112</f>
        <v>7</v>
      </c>
      <c r="J112" s="2">
        <f>Instruction!J112+Research!J112</f>
        <v>0</v>
      </c>
      <c r="K112" s="2">
        <f>Instruction!K112+Research!K112</f>
        <v>0</v>
      </c>
      <c r="L112" s="2">
        <f>Instruction!L112+Research!L112</f>
        <v>21</v>
      </c>
      <c r="M112" s="2">
        <f>Instruction!M112+Research!M112</f>
        <v>0</v>
      </c>
      <c r="N112" s="2">
        <f>Instruction!N112+Research!N112</f>
        <v>1</v>
      </c>
      <c r="O112" s="2">
        <f>Instruction!O112+Research!O112</f>
        <v>104</v>
      </c>
      <c r="P112" s="2">
        <f>Instruction!P112+Research!P112</f>
        <v>19</v>
      </c>
      <c r="Q112" s="2">
        <f>Instruction!Q112+Research!Q112</f>
        <v>7</v>
      </c>
      <c r="R112" s="2">
        <f>Instruction!R112+Research!R112</f>
        <v>3</v>
      </c>
      <c r="S112" s="2">
        <f>Instruction!S112+Research!S112</f>
        <v>28</v>
      </c>
      <c r="T112" s="2">
        <f>Instruction!T112+Research!T112</f>
        <v>1</v>
      </c>
      <c r="U112" s="2">
        <f>Instruction!U112+Research!U112</f>
        <v>0</v>
      </c>
      <c r="W112" s="4">
        <f t="shared" si="35"/>
        <v>29</v>
      </c>
      <c r="X112" s="4">
        <f t="shared" si="36"/>
        <v>29</v>
      </c>
      <c r="Y112" s="4">
        <f t="shared" si="37"/>
        <v>29</v>
      </c>
      <c r="Z112" s="4">
        <f t="shared" si="38"/>
        <v>29</v>
      </c>
    </row>
    <row r="113" spans="1:26" x14ac:dyDescent="0.2">
      <c r="A113" s="2" t="s">
        <v>104</v>
      </c>
      <c r="B113" s="2">
        <f t="shared" si="34"/>
        <v>4</v>
      </c>
      <c r="C113" s="2">
        <f>Instruction!C113+Research!C113</f>
        <v>2</v>
      </c>
      <c r="D113" s="2">
        <f>Instruction!D113+Research!D113</f>
        <v>2</v>
      </c>
      <c r="E113" s="5">
        <f>Instruction!E113+Research!E113</f>
        <v>0</v>
      </c>
      <c r="F113" s="2">
        <f>Instruction!F113+Research!F113</f>
        <v>0</v>
      </c>
      <c r="G113" s="2">
        <f>Instruction!G113+Research!G113</f>
        <v>0</v>
      </c>
      <c r="H113" s="2">
        <f>Instruction!H113+Research!H113</f>
        <v>0</v>
      </c>
      <c r="I113" s="2">
        <f>Instruction!I113+Research!I113</f>
        <v>0</v>
      </c>
      <c r="J113" s="2">
        <f>Instruction!J113+Research!J113</f>
        <v>0</v>
      </c>
      <c r="K113" s="2">
        <f>Instruction!K113+Research!K113</f>
        <v>0</v>
      </c>
      <c r="L113" s="2">
        <f>Instruction!L113+Research!L113</f>
        <v>3</v>
      </c>
      <c r="M113" s="2">
        <f>Instruction!M113+Research!M113</f>
        <v>1</v>
      </c>
      <c r="N113" s="2">
        <f>Instruction!N113+Research!N113</f>
        <v>0</v>
      </c>
      <c r="O113" s="2">
        <f>Instruction!O113+Research!O113</f>
        <v>0</v>
      </c>
      <c r="P113" s="2">
        <f>Instruction!P113+Research!P113</f>
        <v>0</v>
      </c>
      <c r="Q113" s="2">
        <f>Instruction!Q113+Research!Q113</f>
        <v>0</v>
      </c>
      <c r="R113" s="2">
        <f>Instruction!R113+Research!R113</f>
        <v>4</v>
      </c>
      <c r="S113" s="2">
        <f>Instruction!S113+Research!S113</f>
        <v>0</v>
      </c>
      <c r="T113" s="2">
        <f>Instruction!T113+Research!T113</f>
        <v>3</v>
      </c>
      <c r="U113" s="2">
        <f>Instruction!U113+Research!U113</f>
        <v>1</v>
      </c>
      <c r="W113" s="4">
        <f t="shared" si="35"/>
        <v>4</v>
      </c>
      <c r="X113" s="4">
        <f t="shared" si="36"/>
        <v>4</v>
      </c>
      <c r="Y113" s="4">
        <f t="shared" si="37"/>
        <v>4</v>
      </c>
      <c r="Z113" s="4">
        <f t="shared" si="38"/>
        <v>4</v>
      </c>
    </row>
    <row r="114" spans="1:26" s="10" customFormat="1" ht="15.75" x14ac:dyDescent="0.25">
      <c r="A114" s="3" t="s">
        <v>12</v>
      </c>
      <c r="B114" s="3">
        <f>SUM(B104:B113)</f>
        <v>141</v>
      </c>
      <c r="C114" s="3">
        <f t="shared" ref="C114:N114" si="39">SUM(C104:C113)</f>
        <v>115</v>
      </c>
      <c r="D114" s="3">
        <f t="shared" si="39"/>
        <v>26</v>
      </c>
      <c r="E114" s="3">
        <f t="shared" si="39"/>
        <v>105.44</v>
      </c>
      <c r="F114" s="3">
        <f t="shared" si="39"/>
        <v>11</v>
      </c>
      <c r="G114" s="3">
        <f t="shared" si="39"/>
        <v>1</v>
      </c>
      <c r="H114" s="3">
        <f t="shared" si="39"/>
        <v>0</v>
      </c>
      <c r="I114" s="3">
        <f t="shared" si="39"/>
        <v>29</v>
      </c>
      <c r="J114" s="3">
        <f t="shared" si="39"/>
        <v>1</v>
      </c>
      <c r="K114" s="3">
        <f t="shared" si="39"/>
        <v>0</v>
      </c>
      <c r="L114" s="3">
        <f t="shared" si="39"/>
        <v>95</v>
      </c>
      <c r="M114" s="3">
        <f t="shared" si="39"/>
        <v>3</v>
      </c>
      <c r="N114" s="3">
        <f t="shared" si="39"/>
        <v>1</v>
      </c>
      <c r="O114" s="3"/>
      <c r="P114" s="3">
        <f>SUM(P104:P113)</f>
        <v>80</v>
      </c>
      <c r="Q114" s="3">
        <f t="shared" ref="Q114:U114" si="40">SUM(Q104:Q113)</f>
        <v>35</v>
      </c>
      <c r="R114" s="3">
        <f t="shared" si="40"/>
        <v>26</v>
      </c>
      <c r="S114" s="3">
        <f t="shared" si="40"/>
        <v>119</v>
      </c>
      <c r="T114" s="3">
        <f t="shared" si="40"/>
        <v>15</v>
      </c>
      <c r="U114" s="3">
        <f t="shared" si="40"/>
        <v>7</v>
      </c>
      <c r="W114" s="4">
        <f t="shared" si="35"/>
        <v>141</v>
      </c>
      <c r="X114" s="4">
        <f t="shared" si="36"/>
        <v>141</v>
      </c>
      <c r="Y114" s="4">
        <f t="shared" si="37"/>
        <v>141</v>
      </c>
      <c r="Z114" s="4">
        <f t="shared" si="38"/>
        <v>141</v>
      </c>
    </row>
    <row r="116" spans="1:26" ht="15.75" x14ac:dyDescent="0.25">
      <c r="A116" s="11" t="s">
        <v>47</v>
      </c>
      <c r="B116" s="11"/>
      <c r="C116" s="12"/>
      <c r="D116" s="12"/>
      <c r="E116" s="13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6" x14ac:dyDescent="0.2">
      <c r="A117" s="2"/>
      <c r="B117" s="2"/>
      <c r="C117" s="75" t="s">
        <v>58</v>
      </c>
      <c r="D117" s="75"/>
      <c r="E117" s="15"/>
      <c r="F117" s="16" t="s">
        <v>8</v>
      </c>
      <c r="G117" s="16"/>
      <c r="H117" s="16"/>
      <c r="I117" s="16"/>
      <c r="J117" s="16"/>
      <c r="K117" s="16"/>
      <c r="L117" s="16"/>
      <c r="M117" s="16"/>
      <c r="N117" s="17"/>
      <c r="O117" s="2"/>
      <c r="P117" s="16" t="s">
        <v>59</v>
      </c>
      <c r="Q117" s="16"/>
      <c r="R117" s="16"/>
      <c r="S117" s="16" t="s">
        <v>60</v>
      </c>
      <c r="T117" s="16"/>
      <c r="U117" s="16"/>
    </row>
    <row r="118" spans="1:26" s="7" customFormat="1" ht="15" customHeight="1" x14ac:dyDescent="0.2">
      <c r="A118" s="18"/>
      <c r="B118" s="19"/>
      <c r="C118" s="19"/>
      <c r="D118" s="19"/>
      <c r="E118" s="66" t="s">
        <v>138</v>
      </c>
      <c r="F118" s="74" t="s">
        <v>106</v>
      </c>
      <c r="G118" s="74" t="s">
        <v>87</v>
      </c>
      <c r="H118" s="74" t="s">
        <v>88</v>
      </c>
      <c r="I118" s="74" t="s">
        <v>72</v>
      </c>
      <c r="J118" s="74" t="s">
        <v>71</v>
      </c>
      <c r="K118" s="74" t="s">
        <v>89</v>
      </c>
      <c r="L118" s="74" t="s">
        <v>7</v>
      </c>
      <c r="M118" s="74" t="s">
        <v>86</v>
      </c>
      <c r="N118" s="74" t="s">
        <v>73</v>
      </c>
      <c r="O118" s="70" t="s">
        <v>118</v>
      </c>
      <c r="P118" s="68" t="s">
        <v>3</v>
      </c>
      <c r="Q118" s="70" t="s">
        <v>116</v>
      </c>
      <c r="R118" s="70" t="s">
        <v>117</v>
      </c>
      <c r="S118" s="19"/>
      <c r="T118" s="19"/>
      <c r="U118" s="19"/>
    </row>
    <row r="119" spans="1:26" s="7" customFormat="1" ht="24" customHeight="1" x14ac:dyDescent="0.2">
      <c r="A119" s="20" t="s">
        <v>1</v>
      </c>
      <c r="B119" s="21" t="s">
        <v>114</v>
      </c>
      <c r="C119" s="21" t="s">
        <v>2</v>
      </c>
      <c r="D119" s="21" t="s">
        <v>140</v>
      </c>
      <c r="E119" s="67"/>
      <c r="F119" s="74"/>
      <c r="G119" s="74"/>
      <c r="H119" s="74"/>
      <c r="I119" s="74"/>
      <c r="J119" s="74"/>
      <c r="K119" s="74"/>
      <c r="L119" s="74"/>
      <c r="M119" s="74"/>
      <c r="N119" s="74"/>
      <c r="O119" s="71"/>
      <c r="P119" s="69"/>
      <c r="Q119" s="71"/>
      <c r="R119" s="71"/>
      <c r="S119" s="21" t="s">
        <v>4</v>
      </c>
      <c r="T119" s="21" t="s">
        <v>5</v>
      </c>
      <c r="U119" s="21" t="s">
        <v>6</v>
      </c>
    </row>
    <row r="120" spans="1:26" s="7" customFormat="1" ht="13.5" customHeight="1" x14ac:dyDescent="0.2">
      <c r="A120" s="22" t="s">
        <v>82</v>
      </c>
      <c r="B120" s="2">
        <f t="shared" ref="B120:B125" si="41">SUM(C120:D120)</f>
        <v>3</v>
      </c>
      <c r="C120" s="2">
        <f>Instruction!C120+Research!C120</f>
        <v>0</v>
      </c>
      <c r="D120" s="2">
        <f>Instruction!D120+Research!D120</f>
        <v>3</v>
      </c>
      <c r="E120" s="5">
        <f>Instruction!E120+Research!E120</f>
        <v>2.9</v>
      </c>
      <c r="F120" s="2">
        <f>Instruction!F120+Research!F120</f>
        <v>0</v>
      </c>
      <c r="G120" s="2">
        <f>Instruction!G120+Research!G120</f>
        <v>0</v>
      </c>
      <c r="H120" s="2">
        <f>Instruction!H120+Research!H120</f>
        <v>0</v>
      </c>
      <c r="I120" s="2">
        <f>Instruction!I120+Research!I120</f>
        <v>0</v>
      </c>
      <c r="J120" s="2">
        <f>Instruction!J120+Research!J120</f>
        <v>0</v>
      </c>
      <c r="K120" s="2">
        <f>Instruction!K120+Research!K120</f>
        <v>0</v>
      </c>
      <c r="L120" s="2">
        <f>Instruction!L120+Research!L120</f>
        <v>3</v>
      </c>
      <c r="M120" s="2">
        <f>Instruction!M120+Research!M120</f>
        <v>0</v>
      </c>
      <c r="N120" s="2">
        <f>Instruction!N120+Research!N120</f>
        <v>0</v>
      </c>
      <c r="O120" s="2">
        <f>Instruction!O120+Research!O120</f>
        <v>44</v>
      </c>
      <c r="P120" s="2">
        <f>Instruction!P120+Research!P120</f>
        <v>1</v>
      </c>
      <c r="Q120" s="2">
        <f>Instruction!Q120+Research!Q120</f>
        <v>1</v>
      </c>
      <c r="R120" s="2">
        <f>Instruction!R120+Research!R120</f>
        <v>1</v>
      </c>
      <c r="S120" s="2">
        <f>Instruction!S120+Research!S120</f>
        <v>2</v>
      </c>
      <c r="T120" s="2">
        <f>Instruction!T120+Research!T120</f>
        <v>1</v>
      </c>
      <c r="U120" s="2">
        <f>Instruction!U120+Research!U120</f>
        <v>0</v>
      </c>
    </row>
    <row r="121" spans="1:26" x14ac:dyDescent="0.2">
      <c r="A121" s="2" t="s">
        <v>83</v>
      </c>
      <c r="B121" s="2">
        <f t="shared" si="41"/>
        <v>15</v>
      </c>
      <c r="C121" s="2">
        <f>Instruction!C121+Research!C121</f>
        <v>3</v>
      </c>
      <c r="D121" s="2">
        <f>Instruction!D121+Research!D121</f>
        <v>12</v>
      </c>
      <c r="E121" s="5">
        <f>Instruction!E121+Research!E121</f>
        <v>14.25</v>
      </c>
      <c r="F121" s="2">
        <f>Instruction!F121+Research!F121</f>
        <v>2</v>
      </c>
      <c r="G121" s="2">
        <f>Instruction!G121+Research!G121</f>
        <v>0</v>
      </c>
      <c r="H121" s="2">
        <f>Instruction!H121+Research!H121</f>
        <v>0</v>
      </c>
      <c r="I121" s="2">
        <f>Instruction!I121+Research!I121</f>
        <v>1</v>
      </c>
      <c r="J121" s="2">
        <f>Instruction!J121+Research!J121</f>
        <v>0</v>
      </c>
      <c r="K121" s="2">
        <f>Instruction!K121+Research!K121</f>
        <v>0</v>
      </c>
      <c r="L121" s="2">
        <f>Instruction!L121+Research!L121</f>
        <v>12</v>
      </c>
      <c r="M121" s="2">
        <f>Instruction!M121+Research!M121</f>
        <v>0</v>
      </c>
      <c r="N121" s="2">
        <f>Instruction!N121+Research!N121</f>
        <v>0</v>
      </c>
      <c r="O121" s="2">
        <f>Instruction!O121+Research!O121</f>
        <v>44</v>
      </c>
      <c r="P121" s="2">
        <f>Instruction!P121+Research!P121</f>
        <v>9</v>
      </c>
      <c r="Q121" s="2">
        <f>Instruction!Q121+Research!Q121</f>
        <v>5</v>
      </c>
      <c r="R121" s="2">
        <f>Instruction!R121+Research!R121</f>
        <v>1</v>
      </c>
      <c r="S121" s="2">
        <f>Instruction!S121+Research!S121</f>
        <v>8</v>
      </c>
      <c r="T121" s="2">
        <f>Instruction!T121+Research!T121</f>
        <v>6</v>
      </c>
      <c r="U121" s="2">
        <f>Instruction!U121+Research!U121</f>
        <v>1</v>
      </c>
      <c r="W121" s="4">
        <f>C121+D121</f>
        <v>15</v>
      </c>
      <c r="X121" s="4">
        <f t="shared" ref="X121:X127" si="42">SUM(F121:N121)</f>
        <v>15</v>
      </c>
      <c r="Y121" s="4">
        <f t="shared" ref="Y121:Y127" si="43">SUM(P121:R121)</f>
        <v>15</v>
      </c>
      <c r="Z121" s="4">
        <f t="shared" ref="Z121:Z127" si="44">SUM(S121:U121)</f>
        <v>15</v>
      </c>
    </row>
    <row r="122" spans="1:26" x14ac:dyDescent="0.2">
      <c r="A122" s="2" t="s">
        <v>153</v>
      </c>
      <c r="B122" s="2">
        <f t="shared" si="41"/>
        <v>7</v>
      </c>
      <c r="C122" s="2">
        <f>Instruction!C122+Research!C122</f>
        <v>3</v>
      </c>
      <c r="D122" s="2">
        <f>Instruction!D122+Research!D122</f>
        <v>4</v>
      </c>
      <c r="E122" s="5">
        <f>Instruction!E122+Research!E122</f>
        <v>5.85</v>
      </c>
      <c r="F122" s="2">
        <f>Instruction!F122+Research!F122</f>
        <v>1</v>
      </c>
      <c r="G122" s="2">
        <f>Instruction!G122+Research!G122</f>
        <v>0</v>
      </c>
      <c r="H122" s="2">
        <f>Instruction!H122+Research!H122</f>
        <v>0</v>
      </c>
      <c r="I122" s="2">
        <f>Instruction!I122+Research!I122</f>
        <v>2</v>
      </c>
      <c r="J122" s="2">
        <f>Instruction!J122+Research!J122</f>
        <v>0</v>
      </c>
      <c r="K122" s="2">
        <f>Instruction!K122+Research!K122</f>
        <v>0</v>
      </c>
      <c r="L122" s="2">
        <f>Instruction!L122+Research!L122</f>
        <v>4</v>
      </c>
      <c r="M122" s="2">
        <f>Instruction!M122+Research!M122</f>
        <v>0</v>
      </c>
      <c r="N122" s="2">
        <f>Instruction!N122+Research!N122</f>
        <v>0</v>
      </c>
      <c r="O122" s="2">
        <f>Instruction!O122+Research!O122</f>
        <v>85</v>
      </c>
      <c r="P122" s="2">
        <f>Instruction!P122+Research!P122</f>
        <v>2</v>
      </c>
      <c r="Q122" s="2">
        <f>Instruction!Q122+Research!Q122</f>
        <v>2</v>
      </c>
      <c r="R122" s="2">
        <f>Instruction!R122+Research!R122</f>
        <v>3</v>
      </c>
      <c r="S122" s="2">
        <f>Instruction!S122+Research!S122</f>
        <v>5</v>
      </c>
      <c r="T122" s="2">
        <f>Instruction!T122+Research!T122</f>
        <v>2</v>
      </c>
      <c r="U122" s="2">
        <f>Instruction!U122+Research!U122</f>
        <v>0</v>
      </c>
      <c r="W122" s="4">
        <f>C122+D122</f>
        <v>7</v>
      </c>
      <c r="X122" s="4">
        <f t="shared" si="42"/>
        <v>7</v>
      </c>
      <c r="Y122" s="4">
        <f t="shared" si="43"/>
        <v>7</v>
      </c>
      <c r="Z122" s="4">
        <f t="shared" si="44"/>
        <v>7</v>
      </c>
    </row>
    <row r="123" spans="1:26" x14ac:dyDescent="0.2">
      <c r="A123" s="2" t="s">
        <v>154</v>
      </c>
      <c r="B123" s="2">
        <f t="shared" si="41"/>
        <v>24</v>
      </c>
      <c r="C123" s="2">
        <f>Instruction!C123+Research!C123</f>
        <v>10</v>
      </c>
      <c r="D123" s="2">
        <f>Instruction!D123+Research!D123</f>
        <v>14</v>
      </c>
      <c r="E123" s="5">
        <f>Instruction!E123+Research!E123</f>
        <v>16.43</v>
      </c>
      <c r="F123" s="2">
        <f>Instruction!F123+Research!F123</f>
        <v>0</v>
      </c>
      <c r="G123" s="2">
        <f>Instruction!G123+Research!G123</f>
        <v>1</v>
      </c>
      <c r="H123" s="2">
        <f>Instruction!H123+Research!H123</f>
        <v>0</v>
      </c>
      <c r="I123" s="2">
        <f>Instruction!I123+Research!I123</f>
        <v>1</v>
      </c>
      <c r="J123" s="2">
        <f>Instruction!J123+Research!J123</f>
        <v>1</v>
      </c>
      <c r="K123" s="2">
        <f>Instruction!K123+Research!K123</f>
        <v>0</v>
      </c>
      <c r="L123" s="2">
        <f>Instruction!L123+Research!L123</f>
        <v>21</v>
      </c>
      <c r="M123" s="2">
        <f>Instruction!M123+Research!M123</f>
        <v>0</v>
      </c>
      <c r="N123" s="2">
        <f>Instruction!N123+Research!N123</f>
        <v>0</v>
      </c>
      <c r="O123" s="2">
        <f>Instruction!O123+Research!O123</f>
        <v>94</v>
      </c>
      <c r="P123" s="2">
        <f>Instruction!P123+Research!P123</f>
        <v>10</v>
      </c>
      <c r="Q123" s="2">
        <f>Instruction!Q123+Research!Q123</f>
        <v>5</v>
      </c>
      <c r="R123" s="2">
        <f>Instruction!R123+Research!R123</f>
        <v>9</v>
      </c>
      <c r="S123" s="2">
        <f>Instruction!S123+Research!S123</f>
        <v>18</v>
      </c>
      <c r="T123" s="2">
        <f>Instruction!T123+Research!T123</f>
        <v>6</v>
      </c>
      <c r="U123" s="2">
        <f>Instruction!U123+Research!U123</f>
        <v>0</v>
      </c>
      <c r="W123" s="4">
        <f>C123+D123</f>
        <v>24</v>
      </c>
      <c r="X123" s="4">
        <f t="shared" si="42"/>
        <v>24</v>
      </c>
      <c r="Y123" s="4">
        <f t="shared" si="43"/>
        <v>24</v>
      </c>
      <c r="Z123" s="4">
        <f t="shared" si="44"/>
        <v>24</v>
      </c>
    </row>
    <row r="124" spans="1:26" x14ac:dyDescent="0.2">
      <c r="A124" s="2" t="s">
        <v>54</v>
      </c>
      <c r="B124" s="2">
        <f t="shared" si="41"/>
        <v>50</v>
      </c>
      <c r="C124" s="2">
        <f>Instruction!C124+Research!C124</f>
        <v>15</v>
      </c>
      <c r="D124" s="2">
        <f>Instruction!D124+Research!D124</f>
        <v>35</v>
      </c>
      <c r="E124" s="5">
        <f>Instruction!E124+Research!E124</f>
        <v>37.699999999999996</v>
      </c>
      <c r="F124" s="2">
        <f>Instruction!F124+Research!F124</f>
        <v>0</v>
      </c>
      <c r="G124" s="2">
        <f>Instruction!G124+Research!G124</f>
        <v>2</v>
      </c>
      <c r="H124" s="2">
        <f>Instruction!H124+Research!H124</f>
        <v>0</v>
      </c>
      <c r="I124" s="2">
        <f>Instruction!I124+Research!I124</f>
        <v>1</v>
      </c>
      <c r="J124" s="2">
        <f>Instruction!J124+Research!J124</f>
        <v>0</v>
      </c>
      <c r="K124" s="2">
        <f>Instruction!K124+Research!K124</f>
        <v>0</v>
      </c>
      <c r="L124" s="2">
        <f>Instruction!L124+Research!L124</f>
        <v>47</v>
      </c>
      <c r="M124" s="2">
        <f>Instruction!M124+Research!M124</f>
        <v>0</v>
      </c>
      <c r="N124" s="2">
        <f>Instruction!N124+Research!N124</f>
        <v>0</v>
      </c>
      <c r="O124" s="2">
        <f>Instruction!O124+Research!O124</f>
        <v>102</v>
      </c>
      <c r="P124" s="2">
        <f>Instruction!P124+Research!P124</f>
        <v>21</v>
      </c>
      <c r="Q124" s="2">
        <f>Instruction!Q124+Research!Q124</f>
        <v>10</v>
      </c>
      <c r="R124" s="2">
        <f>Instruction!R124+Research!R124</f>
        <v>19</v>
      </c>
      <c r="S124" s="2">
        <f>Instruction!S124+Research!S124</f>
        <v>32</v>
      </c>
      <c r="T124" s="2">
        <f>Instruction!T124+Research!T124</f>
        <v>18</v>
      </c>
      <c r="U124" s="2">
        <f>Instruction!U124+Research!U124</f>
        <v>0</v>
      </c>
    </row>
    <row r="125" spans="1:26" x14ac:dyDescent="0.2">
      <c r="A125" s="2" t="s">
        <v>25</v>
      </c>
      <c r="B125" s="2">
        <f t="shared" si="41"/>
        <v>15</v>
      </c>
      <c r="C125" s="2">
        <f>Instruction!C125+Research!C125</f>
        <v>11</v>
      </c>
      <c r="D125" s="2">
        <f>Instruction!D125+Research!D125</f>
        <v>4</v>
      </c>
      <c r="E125" s="5">
        <f>Instruction!E125+Research!E125</f>
        <v>14.34</v>
      </c>
      <c r="F125" s="2">
        <f>Instruction!F125+Research!F125</f>
        <v>0</v>
      </c>
      <c r="G125" s="2">
        <f>Instruction!G125+Research!G125</f>
        <v>0</v>
      </c>
      <c r="H125" s="2">
        <f>Instruction!H125+Research!H125</f>
        <v>0</v>
      </c>
      <c r="I125" s="2">
        <f>Instruction!I125+Research!I125</f>
        <v>0</v>
      </c>
      <c r="J125" s="2">
        <f>Instruction!J125+Research!J125</f>
        <v>0</v>
      </c>
      <c r="K125" s="2">
        <f>Instruction!K125+Research!K125</f>
        <v>0</v>
      </c>
      <c r="L125" s="2">
        <f>Instruction!L125+Research!L125</f>
        <v>14</v>
      </c>
      <c r="M125" s="2">
        <f>Instruction!M125+Research!M125</f>
        <v>1</v>
      </c>
      <c r="N125" s="2">
        <f>Instruction!N125+Research!N125</f>
        <v>0</v>
      </c>
      <c r="O125" s="2">
        <f>Instruction!O125+Research!O125</f>
        <v>47</v>
      </c>
      <c r="P125" s="2">
        <f>Instruction!P125+Research!P125</f>
        <v>8</v>
      </c>
      <c r="Q125" s="2">
        <f>Instruction!Q125+Research!Q125</f>
        <v>4</v>
      </c>
      <c r="R125" s="2">
        <f>Instruction!R125+Research!R125</f>
        <v>3</v>
      </c>
      <c r="S125" s="2">
        <f>Instruction!S125+Research!S125</f>
        <v>13</v>
      </c>
      <c r="T125" s="2">
        <f>Instruction!T125+Research!T125</f>
        <v>2</v>
      </c>
      <c r="U125" s="2">
        <f>Instruction!U125+Research!U125</f>
        <v>0</v>
      </c>
      <c r="W125" s="4">
        <f>C125+D125</f>
        <v>15</v>
      </c>
      <c r="X125" s="4">
        <f t="shared" si="42"/>
        <v>15</v>
      </c>
      <c r="Y125" s="4">
        <f t="shared" si="43"/>
        <v>15</v>
      </c>
      <c r="Z125" s="4">
        <f t="shared" si="44"/>
        <v>15</v>
      </c>
    </row>
    <row r="126" spans="1:26" x14ac:dyDescent="0.2">
      <c r="A126" s="44" t="s">
        <v>99</v>
      </c>
      <c r="B126" s="2">
        <f t="shared" ref="B126" si="45">SUM(C126:D126)</f>
        <v>4</v>
      </c>
      <c r="C126" s="2">
        <f>Instruction!C126+Research!C126</f>
        <v>0</v>
      </c>
      <c r="D126" s="2">
        <f>Instruction!D126+Research!D126</f>
        <v>4</v>
      </c>
      <c r="E126" s="5">
        <f>Instruction!E126+Research!E126</f>
        <v>0</v>
      </c>
      <c r="F126" s="2">
        <f>Instruction!F126+Research!F126</f>
        <v>0</v>
      </c>
      <c r="G126" s="2">
        <f>Instruction!G126+Research!G126</f>
        <v>1</v>
      </c>
      <c r="H126" s="2">
        <f>Instruction!H126+Research!H126</f>
        <v>0</v>
      </c>
      <c r="I126" s="2">
        <f>Instruction!I126+Research!I126</f>
        <v>0</v>
      </c>
      <c r="J126" s="2">
        <f>Instruction!J126+Research!J126</f>
        <v>0</v>
      </c>
      <c r="K126" s="2">
        <f>Instruction!K126+Research!K126</f>
        <v>0</v>
      </c>
      <c r="L126" s="2">
        <f>Instruction!L126+Research!L126</f>
        <v>3</v>
      </c>
      <c r="M126" s="2">
        <f>Instruction!M126+Research!M126</f>
        <v>0</v>
      </c>
      <c r="N126" s="2">
        <f>Instruction!N126+Research!N126</f>
        <v>0</v>
      </c>
      <c r="O126" s="2">
        <f>Instruction!O126+Research!O126</f>
        <v>51</v>
      </c>
      <c r="P126" s="2">
        <f>Instruction!P126+Research!P126</f>
        <v>0</v>
      </c>
      <c r="Q126" s="2">
        <f>Instruction!Q126+Research!Q126</f>
        <v>0</v>
      </c>
      <c r="R126" s="2">
        <f>Instruction!R126+Research!R126</f>
        <v>4</v>
      </c>
      <c r="S126" s="2">
        <f>Instruction!S126+Research!S126</f>
        <v>0</v>
      </c>
      <c r="T126" s="2">
        <f>Instruction!T126+Research!T126</f>
        <v>1</v>
      </c>
      <c r="U126" s="2">
        <f>Instruction!U126+Research!U126</f>
        <v>3</v>
      </c>
    </row>
    <row r="127" spans="1:26" s="10" customFormat="1" ht="15.75" x14ac:dyDescent="0.25">
      <c r="A127" s="47" t="s">
        <v>12</v>
      </c>
      <c r="B127" s="47">
        <f>SUM(B120:B126)</f>
        <v>118</v>
      </c>
      <c r="C127" s="47">
        <f t="shared" ref="C127:U127" si="46">SUM(C120:C126)</f>
        <v>42</v>
      </c>
      <c r="D127" s="47">
        <f t="shared" si="46"/>
        <v>76</v>
      </c>
      <c r="E127" s="47">
        <f t="shared" si="46"/>
        <v>91.47</v>
      </c>
      <c r="F127" s="47">
        <f t="shared" si="46"/>
        <v>3</v>
      </c>
      <c r="G127" s="47">
        <f t="shared" si="46"/>
        <v>4</v>
      </c>
      <c r="H127" s="47">
        <f t="shared" si="46"/>
        <v>0</v>
      </c>
      <c r="I127" s="47">
        <f t="shared" si="46"/>
        <v>5</v>
      </c>
      <c r="J127" s="47">
        <f t="shared" si="46"/>
        <v>1</v>
      </c>
      <c r="K127" s="47">
        <f t="shared" si="46"/>
        <v>0</v>
      </c>
      <c r="L127" s="47">
        <f t="shared" si="46"/>
        <v>104</v>
      </c>
      <c r="M127" s="47">
        <f t="shared" si="46"/>
        <v>1</v>
      </c>
      <c r="N127" s="47">
        <f t="shared" si="46"/>
        <v>0</v>
      </c>
      <c r="O127" s="47">
        <f t="shared" si="46"/>
        <v>467</v>
      </c>
      <c r="P127" s="47">
        <f t="shared" si="46"/>
        <v>51</v>
      </c>
      <c r="Q127" s="47">
        <f t="shared" si="46"/>
        <v>27</v>
      </c>
      <c r="R127" s="47">
        <f t="shared" si="46"/>
        <v>40</v>
      </c>
      <c r="S127" s="47">
        <f t="shared" si="46"/>
        <v>78</v>
      </c>
      <c r="T127" s="47">
        <f t="shared" si="46"/>
        <v>36</v>
      </c>
      <c r="U127" s="47">
        <f t="shared" si="46"/>
        <v>4</v>
      </c>
      <c r="W127" s="4">
        <f>C127+D127</f>
        <v>118</v>
      </c>
      <c r="X127" s="4">
        <f t="shared" si="42"/>
        <v>118</v>
      </c>
      <c r="Y127" s="4">
        <f t="shared" si="43"/>
        <v>118</v>
      </c>
      <c r="Z127" s="4">
        <f t="shared" si="44"/>
        <v>118</v>
      </c>
    </row>
    <row r="128" spans="1:26" s="10" customFormat="1" ht="15.75" x14ac:dyDescent="0.25">
      <c r="A128" s="32"/>
      <c r="B128" s="33"/>
      <c r="C128" s="33"/>
      <c r="D128" s="33"/>
      <c r="E128" s="34"/>
      <c r="F128" s="33"/>
      <c r="G128" s="33"/>
      <c r="H128" s="33"/>
      <c r="I128" s="33"/>
      <c r="J128" s="33"/>
      <c r="K128" s="33"/>
      <c r="L128" s="33"/>
      <c r="M128" s="33"/>
      <c r="N128" s="33"/>
      <c r="O128" s="35"/>
      <c r="P128" s="33"/>
      <c r="Q128" s="33"/>
      <c r="R128" s="33"/>
      <c r="S128" s="33"/>
      <c r="T128" s="33"/>
      <c r="U128" s="36"/>
      <c r="W128" s="4"/>
      <c r="X128" s="4"/>
      <c r="Y128" s="4"/>
      <c r="Z128" s="4"/>
    </row>
    <row r="129" spans="1:26" ht="15.75" x14ac:dyDescent="0.25">
      <c r="A129" s="50" t="s">
        <v>49</v>
      </c>
      <c r="B129" s="50"/>
      <c r="C129" s="51"/>
      <c r="D129" s="51"/>
      <c r="E129" s="52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</row>
    <row r="130" spans="1:26" x14ac:dyDescent="0.2">
      <c r="A130" s="2"/>
      <c r="B130" s="2"/>
      <c r="C130" s="75" t="s">
        <v>58</v>
      </c>
      <c r="D130" s="75"/>
      <c r="E130" s="15"/>
      <c r="F130" s="16" t="s">
        <v>8</v>
      </c>
      <c r="G130" s="16"/>
      <c r="H130" s="16"/>
      <c r="I130" s="16"/>
      <c r="J130" s="16"/>
      <c r="K130" s="16"/>
      <c r="L130" s="16"/>
      <c r="M130" s="16"/>
      <c r="N130" s="17"/>
      <c r="O130" s="2"/>
      <c r="P130" s="16" t="s">
        <v>59</v>
      </c>
      <c r="Q130" s="16"/>
      <c r="R130" s="16"/>
      <c r="S130" s="16" t="s">
        <v>60</v>
      </c>
      <c r="T130" s="16"/>
      <c r="U130" s="16"/>
    </row>
    <row r="131" spans="1:26" s="7" customFormat="1" ht="15" customHeight="1" x14ac:dyDescent="0.2">
      <c r="A131" s="18"/>
      <c r="B131" s="19"/>
      <c r="C131" s="19"/>
      <c r="D131" s="19"/>
      <c r="E131" s="66" t="s">
        <v>138</v>
      </c>
      <c r="F131" s="74" t="s">
        <v>106</v>
      </c>
      <c r="G131" s="74" t="s">
        <v>87</v>
      </c>
      <c r="H131" s="74" t="s">
        <v>88</v>
      </c>
      <c r="I131" s="74" t="s">
        <v>72</v>
      </c>
      <c r="J131" s="74" t="s">
        <v>71</v>
      </c>
      <c r="K131" s="74" t="s">
        <v>89</v>
      </c>
      <c r="L131" s="74" t="s">
        <v>7</v>
      </c>
      <c r="M131" s="74" t="s">
        <v>86</v>
      </c>
      <c r="N131" s="74" t="s">
        <v>73</v>
      </c>
      <c r="O131" s="70" t="s">
        <v>118</v>
      </c>
      <c r="P131" s="68" t="s">
        <v>3</v>
      </c>
      <c r="Q131" s="70" t="s">
        <v>116</v>
      </c>
      <c r="R131" s="70" t="s">
        <v>117</v>
      </c>
      <c r="S131" s="19"/>
      <c r="T131" s="19"/>
      <c r="U131" s="19"/>
    </row>
    <row r="132" spans="1:26" s="7" customFormat="1" ht="21.75" customHeight="1" x14ac:dyDescent="0.2">
      <c r="A132" s="20" t="s">
        <v>1</v>
      </c>
      <c r="B132" s="21" t="s">
        <v>114</v>
      </c>
      <c r="C132" s="21" t="s">
        <v>2</v>
      </c>
      <c r="D132" s="21" t="s">
        <v>140</v>
      </c>
      <c r="E132" s="67"/>
      <c r="F132" s="74"/>
      <c r="G132" s="74"/>
      <c r="H132" s="74"/>
      <c r="I132" s="74"/>
      <c r="J132" s="74"/>
      <c r="K132" s="74"/>
      <c r="L132" s="74"/>
      <c r="M132" s="74"/>
      <c r="N132" s="74"/>
      <c r="O132" s="71"/>
      <c r="P132" s="69"/>
      <c r="Q132" s="71"/>
      <c r="R132" s="71"/>
      <c r="S132" s="21" t="s">
        <v>4</v>
      </c>
      <c r="T132" s="21" t="s">
        <v>5</v>
      </c>
      <c r="U132" s="21" t="s">
        <v>6</v>
      </c>
    </row>
    <row r="133" spans="1:26" s="7" customFormat="1" x14ac:dyDescent="0.2">
      <c r="A133" s="2" t="s">
        <v>76</v>
      </c>
      <c r="B133" s="2">
        <f t="shared" ref="B133:B137" si="47">SUM(C133:D133)</f>
        <v>2</v>
      </c>
      <c r="C133" s="2">
        <f>Instruction!C133+Research!C133</f>
        <v>0</v>
      </c>
      <c r="D133" s="2">
        <f>Instruction!D133+Research!D133</f>
        <v>2</v>
      </c>
      <c r="E133" s="5">
        <f>Instruction!E133+Research!E133</f>
        <v>2</v>
      </c>
      <c r="F133" s="2">
        <f>Instruction!F133+Research!F133</f>
        <v>0</v>
      </c>
      <c r="G133" s="2">
        <f>Instruction!G133+Research!G133</f>
        <v>0</v>
      </c>
      <c r="H133" s="2">
        <f>Instruction!H133+Research!H133</f>
        <v>0</v>
      </c>
      <c r="I133" s="2">
        <f>Instruction!I133+Research!I133</f>
        <v>0</v>
      </c>
      <c r="J133" s="2">
        <f>Instruction!J133+Research!J133</f>
        <v>0</v>
      </c>
      <c r="K133" s="2">
        <f>Instruction!K133+Research!K133</f>
        <v>0</v>
      </c>
      <c r="L133" s="2">
        <f>Instruction!L133+Research!L133</f>
        <v>2</v>
      </c>
      <c r="M133" s="2">
        <f>Instruction!M133+Research!M133</f>
        <v>0</v>
      </c>
      <c r="N133" s="2">
        <f>Instruction!N133+Research!N133</f>
        <v>0</v>
      </c>
      <c r="O133" s="2">
        <f>Instruction!O133+Research!O133</f>
        <v>55</v>
      </c>
      <c r="P133" s="2">
        <f>Instruction!P133+Research!P133</f>
        <v>1</v>
      </c>
      <c r="Q133" s="2">
        <f>Instruction!Q133+Research!Q133</f>
        <v>1</v>
      </c>
      <c r="R133" s="2">
        <f>Instruction!R133+Research!R133</f>
        <v>0</v>
      </c>
      <c r="S133" s="2">
        <f>Instruction!S133+Research!S133</f>
        <v>1</v>
      </c>
      <c r="T133" s="2">
        <f>Instruction!T133+Research!T133</f>
        <v>1</v>
      </c>
      <c r="U133" s="2">
        <f>Instruction!U133+Research!U133</f>
        <v>0</v>
      </c>
    </row>
    <row r="134" spans="1:26" x14ac:dyDescent="0.2">
      <c r="A134" s="2" t="s">
        <v>50</v>
      </c>
      <c r="B134" s="2">
        <f t="shared" si="47"/>
        <v>26</v>
      </c>
      <c r="C134" s="2">
        <f>Instruction!C134+Research!C134</f>
        <v>17</v>
      </c>
      <c r="D134" s="2">
        <f>Instruction!D134+Research!D134</f>
        <v>9</v>
      </c>
      <c r="E134" s="5">
        <f>Instruction!E134+Research!E134</f>
        <v>9.4</v>
      </c>
      <c r="F134" s="2">
        <f>Instruction!F134+Research!F134</f>
        <v>4</v>
      </c>
      <c r="G134" s="2">
        <f>Instruction!G134+Research!G134</f>
        <v>0</v>
      </c>
      <c r="H134" s="2">
        <f>Instruction!H134+Research!H134</f>
        <v>0</v>
      </c>
      <c r="I134" s="2">
        <f>Instruction!I134+Research!I134</f>
        <v>8</v>
      </c>
      <c r="J134" s="2">
        <f>Instruction!J134+Research!J134</f>
        <v>0</v>
      </c>
      <c r="K134" s="2">
        <f>Instruction!K134+Research!K134</f>
        <v>0</v>
      </c>
      <c r="L134" s="2">
        <f>Instruction!L134+Research!L134</f>
        <v>14</v>
      </c>
      <c r="M134" s="2">
        <f>Instruction!M134+Research!M134</f>
        <v>0</v>
      </c>
      <c r="N134" s="2">
        <f>Instruction!N134+Research!N134</f>
        <v>0</v>
      </c>
      <c r="O134" s="2">
        <f>Instruction!O134+Research!O134</f>
        <v>97.125</v>
      </c>
      <c r="P134" s="2">
        <f>Instruction!P134+Research!P134</f>
        <v>15</v>
      </c>
      <c r="Q134" s="2">
        <f>Instruction!Q134+Research!Q134</f>
        <v>6</v>
      </c>
      <c r="R134" s="2">
        <f>Instruction!R134+Research!R134</f>
        <v>5</v>
      </c>
      <c r="S134" s="2">
        <f>Instruction!S134+Research!S134</f>
        <v>25</v>
      </c>
      <c r="T134" s="2">
        <f>Instruction!T134+Research!T134</f>
        <v>1</v>
      </c>
      <c r="U134" s="2">
        <f>Instruction!U134+Research!U134</f>
        <v>0</v>
      </c>
      <c r="W134" s="4">
        <f>C134+D134</f>
        <v>26</v>
      </c>
      <c r="X134" s="4">
        <f t="shared" ref="X134:X138" si="48">SUM(F134:N134)</f>
        <v>26</v>
      </c>
      <c r="Y134" s="4">
        <f t="shared" ref="Y134:Y138" si="49">SUM(P134:R134)</f>
        <v>26</v>
      </c>
      <c r="Z134" s="4">
        <f t="shared" ref="Z134:Z138" si="50">SUM(S134:U134)</f>
        <v>26</v>
      </c>
    </row>
    <row r="135" spans="1:26" x14ac:dyDescent="0.2">
      <c r="A135" s="2" t="s">
        <v>52</v>
      </c>
      <c r="B135" s="2">
        <f t="shared" si="47"/>
        <v>55</v>
      </c>
      <c r="C135" s="2">
        <f>Instruction!C135+Research!C135</f>
        <v>32</v>
      </c>
      <c r="D135" s="2">
        <f>Instruction!D135+Research!D135</f>
        <v>23</v>
      </c>
      <c r="E135" s="5">
        <f>Instruction!E135+Research!E135</f>
        <v>25.700000000000003</v>
      </c>
      <c r="F135" s="2">
        <f>Instruction!F135+Research!F135</f>
        <v>7</v>
      </c>
      <c r="G135" s="2">
        <f>Instruction!G135+Research!G135</f>
        <v>0</v>
      </c>
      <c r="H135" s="2">
        <f>Instruction!H135+Research!H135</f>
        <v>0</v>
      </c>
      <c r="I135" s="2">
        <f>Instruction!I135+Research!I135</f>
        <v>18</v>
      </c>
      <c r="J135" s="2">
        <f>Instruction!J135+Research!J135</f>
        <v>2</v>
      </c>
      <c r="K135" s="2">
        <f>Instruction!K135+Research!K135</f>
        <v>0</v>
      </c>
      <c r="L135" s="2">
        <f>Instruction!L135+Research!L135</f>
        <v>27</v>
      </c>
      <c r="M135" s="2">
        <f>Instruction!M135+Research!M135</f>
        <v>1</v>
      </c>
      <c r="N135" s="2">
        <f>Instruction!N135+Research!N135</f>
        <v>0</v>
      </c>
      <c r="O135" s="2">
        <f>Instruction!O135+Research!O135</f>
        <v>93.59</v>
      </c>
      <c r="P135" s="2">
        <f>Instruction!P135+Research!P135</f>
        <v>23</v>
      </c>
      <c r="Q135" s="2">
        <f>Instruction!Q135+Research!Q135</f>
        <v>8</v>
      </c>
      <c r="R135" s="2">
        <f>Instruction!R135+Research!R135</f>
        <v>24</v>
      </c>
      <c r="S135" s="2">
        <f>Instruction!S135+Research!S135</f>
        <v>55</v>
      </c>
      <c r="T135" s="2">
        <f>Instruction!T135+Research!T135</f>
        <v>0</v>
      </c>
      <c r="U135" s="2">
        <f>Instruction!U135+Research!U135</f>
        <v>0</v>
      </c>
      <c r="W135" s="4">
        <f>C135+D135</f>
        <v>55</v>
      </c>
      <c r="X135" s="4">
        <f t="shared" si="48"/>
        <v>55</v>
      </c>
      <c r="Y135" s="4">
        <f t="shared" si="49"/>
        <v>55</v>
      </c>
      <c r="Z135" s="4">
        <f t="shared" si="50"/>
        <v>55</v>
      </c>
    </row>
    <row r="136" spans="1:26" x14ac:dyDescent="0.2">
      <c r="A136" s="2" t="s">
        <v>51</v>
      </c>
      <c r="B136" s="2">
        <f t="shared" si="47"/>
        <v>36</v>
      </c>
      <c r="C136" s="2">
        <f>Instruction!C136+Research!C136</f>
        <v>20</v>
      </c>
      <c r="D136" s="2">
        <f>Instruction!D136+Research!D136</f>
        <v>16</v>
      </c>
      <c r="E136" s="5">
        <f>Instruction!E136+Research!E136</f>
        <v>27.46</v>
      </c>
      <c r="F136" s="2">
        <f>Instruction!F136+Research!F136</f>
        <v>1</v>
      </c>
      <c r="G136" s="2">
        <f>Instruction!G136+Research!G136</f>
        <v>1</v>
      </c>
      <c r="H136" s="2">
        <f>Instruction!H136+Research!H136</f>
        <v>0</v>
      </c>
      <c r="I136" s="2">
        <f>Instruction!I136+Research!I136</f>
        <v>0</v>
      </c>
      <c r="J136" s="2">
        <f>Instruction!J136+Research!J136</f>
        <v>0</v>
      </c>
      <c r="K136" s="2">
        <f>Instruction!K136+Research!K136</f>
        <v>0</v>
      </c>
      <c r="L136" s="2">
        <f>Instruction!L136+Research!L136</f>
        <v>34</v>
      </c>
      <c r="M136" s="2">
        <f>Instruction!M136+Research!M136</f>
        <v>0</v>
      </c>
      <c r="N136" s="2">
        <f>Instruction!N136+Research!N136</f>
        <v>0</v>
      </c>
      <c r="O136" s="2">
        <f>Instruction!O136+Research!O136</f>
        <v>100.2</v>
      </c>
      <c r="P136" s="2">
        <f>Instruction!P136+Research!P136</f>
        <v>18</v>
      </c>
      <c r="Q136" s="2">
        <f>Instruction!Q136+Research!Q136</f>
        <v>5</v>
      </c>
      <c r="R136" s="2">
        <f>Instruction!R136+Research!R136</f>
        <v>13</v>
      </c>
      <c r="S136" s="2">
        <f>Instruction!S136+Research!S136</f>
        <v>35</v>
      </c>
      <c r="T136" s="2">
        <f>Instruction!T136+Research!T136</f>
        <v>1</v>
      </c>
      <c r="U136" s="2">
        <f>Instruction!U136+Research!U136</f>
        <v>0</v>
      </c>
      <c r="W136" s="4">
        <f>C136+D136</f>
        <v>36</v>
      </c>
      <c r="X136" s="4">
        <f t="shared" si="48"/>
        <v>36</v>
      </c>
      <c r="Y136" s="4">
        <f t="shared" si="49"/>
        <v>36</v>
      </c>
      <c r="Z136" s="4">
        <f t="shared" si="50"/>
        <v>36</v>
      </c>
    </row>
    <row r="137" spans="1:26" x14ac:dyDescent="0.2">
      <c r="A137" s="2" t="s">
        <v>131</v>
      </c>
      <c r="B137" s="2">
        <f t="shared" si="47"/>
        <v>1</v>
      </c>
      <c r="C137" s="2">
        <f>Instruction!C137+Research!C137</f>
        <v>1</v>
      </c>
      <c r="D137" s="2">
        <f>Instruction!D137+Research!D137</f>
        <v>0</v>
      </c>
      <c r="E137" s="5">
        <f>Instruction!E137+Research!E137</f>
        <v>1</v>
      </c>
      <c r="F137" s="2">
        <f>Instruction!F137+Research!F137</f>
        <v>0</v>
      </c>
      <c r="G137" s="2">
        <f>Instruction!G137+Research!G137</f>
        <v>0</v>
      </c>
      <c r="H137" s="2">
        <f>Instruction!H137+Research!H137</f>
        <v>0</v>
      </c>
      <c r="I137" s="2">
        <f>Instruction!I137+Research!I137</f>
        <v>0</v>
      </c>
      <c r="J137" s="2">
        <f>Instruction!J137+Research!J137</f>
        <v>0</v>
      </c>
      <c r="K137" s="2">
        <f>Instruction!K137+Research!K137</f>
        <v>0</v>
      </c>
      <c r="L137" s="2">
        <f>Instruction!L137+Research!L137</f>
        <v>1</v>
      </c>
      <c r="M137" s="2">
        <f>Instruction!M137+Research!M137</f>
        <v>0</v>
      </c>
      <c r="N137" s="2">
        <f>Instruction!N137+Research!N137</f>
        <v>0</v>
      </c>
      <c r="O137" s="2">
        <f>Instruction!O137+Research!O137</f>
        <v>34</v>
      </c>
      <c r="P137" s="2">
        <f>Instruction!P137+Research!P137</f>
        <v>0</v>
      </c>
      <c r="Q137" s="2">
        <f>Instruction!Q137+Research!Q137</f>
        <v>0</v>
      </c>
      <c r="R137" s="2">
        <f>Instruction!R137+Research!R137</f>
        <v>1</v>
      </c>
      <c r="S137" s="2">
        <f>Instruction!S137+Research!S137</f>
        <v>1</v>
      </c>
      <c r="T137" s="2">
        <f>Instruction!T137+Research!T137</f>
        <v>0</v>
      </c>
      <c r="U137" s="2">
        <f>Instruction!U137+Research!U137</f>
        <v>0</v>
      </c>
      <c r="W137" s="4">
        <f>C137+D137</f>
        <v>1</v>
      </c>
      <c r="X137" s="4">
        <f t="shared" si="48"/>
        <v>1</v>
      </c>
      <c r="Y137" s="4">
        <f t="shared" si="49"/>
        <v>1</v>
      </c>
      <c r="Z137" s="4">
        <f t="shared" si="50"/>
        <v>1</v>
      </c>
    </row>
    <row r="138" spans="1:26" s="10" customFormat="1" ht="15.75" x14ac:dyDescent="0.25">
      <c r="A138" s="3" t="s">
        <v>12</v>
      </c>
      <c r="B138" s="3">
        <f>SUM(B133:B137)</f>
        <v>120</v>
      </c>
      <c r="C138" s="3">
        <f t="shared" ref="C138:U138" si="51">SUM(C133:C137)</f>
        <v>70</v>
      </c>
      <c r="D138" s="3">
        <f t="shared" si="51"/>
        <v>50</v>
      </c>
      <c r="E138" s="28">
        <f t="shared" si="51"/>
        <v>65.56</v>
      </c>
      <c r="F138" s="3">
        <f t="shared" si="51"/>
        <v>12</v>
      </c>
      <c r="G138" s="3">
        <f t="shared" si="51"/>
        <v>1</v>
      </c>
      <c r="H138" s="3">
        <f t="shared" si="51"/>
        <v>0</v>
      </c>
      <c r="I138" s="3">
        <f t="shared" si="51"/>
        <v>26</v>
      </c>
      <c r="J138" s="3">
        <f t="shared" si="51"/>
        <v>2</v>
      </c>
      <c r="K138" s="3">
        <f t="shared" si="51"/>
        <v>0</v>
      </c>
      <c r="L138" s="3">
        <f t="shared" si="51"/>
        <v>78</v>
      </c>
      <c r="M138" s="3">
        <f t="shared" si="51"/>
        <v>1</v>
      </c>
      <c r="N138" s="3">
        <f t="shared" si="51"/>
        <v>0</v>
      </c>
      <c r="O138" s="3">
        <f t="shared" si="51"/>
        <v>379.91500000000002</v>
      </c>
      <c r="P138" s="3">
        <f>SUM(P133:P137)</f>
        <v>57</v>
      </c>
      <c r="Q138" s="3">
        <f t="shared" si="51"/>
        <v>20</v>
      </c>
      <c r="R138" s="3">
        <f t="shared" si="51"/>
        <v>43</v>
      </c>
      <c r="S138" s="3">
        <f t="shared" si="51"/>
        <v>117</v>
      </c>
      <c r="T138" s="3">
        <f t="shared" si="51"/>
        <v>3</v>
      </c>
      <c r="U138" s="3">
        <f t="shared" si="51"/>
        <v>0</v>
      </c>
      <c r="W138" s="4">
        <f>C138+D138</f>
        <v>120</v>
      </c>
      <c r="X138" s="4">
        <f t="shared" si="48"/>
        <v>120</v>
      </c>
      <c r="Y138" s="4">
        <f t="shared" si="49"/>
        <v>120</v>
      </c>
      <c r="Z138" s="4">
        <f t="shared" si="50"/>
        <v>120</v>
      </c>
    </row>
    <row r="140" spans="1:26" ht="15.75" x14ac:dyDescent="0.25">
      <c r="A140" s="81" t="s">
        <v>148</v>
      </c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3"/>
    </row>
    <row r="141" spans="1:26" x14ac:dyDescent="0.2">
      <c r="A141" s="2"/>
      <c r="B141" s="2"/>
      <c r="C141" s="75" t="s">
        <v>58</v>
      </c>
      <c r="D141" s="75"/>
      <c r="E141" s="15"/>
      <c r="F141" s="75" t="s">
        <v>8</v>
      </c>
      <c r="G141" s="75"/>
      <c r="H141" s="75"/>
      <c r="I141" s="75"/>
      <c r="J141" s="75"/>
      <c r="K141" s="75"/>
      <c r="L141" s="75"/>
      <c r="M141" s="75"/>
      <c r="N141" s="75"/>
      <c r="O141" s="2"/>
      <c r="P141" s="16" t="s">
        <v>59</v>
      </c>
      <c r="Q141" s="16"/>
      <c r="R141" s="16"/>
      <c r="S141" s="78" t="s">
        <v>60</v>
      </c>
      <c r="T141" s="79"/>
      <c r="U141" s="79"/>
      <c r="V141" s="80"/>
    </row>
    <row r="142" spans="1:26" s="7" customFormat="1" ht="15" customHeight="1" x14ac:dyDescent="0.2">
      <c r="A142" s="18"/>
      <c r="B142" s="19"/>
      <c r="C142" s="19"/>
      <c r="D142" s="19"/>
      <c r="E142" s="66" t="s">
        <v>138</v>
      </c>
      <c r="F142" s="74" t="s">
        <v>106</v>
      </c>
      <c r="G142" s="74" t="s">
        <v>87</v>
      </c>
      <c r="H142" s="74" t="s">
        <v>88</v>
      </c>
      <c r="I142" s="74" t="s">
        <v>72</v>
      </c>
      <c r="J142" s="74" t="s">
        <v>71</v>
      </c>
      <c r="K142" s="74" t="s">
        <v>89</v>
      </c>
      <c r="L142" s="74" t="s">
        <v>7</v>
      </c>
      <c r="M142" s="74" t="s">
        <v>86</v>
      </c>
      <c r="N142" s="74" t="s">
        <v>73</v>
      </c>
      <c r="O142" s="70" t="s">
        <v>118</v>
      </c>
      <c r="P142" s="68" t="s">
        <v>3</v>
      </c>
      <c r="Q142" s="70" t="s">
        <v>116</v>
      </c>
      <c r="R142" s="70" t="s">
        <v>117</v>
      </c>
      <c r="S142" s="19"/>
      <c r="T142" s="19"/>
      <c r="U142" s="19"/>
      <c r="V142" s="19"/>
    </row>
    <row r="143" spans="1:26" s="7" customFormat="1" ht="24" customHeight="1" x14ac:dyDescent="0.2">
      <c r="A143" s="20" t="s">
        <v>1</v>
      </c>
      <c r="B143" s="21" t="s">
        <v>114</v>
      </c>
      <c r="C143" s="21" t="s">
        <v>2</v>
      </c>
      <c r="D143" s="21" t="s">
        <v>140</v>
      </c>
      <c r="E143" s="67"/>
      <c r="F143" s="74"/>
      <c r="G143" s="74"/>
      <c r="H143" s="74"/>
      <c r="I143" s="74"/>
      <c r="J143" s="74"/>
      <c r="K143" s="74"/>
      <c r="L143" s="74"/>
      <c r="M143" s="74"/>
      <c r="N143" s="74"/>
      <c r="O143" s="71"/>
      <c r="P143" s="69"/>
      <c r="Q143" s="71"/>
      <c r="R143" s="71"/>
      <c r="S143" s="21" t="s">
        <v>4</v>
      </c>
      <c r="T143" s="21" t="s">
        <v>5</v>
      </c>
      <c r="U143" s="21" t="s">
        <v>6</v>
      </c>
      <c r="V143" s="21" t="s">
        <v>132</v>
      </c>
    </row>
    <row r="144" spans="1:26" s="7" customFormat="1" ht="15.75" customHeight="1" x14ac:dyDescent="0.2">
      <c r="A144" s="22" t="s">
        <v>149</v>
      </c>
      <c r="B144" s="2">
        <f t="shared" ref="B144" si="52">SUM(C144:D144)</f>
        <v>1</v>
      </c>
      <c r="C144" s="2">
        <f>Instruction!C144+Research!C144</f>
        <v>1</v>
      </c>
      <c r="D144" s="2">
        <f>Instruction!D144+Research!D144</f>
        <v>0</v>
      </c>
      <c r="E144" s="2">
        <f>Instruction!E144+Research!E144</f>
        <v>0</v>
      </c>
      <c r="F144" s="2">
        <f>Instruction!F144+Research!F144</f>
        <v>1</v>
      </c>
      <c r="G144" s="2">
        <f>Instruction!G144+Research!G144</f>
        <v>0</v>
      </c>
      <c r="H144" s="2">
        <f>Instruction!H144+Research!H144</f>
        <v>0</v>
      </c>
      <c r="I144" s="2">
        <f>Instruction!I144+Research!I144</f>
        <v>0</v>
      </c>
      <c r="J144" s="2">
        <f>Instruction!J144+Research!J144</f>
        <v>0</v>
      </c>
      <c r="K144" s="2">
        <f>Instruction!K144+Research!K144</f>
        <v>0</v>
      </c>
      <c r="L144" s="2">
        <f>Instruction!L144+Research!L144</f>
        <v>0</v>
      </c>
      <c r="M144" s="2">
        <f>Instruction!M144+Research!M144</f>
        <v>0</v>
      </c>
      <c r="N144" s="2">
        <f>Instruction!N144+Research!N144</f>
        <v>0</v>
      </c>
      <c r="O144" s="2">
        <f>Instruction!O144+Research!O144</f>
        <v>44</v>
      </c>
      <c r="P144" s="2">
        <f>Instruction!P144+Research!P144</f>
        <v>0</v>
      </c>
      <c r="Q144" s="2">
        <f>Instruction!Q144+Research!Q144</f>
        <v>0</v>
      </c>
      <c r="R144" s="2">
        <f>Instruction!R144+Research!R144</f>
        <v>1</v>
      </c>
      <c r="S144" s="2">
        <f>Instruction!S144+Research!S144</f>
        <v>1</v>
      </c>
      <c r="T144" s="2">
        <f>Instruction!T144+Research!T144</f>
        <v>0</v>
      </c>
      <c r="U144" s="2">
        <f>Instruction!U144+Research!U144</f>
        <v>0</v>
      </c>
      <c r="V144" s="21"/>
    </row>
    <row r="145" spans="1:26" x14ac:dyDescent="0.2">
      <c r="A145" s="22" t="s">
        <v>84</v>
      </c>
      <c r="B145" s="2">
        <f t="shared" ref="B145" si="53">SUM(C145:D145)</f>
        <v>14</v>
      </c>
      <c r="C145" s="2">
        <f>Instruction!C145+Research!C145</f>
        <v>12</v>
      </c>
      <c r="D145" s="2">
        <f>Instruction!D145+Research!D145</f>
        <v>2</v>
      </c>
      <c r="E145" s="5">
        <f>Instruction!E145+Research!E145</f>
        <v>13.3</v>
      </c>
      <c r="F145" s="2">
        <f>Instruction!F145+Research!F145</f>
        <v>0</v>
      </c>
      <c r="G145" s="2">
        <f>Instruction!G145+Research!G145</f>
        <v>0</v>
      </c>
      <c r="H145" s="2">
        <f>Instruction!H145+Research!H145</f>
        <v>0</v>
      </c>
      <c r="I145" s="2">
        <f>Instruction!I145+Research!I145</f>
        <v>0</v>
      </c>
      <c r="J145" s="2">
        <f>Instruction!J145+Research!J145</f>
        <v>2</v>
      </c>
      <c r="K145" s="2">
        <f>Instruction!K145+Research!K145</f>
        <v>0</v>
      </c>
      <c r="L145" s="2">
        <f>Instruction!L145+Research!L145</f>
        <v>11</v>
      </c>
      <c r="M145" s="2">
        <f>Instruction!M145+Research!M145</f>
        <v>1</v>
      </c>
      <c r="N145" s="2">
        <f>Instruction!N145+Research!N145</f>
        <v>0</v>
      </c>
      <c r="O145" s="2">
        <f>Instruction!O145+Research!O145</f>
        <v>52</v>
      </c>
      <c r="P145" s="2">
        <f>Instruction!P145+Research!P145</f>
        <v>6</v>
      </c>
      <c r="Q145" s="2">
        <f>Instruction!Q145+Research!Q145</f>
        <v>2</v>
      </c>
      <c r="R145" s="2">
        <f>Instruction!R145+Research!R145</f>
        <v>6</v>
      </c>
      <c r="S145" s="1">
        <f>Instruction!S145+Research!S145</f>
        <v>4</v>
      </c>
      <c r="T145" s="1">
        <f>Instruction!T145+Research!T145</f>
        <v>7</v>
      </c>
      <c r="U145" s="1">
        <f>Instruction!U145+Research!U145</f>
        <v>3</v>
      </c>
      <c r="V145" s="1" t="e">
        <f>Instruction!V145+Research!#REF!</f>
        <v>#REF!</v>
      </c>
      <c r="W145" s="4">
        <f>C145+D145</f>
        <v>14</v>
      </c>
      <c r="X145" s="4">
        <f t="shared" ref="X145:X149" si="54">SUM(F145:N145)</f>
        <v>14</v>
      </c>
      <c r="Y145" s="4">
        <f t="shared" ref="Y145:Y149" si="55">SUM(P145:R145)</f>
        <v>14</v>
      </c>
      <c r="Z145" s="6">
        <f t="shared" ref="Z145:Z149" si="56">SUM(S145:U145)</f>
        <v>14</v>
      </c>
    </row>
    <row r="146" spans="1:26" x14ac:dyDescent="0.2">
      <c r="A146" s="2" t="s">
        <v>48</v>
      </c>
      <c r="B146" s="2">
        <f t="shared" ref="B146:B148" si="57">SUM(C146:D146)</f>
        <v>19</v>
      </c>
      <c r="C146" s="2">
        <f>Instruction!C146+Research!C146</f>
        <v>5</v>
      </c>
      <c r="D146" s="2">
        <f>Instruction!D146+Research!D146</f>
        <v>14</v>
      </c>
      <c r="E146" s="5">
        <f>Instruction!E146+Research!E146</f>
        <v>18.82</v>
      </c>
      <c r="F146" s="2">
        <f>Instruction!F146+Research!F146</f>
        <v>0</v>
      </c>
      <c r="G146" s="2">
        <f>Instruction!G146+Research!G146</f>
        <v>0</v>
      </c>
      <c r="H146" s="2">
        <f>Instruction!H146+Research!H146</f>
        <v>1</v>
      </c>
      <c r="I146" s="2">
        <f>Instruction!I146+Research!I146</f>
        <v>2</v>
      </c>
      <c r="J146" s="2">
        <f>Instruction!J146+Research!J146</f>
        <v>1</v>
      </c>
      <c r="K146" s="2">
        <f>Instruction!K146+Research!K146</f>
        <v>0</v>
      </c>
      <c r="L146" s="2">
        <f>Instruction!L146+Research!L146</f>
        <v>15</v>
      </c>
      <c r="M146" s="2">
        <f>Instruction!M146+Research!M146</f>
        <v>0</v>
      </c>
      <c r="N146" s="2">
        <f>Instruction!N146+Research!N146</f>
        <v>0</v>
      </c>
      <c r="O146" s="2">
        <f>Instruction!O146+Research!O146</f>
        <v>48</v>
      </c>
      <c r="P146" s="2">
        <f>Instruction!P146+Research!P146</f>
        <v>6</v>
      </c>
      <c r="Q146" s="2">
        <f>Instruction!Q146+Research!Q146</f>
        <v>4</v>
      </c>
      <c r="R146" s="2">
        <f>Instruction!R146+Research!R146</f>
        <v>9</v>
      </c>
      <c r="S146" s="1">
        <f>Instruction!S146+Research!S146</f>
        <v>9</v>
      </c>
      <c r="T146" s="1">
        <f>Instruction!T146+Research!T146</f>
        <v>10</v>
      </c>
      <c r="U146" s="1">
        <f>Instruction!U146+Research!U146</f>
        <v>0</v>
      </c>
      <c r="V146" s="1" t="e">
        <f>Instruction!V146+Research!#REF!</f>
        <v>#REF!</v>
      </c>
      <c r="W146" s="4">
        <f>C146+D146</f>
        <v>19</v>
      </c>
      <c r="X146" s="4">
        <f t="shared" si="54"/>
        <v>19</v>
      </c>
      <c r="Y146" s="4">
        <f t="shared" si="55"/>
        <v>19</v>
      </c>
      <c r="Z146" s="6">
        <f t="shared" si="56"/>
        <v>19</v>
      </c>
    </row>
    <row r="147" spans="1:26" x14ac:dyDescent="0.2">
      <c r="A147" s="2" t="s">
        <v>85</v>
      </c>
      <c r="B147" s="2">
        <f t="shared" si="57"/>
        <v>10</v>
      </c>
      <c r="C147" s="2">
        <f>Instruction!C147+Research!C147</f>
        <v>8</v>
      </c>
      <c r="D147" s="2">
        <f>Instruction!D147+Research!D147</f>
        <v>2</v>
      </c>
      <c r="E147" s="5">
        <f>Instruction!E147+Research!E147</f>
        <v>10</v>
      </c>
      <c r="F147" s="2">
        <f>Instruction!F147+Research!F147</f>
        <v>0</v>
      </c>
      <c r="G147" s="2">
        <f>Instruction!G147+Research!G147</f>
        <v>0</v>
      </c>
      <c r="H147" s="2">
        <f>Instruction!H147+Research!H147</f>
        <v>0</v>
      </c>
      <c r="I147" s="2">
        <f>Instruction!I147+Research!I147</f>
        <v>3</v>
      </c>
      <c r="J147" s="2">
        <f>Instruction!J147+Research!J147</f>
        <v>0</v>
      </c>
      <c r="K147" s="2">
        <f>Instruction!K147+Research!K147</f>
        <v>0</v>
      </c>
      <c r="L147" s="2">
        <f>Instruction!L147+Research!L147</f>
        <v>7</v>
      </c>
      <c r="M147" s="2">
        <f>Instruction!M147+Research!M147</f>
        <v>0</v>
      </c>
      <c r="N147" s="2">
        <f>Instruction!N147+Research!N147</f>
        <v>0</v>
      </c>
      <c r="O147" s="2">
        <f>Instruction!O147+Research!O147</f>
        <v>53</v>
      </c>
      <c r="P147" s="2">
        <f>Instruction!P147+Research!P147</f>
        <v>9</v>
      </c>
      <c r="Q147" s="2">
        <f>Instruction!Q147+Research!Q147</f>
        <v>0</v>
      </c>
      <c r="R147" s="2">
        <f>Instruction!R147+Research!R147</f>
        <v>1</v>
      </c>
      <c r="S147" s="1">
        <f>Instruction!S147+Research!S147</f>
        <v>4</v>
      </c>
      <c r="T147" s="1">
        <f>Instruction!T147+Research!T147</f>
        <v>6</v>
      </c>
      <c r="U147" s="1">
        <f>Instruction!U147+Research!U147</f>
        <v>0</v>
      </c>
      <c r="V147" s="1" t="e">
        <f>Instruction!V147+Research!#REF!</f>
        <v>#REF!</v>
      </c>
      <c r="W147" s="4">
        <f>C147+D147</f>
        <v>10</v>
      </c>
      <c r="X147" s="4">
        <f t="shared" si="54"/>
        <v>10</v>
      </c>
      <c r="Y147" s="4">
        <f t="shared" si="55"/>
        <v>10</v>
      </c>
      <c r="Z147" s="4">
        <f t="shared" si="56"/>
        <v>10</v>
      </c>
    </row>
    <row r="148" spans="1:26" x14ac:dyDescent="0.2">
      <c r="A148" s="2" t="s">
        <v>142</v>
      </c>
      <c r="B148" s="2">
        <f t="shared" si="57"/>
        <v>0</v>
      </c>
      <c r="C148" s="2">
        <f>Instruction!C148+Research!C148</f>
        <v>0</v>
      </c>
      <c r="D148" s="2">
        <f>Instruction!D148+Research!D148</f>
        <v>0</v>
      </c>
      <c r="E148" s="5">
        <f>Instruction!E148+Research!E148</f>
        <v>0</v>
      </c>
      <c r="F148" s="2">
        <f>Instruction!F148+Research!F148</f>
        <v>0</v>
      </c>
      <c r="G148" s="2">
        <f>Instruction!G148+Research!G148</f>
        <v>0</v>
      </c>
      <c r="H148" s="2">
        <f>Instruction!H148+Research!H148</f>
        <v>0</v>
      </c>
      <c r="I148" s="2">
        <f>Instruction!I148+Research!I148</f>
        <v>0</v>
      </c>
      <c r="J148" s="2">
        <f>Instruction!J148+Research!J148</f>
        <v>0</v>
      </c>
      <c r="K148" s="2">
        <f>Instruction!K148+Research!K148</f>
        <v>0</v>
      </c>
      <c r="L148" s="2">
        <f>Instruction!L148+Research!L148</f>
        <v>0</v>
      </c>
      <c r="M148" s="2">
        <f>Instruction!M148+Research!M148</f>
        <v>0</v>
      </c>
      <c r="N148" s="2">
        <f>Instruction!N148+Research!N148</f>
        <v>0</v>
      </c>
      <c r="O148" s="2">
        <f>Instruction!O148+Research!O148</f>
        <v>0</v>
      </c>
      <c r="P148" s="2">
        <f>Instruction!P148+Research!P148</f>
        <v>0</v>
      </c>
      <c r="Q148" s="2">
        <f>Instruction!Q148+Research!Q148</f>
        <v>0</v>
      </c>
      <c r="R148" s="2">
        <f>Instruction!R148+Research!R148</f>
        <v>0</v>
      </c>
      <c r="S148" s="1">
        <f>Instruction!S148+Research!S148</f>
        <v>0</v>
      </c>
      <c r="T148" s="1">
        <f>Instruction!T148+Research!T148</f>
        <v>0</v>
      </c>
      <c r="U148" s="1">
        <f>Instruction!U148+Research!U148</f>
        <v>0</v>
      </c>
      <c r="V148" s="1" t="e">
        <f>Instruction!V148+Research!#REF!</f>
        <v>#REF!</v>
      </c>
      <c r="W148" s="4">
        <f>C148+D148</f>
        <v>0</v>
      </c>
      <c r="X148" s="4">
        <f t="shared" si="54"/>
        <v>0</v>
      </c>
      <c r="Y148" s="4">
        <f t="shared" si="55"/>
        <v>0</v>
      </c>
      <c r="Z148" s="4">
        <f t="shared" si="56"/>
        <v>0</v>
      </c>
    </row>
    <row r="149" spans="1:26" s="10" customFormat="1" ht="15.75" x14ac:dyDescent="0.25">
      <c r="A149" s="3" t="s">
        <v>12</v>
      </c>
      <c r="B149" s="3">
        <f>SUM(B144:B148)</f>
        <v>44</v>
      </c>
      <c r="C149" s="3">
        <f t="shared" ref="C149:U149" si="58">SUM(C144:C148)</f>
        <v>26</v>
      </c>
      <c r="D149" s="3">
        <f t="shared" si="58"/>
        <v>18</v>
      </c>
      <c r="E149" s="3">
        <f t="shared" si="58"/>
        <v>42.120000000000005</v>
      </c>
      <c r="F149" s="3">
        <f t="shared" si="58"/>
        <v>1</v>
      </c>
      <c r="G149" s="3">
        <f t="shared" si="58"/>
        <v>0</v>
      </c>
      <c r="H149" s="3">
        <f t="shared" si="58"/>
        <v>1</v>
      </c>
      <c r="I149" s="3">
        <f t="shared" si="58"/>
        <v>5</v>
      </c>
      <c r="J149" s="3">
        <f t="shared" si="58"/>
        <v>3</v>
      </c>
      <c r="K149" s="3">
        <f t="shared" si="58"/>
        <v>0</v>
      </c>
      <c r="L149" s="3">
        <f t="shared" si="58"/>
        <v>33</v>
      </c>
      <c r="M149" s="3">
        <f t="shared" si="58"/>
        <v>1</v>
      </c>
      <c r="N149" s="3">
        <f t="shared" si="58"/>
        <v>0</v>
      </c>
      <c r="O149" s="3">
        <f t="shared" si="58"/>
        <v>197</v>
      </c>
      <c r="P149" s="3">
        <f t="shared" si="58"/>
        <v>21</v>
      </c>
      <c r="Q149" s="3">
        <f t="shared" si="58"/>
        <v>6</v>
      </c>
      <c r="R149" s="3">
        <f t="shared" si="58"/>
        <v>17</v>
      </c>
      <c r="S149" s="3">
        <f t="shared" si="58"/>
        <v>18</v>
      </c>
      <c r="T149" s="3">
        <f t="shared" si="58"/>
        <v>23</v>
      </c>
      <c r="U149" s="3">
        <f t="shared" si="58"/>
        <v>3</v>
      </c>
      <c r="V149" s="3" t="e">
        <f t="shared" ref="V149" si="59">SUM(V145:V148)</f>
        <v>#REF!</v>
      </c>
      <c r="W149" s="4">
        <f>C149+D149</f>
        <v>44</v>
      </c>
      <c r="X149" s="4">
        <f t="shared" si="54"/>
        <v>44</v>
      </c>
      <c r="Y149" s="4">
        <f t="shared" si="55"/>
        <v>44</v>
      </c>
      <c r="Z149" s="4">
        <f t="shared" si="56"/>
        <v>44</v>
      </c>
    </row>
    <row r="150" spans="1:26" s="10" customFormat="1" ht="15.75" x14ac:dyDescent="0.25">
      <c r="A150" s="54"/>
      <c r="B150" s="54"/>
      <c r="C150" s="54"/>
      <c r="D150" s="54"/>
      <c r="E150" s="55"/>
      <c r="F150" s="54"/>
      <c r="G150" s="54"/>
      <c r="H150" s="54"/>
      <c r="I150" s="54"/>
      <c r="J150" s="54"/>
      <c r="K150" s="54"/>
      <c r="L150" s="54"/>
      <c r="M150" s="54"/>
      <c r="N150" s="54"/>
      <c r="O150" s="56"/>
      <c r="P150" s="54"/>
      <c r="Q150" s="54"/>
      <c r="R150" s="54"/>
      <c r="S150" s="56"/>
      <c r="T150" s="56"/>
      <c r="U150" s="56"/>
      <c r="W150" s="4"/>
      <c r="X150" s="4"/>
      <c r="Y150" s="4"/>
      <c r="Z150" s="4"/>
    </row>
    <row r="151" spans="1:26" ht="15.75" x14ac:dyDescent="0.25">
      <c r="A151" s="11" t="s">
        <v>77</v>
      </c>
      <c r="B151" s="11"/>
      <c r="C151" s="12"/>
      <c r="D151" s="12"/>
      <c r="E151" s="13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6" x14ac:dyDescent="0.2">
      <c r="A152" s="2"/>
      <c r="B152" s="2"/>
      <c r="C152" s="75" t="s">
        <v>58</v>
      </c>
      <c r="D152" s="75"/>
      <c r="E152" s="15"/>
      <c r="F152" s="16" t="s">
        <v>8</v>
      </c>
      <c r="G152" s="16"/>
      <c r="H152" s="16"/>
      <c r="I152" s="16"/>
      <c r="J152" s="16"/>
      <c r="K152" s="16"/>
      <c r="L152" s="16"/>
      <c r="M152" s="16"/>
      <c r="N152" s="17"/>
      <c r="O152" s="2"/>
      <c r="P152" s="16" t="s">
        <v>59</v>
      </c>
      <c r="Q152" s="16"/>
      <c r="R152" s="16"/>
      <c r="S152" s="16" t="s">
        <v>60</v>
      </c>
      <c r="T152" s="16"/>
      <c r="U152" s="16"/>
    </row>
    <row r="153" spans="1:26" s="7" customFormat="1" ht="15" customHeight="1" x14ac:dyDescent="0.2">
      <c r="A153" s="18"/>
      <c r="B153" s="19"/>
      <c r="C153" s="19"/>
      <c r="D153" s="19"/>
      <c r="E153" s="66" t="s">
        <v>138</v>
      </c>
      <c r="F153" s="74" t="s">
        <v>106</v>
      </c>
      <c r="G153" s="74" t="s">
        <v>87</v>
      </c>
      <c r="H153" s="74" t="s">
        <v>88</v>
      </c>
      <c r="I153" s="74" t="s">
        <v>72</v>
      </c>
      <c r="J153" s="74" t="s">
        <v>71</v>
      </c>
      <c r="K153" s="74" t="s">
        <v>89</v>
      </c>
      <c r="L153" s="74" t="s">
        <v>7</v>
      </c>
      <c r="M153" s="74" t="s">
        <v>86</v>
      </c>
      <c r="N153" s="74" t="s">
        <v>73</v>
      </c>
      <c r="O153" s="70" t="s">
        <v>118</v>
      </c>
      <c r="P153" s="68" t="s">
        <v>3</v>
      </c>
      <c r="Q153" s="70" t="s">
        <v>116</v>
      </c>
      <c r="R153" s="70" t="s">
        <v>117</v>
      </c>
      <c r="S153" s="19"/>
      <c r="T153" s="19"/>
      <c r="U153" s="19"/>
    </row>
    <row r="154" spans="1:26" s="7" customFormat="1" ht="22.5" customHeight="1" x14ac:dyDescent="0.2">
      <c r="A154" s="20" t="s">
        <v>1</v>
      </c>
      <c r="B154" s="21" t="s">
        <v>114</v>
      </c>
      <c r="C154" s="21" t="s">
        <v>2</v>
      </c>
      <c r="D154" s="21" t="s">
        <v>140</v>
      </c>
      <c r="E154" s="67"/>
      <c r="F154" s="74"/>
      <c r="G154" s="74"/>
      <c r="H154" s="74"/>
      <c r="I154" s="74"/>
      <c r="J154" s="74"/>
      <c r="K154" s="74"/>
      <c r="L154" s="74"/>
      <c r="M154" s="74"/>
      <c r="N154" s="74"/>
      <c r="O154" s="71"/>
      <c r="P154" s="69"/>
      <c r="Q154" s="71"/>
      <c r="R154" s="71"/>
      <c r="S154" s="21" t="s">
        <v>4</v>
      </c>
      <c r="T154" s="21" t="s">
        <v>5</v>
      </c>
      <c r="U154" s="21" t="s">
        <v>6</v>
      </c>
    </row>
    <row r="155" spans="1:26" x14ac:dyDescent="0.2">
      <c r="A155" s="2" t="s">
        <v>80</v>
      </c>
      <c r="B155" s="2">
        <f t="shared" ref="B155:B159" si="60">SUM(C155:D155)</f>
        <v>41</v>
      </c>
      <c r="C155" s="2">
        <f>Instruction!C155+Research!C155</f>
        <v>12</v>
      </c>
      <c r="D155" s="2">
        <f>Instruction!D155+Research!D155</f>
        <v>29</v>
      </c>
      <c r="E155" s="5">
        <f>Instruction!E155+Research!E155</f>
        <v>40.840000000000003</v>
      </c>
      <c r="F155" s="2">
        <f>Instruction!F155+Research!F155</f>
        <v>2</v>
      </c>
      <c r="G155" s="2">
        <f>Instruction!G155+Research!G155</f>
        <v>0</v>
      </c>
      <c r="H155" s="2">
        <f>Instruction!H155+Research!H155</f>
        <v>1</v>
      </c>
      <c r="I155" s="2">
        <f>Instruction!I155+Research!I155</f>
        <v>1</v>
      </c>
      <c r="J155" s="2">
        <f>Instruction!J155+Research!J155</f>
        <v>1</v>
      </c>
      <c r="K155" s="2">
        <f>Instruction!K155+Research!K155</f>
        <v>0</v>
      </c>
      <c r="L155" s="2">
        <f>Instruction!L155+Research!L155</f>
        <v>35</v>
      </c>
      <c r="M155" s="2">
        <f>Instruction!M155+Research!M155</f>
        <v>1</v>
      </c>
      <c r="N155" s="2">
        <f>Instruction!N155+Research!N155</f>
        <v>0</v>
      </c>
      <c r="O155" s="2">
        <f>Instruction!O155+Research!O155</f>
        <v>45.66</v>
      </c>
      <c r="P155" s="2">
        <f>Instruction!P155+Research!P155</f>
        <v>41</v>
      </c>
      <c r="Q155" s="2">
        <f>Instruction!Q155+Research!Q155</f>
        <v>0</v>
      </c>
      <c r="R155" s="2">
        <f>Instruction!R155+Research!R155</f>
        <v>0</v>
      </c>
      <c r="S155" s="2">
        <f>Instruction!S155+Research!S155</f>
        <v>1</v>
      </c>
      <c r="T155" s="2">
        <f>Instruction!T155+Research!T155</f>
        <v>37</v>
      </c>
      <c r="U155" s="2">
        <f>Instruction!U155+Research!U155</f>
        <v>3</v>
      </c>
    </row>
    <row r="156" spans="1:26" x14ac:dyDescent="0.2">
      <c r="A156" s="2" t="s">
        <v>113</v>
      </c>
      <c r="B156" s="2">
        <f t="shared" si="60"/>
        <v>0</v>
      </c>
      <c r="C156" s="2">
        <f>Instruction!C156+Research!C156</f>
        <v>0</v>
      </c>
      <c r="D156" s="2">
        <f>Instruction!D156+Research!D156</f>
        <v>0</v>
      </c>
      <c r="E156" s="5">
        <f>Instruction!E156+Research!E156</f>
        <v>0</v>
      </c>
      <c r="F156" s="2">
        <f>Instruction!F156+Research!F156</f>
        <v>0</v>
      </c>
      <c r="G156" s="2">
        <f>Instruction!G156+Research!G156</f>
        <v>0</v>
      </c>
      <c r="H156" s="2">
        <f>Instruction!H156+Research!H156</f>
        <v>0</v>
      </c>
      <c r="I156" s="2">
        <f>Instruction!I156+Research!I156</f>
        <v>0</v>
      </c>
      <c r="J156" s="2">
        <f>Instruction!J156+Research!J156</f>
        <v>0</v>
      </c>
      <c r="K156" s="2">
        <f>Instruction!K156+Research!K156</f>
        <v>0</v>
      </c>
      <c r="L156" s="2">
        <f>Instruction!L156+Research!L156</f>
        <v>0</v>
      </c>
      <c r="M156" s="2">
        <f>Instruction!M156+Research!M156</f>
        <v>0</v>
      </c>
      <c r="N156" s="2">
        <f>Instruction!N156+Research!N156</f>
        <v>0</v>
      </c>
      <c r="O156" s="2">
        <f>Instruction!O156+Research!O156</f>
        <v>0</v>
      </c>
      <c r="P156" s="2">
        <f>Instruction!P156+Research!P156</f>
        <v>0</v>
      </c>
      <c r="Q156" s="2">
        <f>Instruction!Q156+Research!Q156</f>
        <v>0</v>
      </c>
      <c r="R156" s="2">
        <f>Instruction!R156+Research!R156</f>
        <v>0</v>
      </c>
      <c r="S156" s="2">
        <f>Instruction!S156+Research!S156</f>
        <v>0</v>
      </c>
      <c r="T156" s="2">
        <f>Instruction!T156+Research!T156</f>
        <v>0</v>
      </c>
      <c r="U156" s="2">
        <f>Instruction!U156+Research!U156</f>
        <v>0</v>
      </c>
    </row>
    <row r="157" spans="1:26" x14ac:dyDescent="0.2">
      <c r="A157" s="2" t="s">
        <v>92</v>
      </c>
      <c r="B157" s="2">
        <f t="shared" si="60"/>
        <v>8</v>
      </c>
      <c r="C157" s="2">
        <f>Instruction!C157+Research!C157</f>
        <v>5</v>
      </c>
      <c r="D157" s="2">
        <f>Instruction!D157+Research!D157</f>
        <v>3</v>
      </c>
      <c r="E157" s="5">
        <f>Instruction!E157+Research!E157</f>
        <v>8</v>
      </c>
      <c r="F157" s="2">
        <f>Instruction!F157+Research!F157</f>
        <v>0</v>
      </c>
      <c r="G157" s="2">
        <f>Instruction!G157+Research!G157</f>
        <v>0</v>
      </c>
      <c r="H157" s="2">
        <f>Instruction!H157+Research!H157</f>
        <v>0</v>
      </c>
      <c r="I157" s="2">
        <f>Instruction!I157+Research!I157</f>
        <v>0</v>
      </c>
      <c r="J157" s="2">
        <f>Instruction!J157+Research!J157</f>
        <v>1</v>
      </c>
      <c r="K157" s="2">
        <f>Instruction!K157+Research!K157</f>
        <v>0</v>
      </c>
      <c r="L157" s="2">
        <f>Instruction!L157+Research!L157</f>
        <v>7</v>
      </c>
      <c r="M157" s="2">
        <f>Instruction!M157+Research!M157</f>
        <v>0</v>
      </c>
      <c r="N157" s="2">
        <f>Instruction!N157+Research!N157</f>
        <v>0</v>
      </c>
      <c r="O157" s="2">
        <f>Instruction!O157+Research!O157</f>
        <v>39.125</v>
      </c>
      <c r="P157" s="2">
        <f>Instruction!P157+Research!P157</f>
        <v>1</v>
      </c>
      <c r="Q157" s="2">
        <f>Instruction!Q157+Research!Q157</f>
        <v>2</v>
      </c>
      <c r="R157" s="2">
        <f>Instruction!R157+Research!R157</f>
        <v>5</v>
      </c>
      <c r="S157" s="2">
        <f>Instruction!S157+Research!S157</f>
        <v>6</v>
      </c>
      <c r="T157" s="2">
        <f>Instruction!T157+Research!T157</f>
        <v>2</v>
      </c>
      <c r="U157" s="2">
        <f>Instruction!U157+Research!U157</f>
        <v>0</v>
      </c>
    </row>
    <row r="158" spans="1:26" x14ac:dyDescent="0.2">
      <c r="A158" s="2" t="s">
        <v>155</v>
      </c>
      <c r="B158" s="2">
        <f t="shared" ref="B158" si="61">SUM(C158:D158)</f>
        <v>1</v>
      </c>
      <c r="C158" s="2">
        <f>Instruction!C158+Research!C158</f>
        <v>1</v>
      </c>
      <c r="D158" s="2">
        <f>Instruction!D158+Research!D158</f>
        <v>0</v>
      </c>
      <c r="E158" s="5">
        <f>Instruction!E158+Research!E158</f>
        <v>0</v>
      </c>
      <c r="F158" s="2">
        <f>Instruction!F158+Research!F158</f>
        <v>0</v>
      </c>
      <c r="G158" s="2">
        <f>Instruction!G158+Research!G158</f>
        <v>0</v>
      </c>
      <c r="H158" s="2">
        <f>Instruction!H158+Research!H158</f>
        <v>0</v>
      </c>
      <c r="I158" s="2">
        <f>Instruction!I158+Research!I158</f>
        <v>0</v>
      </c>
      <c r="J158" s="2">
        <f>Instruction!J158+Research!J158</f>
        <v>0</v>
      </c>
      <c r="K158" s="2">
        <f>Instruction!K158+Research!K158</f>
        <v>0</v>
      </c>
      <c r="L158" s="2">
        <f>Instruction!L158+Research!L158</f>
        <v>1</v>
      </c>
      <c r="M158" s="2">
        <f>Instruction!M158+Research!M158</f>
        <v>0</v>
      </c>
      <c r="N158" s="2">
        <f>Instruction!N158+Research!N158</f>
        <v>0</v>
      </c>
      <c r="O158" s="2">
        <f>Instruction!O158+Research!O158</f>
        <v>38</v>
      </c>
      <c r="P158" s="2">
        <f>Instruction!P158+Research!P158</f>
        <v>0</v>
      </c>
      <c r="Q158" s="2">
        <f>Instruction!Q158+Research!Q158</f>
        <v>0</v>
      </c>
      <c r="R158" s="2">
        <f>Instruction!R158+Research!R158</f>
        <v>1</v>
      </c>
      <c r="S158" s="2">
        <f>Instruction!S158+Research!S158</f>
        <v>1</v>
      </c>
      <c r="T158" s="2">
        <f>Instruction!T158+Research!T158</f>
        <v>0</v>
      </c>
      <c r="U158" s="2">
        <f>Instruction!U158+Research!U158</f>
        <v>0</v>
      </c>
    </row>
    <row r="159" spans="1:26" x14ac:dyDescent="0.2">
      <c r="A159" s="2" t="s">
        <v>129</v>
      </c>
      <c r="B159" s="2">
        <f t="shared" si="60"/>
        <v>1</v>
      </c>
      <c r="C159" s="2">
        <f>Instruction!C159+Research!C159</f>
        <v>0</v>
      </c>
      <c r="D159" s="2">
        <f>Instruction!D159+Research!D159</f>
        <v>1</v>
      </c>
      <c r="E159" s="5">
        <f>Instruction!E159+Research!E159</f>
        <v>0</v>
      </c>
      <c r="F159" s="2">
        <f>Instruction!F159+Research!F159</f>
        <v>0</v>
      </c>
      <c r="G159" s="2">
        <f>Instruction!G159+Research!G159</f>
        <v>0</v>
      </c>
      <c r="H159" s="2">
        <f>Instruction!H159+Research!H159</f>
        <v>0</v>
      </c>
      <c r="I159" s="2">
        <f>Instruction!I159+Research!I159</f>
        <v>0</v>
      </c>
      <c r="J159" s="2">
        <f>Instruction!J159+Research!J159</f>
        <v>0</v>
      </c>
      <c r="K159" s="2">
        <f>Instruction!K159+Research!K159</f>
        <v>0</v>
      </c>
      <c r="L159" s="2">
        <f>Instruction!L159+Research!L159</f>
        <v>1</v>
      </c>
      <c r="M159" s="2">
        <f>Instruction!M159+Research!M159</f>
        <v>0</v>
      </c>
      <c r="N159" s="2">
        <f>Instruction!N159+Research!N159</f>
        <v>0</v>
      </c>
      <c r="O159" s="2">
        <f>Instruction!O159+Research!O159</f>
        <v>49</v>
      </c>
      <c r="P159" s="2">
        <f>Instruction!P159+Research!P159</f>
        <v>0</v>
      </c>
      <c r="Q159" s="2">
        <f>Instruction!Q159+Research!Q159</f>
        <v>0</v>
      </c>
      <c r="R159" s="2">
        <f>Instruction!R159+Research!R159</f>
        <v>1</v>
      </c>
      <c r="S159" s="2">
        <f>Instruction!S159+Research!S159</f>
        <v>1</v>
      </c>
      <c r="T159" s="2">
        <f>Instruction!T159+Research!T159</f>
        <v>0</v>
      </c>
      <c r="U159" s="2">
        <f>Instruction!U159+Research!U159</f>
        <v>0</v>
      </c>
      <c r="W159" s="4">
        <f>C159+D159</f>
        <v>1</v>
      </c>
      <c r="X159" s="4">
        <f>SUM(F159:N159)</f>
        <v>1</v>
      </c>
      <c r="Y159" s="4">
        <f>SUM(P159:R159)</f>
        <v>1</v>
      </c>
      <c r="Z159" s="4">
        <f>SUM(S159:U159)</f>
        <v>1</v>
      </c>
    </row>
    <row r="160" spans="1:26" s="10" customFormat="1" ht="15.75" x14ac:dyDescent="0.25">
      <c r="A160" s="3" t="s">
        <v>79</v>
      </c>
      <c r="B160" s="3">
        <f>SUM(B155:B159)</f>
        <v>51</v>
      </c>
      <c r="C160" s="3">
        <f t="shared" ref="C160:U160" si="62">SUM(C155:C159)</f>
        <v>18</v>
      </c>
      <c r="D160" s="3">
        <f t="shared" si="62"/>
        <v>33</v>
      </c>
      <c r="E160" s="28">
        <f t="shared" si="62"/>
        <v>48.84</v>
      </c>
      <c r="F160" s="3">
        <f t="shared" si="62"/>
        <v>2</v>
      </c>
      <c r="G160" s="3">
        <f t="shared" si="62"/>
        <v>0</v>
      </c>
      <c r="H160" s="3">
        <f t="shared" si="62"/>
        <v>1</v>
      </c>
      <c r="I160" s="3">
        <f t="shared" si="62"/>
        <v>1</v>
      </c>
      <c r="J160" s="3">
        <f t="shared" si="62"/>
        <v>2</v>
      </c>
      <c r="K160" s="3">
        <f t="shared" si="62"/>
        <v>0</v>
      </c>
      <c r="L160" s="3">
        <f t="shared" si="62"/>
        <v>44</v>
      </c>
      <c r="M160" s="3">
        <f t="shared" si="62"/>
        <v>1</v>
      </c>
      <c r="N160" s="3">
        <f t="shared" si="62"/>
        <v>0</v>
      </c>
      <c r="O160" s="3"/>
      <c r="P160" s="3">
        <f t="shared" si="62"/>
        <v>42</v>
      </c>
      <c r="Q160" s="3">
        <f t="shared" si="62"/>
        <v>2</v>
      </c>
      <c r="R160" s="3">
        <f t="shared" si="62"/>
        <v>7</v>
      </c>
      <c r="S160" s="3">
        <f t="shared" si="62"/>
        <v>9</v>
      </c>
      <c r="T160" s="3">
        <f t="shared" si="62"/>
        <v>39</v>
      </c>
      <c r="U160" s="3">
        <f t="shared" si="62"/>
        <v>3</v>
      </c>
      <c r="W160" s="4">
        <f>C160+D160</f>
        <v>51</v>
      </c>
      <c r="X160" s="4">
        <f>SUM(F160:N160)</f>
        <v>51</v>
      </c>
      <c r="Y160" s="4">
        <f>SUM(P160:R160)</f>
        <v>51</v>
      </c>
      <c r="Z160" s="4">
        <f>SUM(S160:U160)</f>
        <v>51</v>
      </c>
    </row>
    <row r="162" spans="1:26" ht="15.75" x14ac:dyDescent="0.25">
      <c r="A162" s="81" t="s">
        <v>70</v>
      </c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3"/>
    </row>
    <row r="163" spans="1:26" x14ac:dyDescent="0.2">
      <c r="A163" s="2"/>
      <c r="B163" s="2"/>
      <c r="C163" s="75" t="s">
        <v>58</v>
      </c>
      <c r="D163" s="75"/>
      <c r="E163" s="15"/>
      <c r="F163" s="16" t="s">
        <v>8</v>
      </c>
      <c r="G163" s="16"/>
      <c r="H163" s="16"/>
      <c r="I163" s="16"/>
      <c r="J163" s="16"/>
      <c r="K163" s="16"/>
      <c r="L163" s="16"/>
      <c r="M163" s="16"/>
      <c r="N163" s="17"/>
      <c r="O163" s="2"/>
      <c r="P163" s="16" t="s">
        <v>59</v>
      </c>
      <c r="Q163" s="16"/>
      <c r="R163" s="16"/>
      <c r="S163" s="78" t="s">
        <v>60</v>
      </c>
      <c r="T163" s="79"/>
      <c r="U163" s="79"/>
      <c r="V163" s="80"/>
    </row>
    <row r="164" spans="1:26" ht="15" customHeight="1" x14ac:dyDescent="0.2">
      <c r="A164" s="18"/>
      <c r="B164" s="19"/>
      <c r="C164" s="19"/>
      <c r="D164" s="19"/>
      <c r="E164" s="66" t="s">
        <v>138</v>
      </c>
      <c r="F164" s="74" t="s">
        <v>106</v>
      </c>
      <c r="G164" s="74" t="s">
        <v>87</v>
      </c>
      <c r="H164" s="74" t="s">
        <v>88</v>
      </c>
      <c r="I164" s="74" t="s">
        <v>72</v>
      </c>
      <c r="J164" s="74" t="s">
        <v>71</v>
      </c>
      <c r="K164" s="74" t="s">
        <v>89</v>
      </c>
      <c r="L164" s="74" t="s">
        <v>7</v>
      </c>
      <c r="M164" s="74" t="s">
        <v>86</v>
      </c>
      <c r="N164" s="74" t="s">
        <v>73</v>
      </c>
      <c r="O164" s="70" t="s">
        <v>118</v>
      </c>
      <c r="P164" s="68" t="s">
        <v>3</v>
      </c>
      <c r="Q164" s="70" t="s">
        <v>116</v>
      </c>
      <c r="R164" s="70" t="s">
        <v>117</v>
      </c>
      <c r="S164" s="19"/>
      <c r="T164" s="19"/>
      <c r="U164" s="19"/>
      <c r="V164" s="19"/>
    </row>
    <row r="165" spans="1:26" ht="21.75" customHeight="1" x14ac:dyDescent="0.2">
      <c r="A165" s="20" t="s">
        <v>1</v>
      </c>
      <c r="B165" s="21" t="s">
        <v>114</v>
      </c>
      <c r="C165" s="21" t="s">
        <v>2</v>
      </c>
      <c r="D165" s="21" t="s">
        <v>140</v>
      </c>
      <c r="E165" s="67"/>
      <c r="F165" s="74"/>
      <c r="G165" s="74"/>
      <c r="H165" s="74"/>
      <c r="I165" s="74"/>
      <c r="J165" s="74"/>
      <c r="K165" s="74"/>
      <c r="L165" s="74"/>
      <c r="M165" s="74"/>
      <c r="N165" s="74"/>
      <c r="O165" s="71"/>
      <c r="P165" s="69"/>
      <c r="Q165" s="71"/>
      <c r="R165" s="71"/>
      <c r="S165" s="21" t="s">
        <v>4</v>
      </c>
      <c r="T165" s="21" t="s">
        <v>5</v>
      </c>
      <c r="U165" s="21" t="s">
        <v>6</v>
      </c>
      <c r="V165" s="21" t="s">
        <v>132</v>
      </c>
    </row>
    <row r="166" spans="1:26" x14ac:dyDescent="0.2">
      <c r="A166" s="2" t="s">
        <v>61</v>
      </c>
      <c r="B166" s="2">
        <f>SUM(C166:D166)</f>
        <v>234</v>
      </c>
      <c r="C166" s="2">
        <f t="shared" ref="C166:V166" si="63">C24</f>
        <v>185</v>
      </c>
      <c r="D166" s="2">
        <f t="shared" si="63"/>
        <v>49</v>
      </c>
      <c r="E166" s="5">
        <f t="shared" si="63"/>
        <v>77.36</v>
      </c>
      <c r="F166" s="2">
        <f t="shared" si="63"/>
        <v>8</v>
      </c>
      <c r="G166" s="2">
        <f t="shared" si="63"/>
        <v>7</v>
      </c>
      <c r="H166" s="2">
        <f t="shared" si="63"/>
        <v>2</v>
      </c>
      <c r="I166" s="2">
        <f t="shared" si="63"/>
        <v>22</v>
      </c>
      <c r="J166" s="2">
        <f t="shared" si="63"/>
        <v>7</v>
      </c>
      <c r="K166" s="2">
        <f t="shared" si="63"/>
        <v>1</v>
      </c>
      <c r="L166" s="2">
        <f t="shared" si="63"/>
        <v>182</v>
      </c>
      <c r="M166" s="2">
        <f t="shared" si="63"/>
        <v>1</v>
      </c>
      <c r="N166" s="2">
        <f t="shared" si="63"/>
        <v>4</v>
      </c>
      <c r="O166" s="2">
        <f t="shared" si="63"/>
        <v>97.955882352941202</v>
      </c>
      <c r="P166" s="2">
        <f t="shared" si="63"/>
        <v>141</v>
      </c>
      <c r="Q166" s="2">
        <f t="shared" si="63"/>
        <v>54</v>
      </c>
      <c r="R166" s="2">
        <f t="shared" si="63"/>
        <v>39</v>
      </c>
      <c r="S166" s="2">
        <f t="shared" si="63"/>
        <v>217</v>
      </c>
      <c r="T166" s="2">
        <f t="shared" si="63"/>
        <v>11</v>
      </c>
      <c r="U166" s="2">
        <f t="shared" si="63"/>
        <v>6</v>
      </c>
      <c r="V166" s="2">
        <f t="shared" si="63"/>
        <v>0</v>
      </c>
      <c r="W166" s="4">
        <f t="shared" ref="W166:W174" si="64">C166+D166</f>
        <v>234</v>
      </c>
      <c r="X166" s="4">
        <f t="shared" ref="X166:X174" si="65">SUM(F166:N166)</f>
        <v>234</v>
      </c>
      <c r="Y166" s="4">
        <f t="shared" ref="Y166:Y174" si="66">SUM(P166:R166)</f>
        <v>234</v>
      </c>
      <c r="Z166" s="4">
        <f t="shared" ref="Z166:Z174" si="67">SUM(S166:U166)</f>
        <v>234</v>
      </c>
    </row>
    <row r="167" spans="1:26" x14ac:dyDescent="0.2">
      <c r="A167" s="2" t="s">
        <v>62</v>
      </c>
      <c r="B167" s="2">
        <f t="shared" ref="B167:B176" si="68">SUM(C167:D167)</f>
        <v>54</v>
      </c>
      <c r="C167" s="2">
        <f t="shared" ref="C167:V167" si="69">C34</f>
        <v>38</v>
      </c>
      <c r="D167" s="2">
        <f t="shared" si="69"/>
        <v>16</v>
      </c>
      <c r="E167" s="5">
        <f t="shared" si="69"/>
        <v>50.87</v>
      </c>
      <c r="F167" s="2">
        <f t="shared" si="69"/>
        <v>2</v>
      </c>
      <c r="G167" s="2">
        <f t="shared" si="69"/>
        <v>2</v>
      </c>
      <c r="H167" s="2">
        <f t="shared" si="69"/>
        <v>0</v>
      </c>
      <c r="I167" s="2">
        <f t="shared" si="69"/>
        <v>4</v>
      </c>
      <c r="J167" s="2">
        <f t="shared" si="69"/>
        <v>1</v>
      </c>
      <c r="K167" s="2">
        <f t="shared" si="69"/>
        <v>0</v>
      </c>
      <c r="L167" s="2">
        <f t="shared" si="69"/>
        <v>45</v>
      </c>
      <c r="M167" s="2">
        <f t="shared" si="69"/>
        <v>0</v>
      </c>
      <c r="N167" s="2">
        <f t="shared" si="69"/>
        <v>0</v>
      </c>
      <c r="O167" s="2">
        <f t="shared" si="69"/>
        <v>0</v>
      </c>
      <c r="P167" s="2">
        <f t="shared" si="69"/>
        <v>35</v>
      </c>
      <c r="Q167" s="2">
        <f t="shared" si="69"/>
        <v>11</v>
      </c>
      <c r="R167" s="2">
        <f t="shared" si="69"/>
        <v>8</v>
      </c>
      <c r="S167" s="2">
        <f t="shared" si="69"/>
        <v>13</v>
      </c>
      <c r="T167" s="2">
        <f t="shared" si="69"/>
        <v>39</v>
      </c>
      <c r="U167" s="2">
        <f t="shared" si="69"/>
        <v>2</v>
      </c>
      <c r="V167" s="2">
        <f t="shared" si="69"/>
        <v>0</v>
      </c>
      <c r="W167" s="4">
        <f t="shared" si="64"/>
        <v>54</v>
      </c>
      <c r="X167" s="4">
        <f t="shared" si="65"/>
        <v>54</v>
      </c>
      <c r="Y167" s="4">
        <f t="shared" si="66"/>
        <v>54</v>
      </c>
      <c r="Z167" s="4">
        <f t="shared" si="67"/>
        <v>54</v>
      </c>
    </row>
    <row r="168" spans="1:26" x14ac:dyDescent="0.2">
      <c r="A168" s="2" t="s">
        <v>63</v>
      </c>
      <c r="B168" s="2">
        <f t="shared" si="68"/>
        <v>527</v>
      </c>
      <c r="C168" s="2">
        <f t="shared" ref="C168:V168" si="70">C64</f>
        <v>310</v>
      </c>
      <c r="D168" s="2">
        <f t="shared" si="70"/>
        <v>217</v>
      </c>
      <c r="E168" s="5">
        <f t="shared" si="70"/>
        <v>481.74</v>
      </c>
      <c r="F168" s="2">
        <f t="shared" si="70"/>
        <v>36</v>
      </c>
      <c r="G168" s="2">
        <f t="shared" si="70"/>
        <v>35</v>
      </c>
      <c r="H168" s="2">
        <f t="shared" si="70"/>
        <v>0</v>
      </c>
      <c r="I168" s="2">
        <f t="shared" si="70"/>
        <v>41</v>
      </c>
      <c r="J168" s="2">
        <f t="shared" si="70"/>
        <v>10</v>
      </c>
      <c r="K168" s="2">
        <f t="shared" si="70"/>
        <v>0</v>
      </c>
      <c r="L168" s="2">
        <f t="shared" si="70"/>
        <v>387</v>
      </c>
      <c r="M168" s="2">
        <f t="shared" si="70"/>
        <v>7</v>
      </c>
      <c r="N168" s="2">
        <f t="shared" si="70"/>
        <v>11</v>
      </c>
      <c r="O168" s="2">
        <f t="shared" si="70"/>
        <v>0</v>
      </c>
      <c r="P168" s="2">
        <f t="shared" si="70"/>
        <v>267</v>
      </c>
      <c r="Q168" s="2">
        <f t="shared" si="70"/>
        <v>140</v>
      </c>
      <c r="R168" s="2">
        <f t="shared" si="70"/>
        <v>120</v>
      </c>
      <c r="S168" s="2">
        <f t="shared" si="70"/>
        <v>434</v>
      </c>
      <c r="T168" s="2">
        <f t="shared" si="70"/>
        <v>92</v>
      </c>
      <c r="U168" s="2">
        <f t="shared" si="70"/>
        <v>1</v>
      </c>
      <c r="V168" s="2">
        <f t="shared" si="70"/>
        <v>0</v>
      </c>
      <c r="W168" s="4">
        <f t="shared" si="64"/>
        <v>527</v>
      </c>
      <c r="X168" s="4">
        <f t="shared" si="65"/>
        <v>527</v>
      </c>
      <c r="Y168" s="4">
        <f t="shared" si="66"/>
        <v>527</v>
      </c>
      <c r="Z168" s="4">
        <f t="shared" si="67"/>
        <v>527</v>
      </c>
    </row>
    <row r="169" spans="1:26" x14ac:dyDescent="0.2">
      <c r="A169" s="2" t="s">
        <v>64</v>
      </c>
      <c r="B169" s="2">
        <f t="shared" si="68"/>
        <v>63</v>
      </c>
      <c r="C169" s="2">
        <f t="shared" ref="C169:V169" si="71">C75</f>
        <v>40</v>
      </c>
      <c r="D169" s="2">
        <f t="shared" si="71"/>
        <v>23</v>
      </c>
      <c r="E169" s="5">
        <f t="shared" si="71"/>
        <v>62.5</v>
      </c>
      <c r="F169" s="2">
        <f t="shared" si="71"/>
        <v>2</v>
      </c>
      <c r="G169" s="2">
        <f t="shared" si="71"/>
        <v>1</v>
      </c>
      <c r="H169" s="2">
        <f t="shared" si="71"/>
        <v>0</v>
      </c>
      <c r="I169" s="2">
        <f t="shared" si="71"/>
        <v>10</v>
      </c>
      <c r="J169" s="2">
        <f t="shared" si="71"/>
        <v>4</v>
      </c>
      <c r="K169" s="2">
        <f t="shared" si="71"/>
        <v>0</v>
      </c>
      <c r="L169" s="2">
        <f t="shared" si="71"/>
        <v>43</v>
      </c>
      <c r="M169" s="2">
        <f t="shared" si="71"/>
        <v>2</v>
      </c>
      <c r="N169" s="2">
        <f t="shared" si="71"/>
        <v>1</v>
      </c>
      <c r="O169" s="2">
        <f t="shared" si="71"/>
        <v>0</v>
      </c>
      <c r="P169" s="2">
        <f t="shared" si="71"/>
        <v>24</v>
      </c>
      <c r="Q169" s="2">
        <f t="shared" si="71"/>
        <v>12</v>
      </c>
      <c r="R169" s="2">
        <f t="shared" si="71"/>
        <v>27</v>
      </c>
      <c r="S169" s="2">
        <f t="shared" si="71"/>
        <v>41</v>
      </c>
      <c r="T169" s="2">
        <f t="shared" si="71"/>
        <v>22</v>
      </c>
      <c r="U169" s="2">
        <f t="shared" si="71"/>
        <v>0</v>
      </c>
      <c r="V169" s="2">
        <f t="shared" si="71"/>
        <v>0</v>
      </c>
      <c r="W169" s="4">
        <f t="shared" si="64"/>
        <v>63</v>
      </c>
      <c r="X169" s="4">
        <f t="shared" si="65"/>
        <v>63</v>
      </c>
      <c r="Y169" s="4">
        <f t="shared" si="66"/>
        <v>63</v>
      </c>
      <c r="Z169" s="4">
        <f t="shared" si="67"/>
        <v>63</v>
      </c>
    </row>
    <row r="170" spans="1:26" x14ac:dyDescent="0.2">
      <c r="A170" s="2" t="s">
        <v>65</v>
      </c>
      <c r="B170" s="2">
        <f t="shared" si="68"/>
        <v>60</v>
      </c>
      <c r="C170" s="2">
        <f>C98</f>
        <v>19</v>
      </c>
      <c r="D170" s="2">
        <f t="shared" ref="D170:U170" si="72">D98</f>
        <v>41</v>
      </c>
      <c r="E170" s="5">
        <f t="shared" si="72"/>
        <v>56.35</v>
      </c>
      <c r="F170" s="2">
        <f t="shared" si="72"/>
        <v>2</v>
      </c>
      <c r="G170" s="2">
        <f t="shared" si="72"/>
        <v>1</v>
      </c>
      <c r="H170" s="2">
        <f t="shared" si="72"/>
        <v>0</v>
      </c>
      <c r="I170" s="2">
        <f t="shared" si="72"/>
        <v>3</v>
      </c>
      <c r="J170" s="2">
        <f t="shared" si="72"/>
        <v>4</v>
      </c>
      <c r="K170" s="2">
        <f t="shared" si="72"/>
        <v>0</v>
      </c>
      <c r="L170" s="2">
        <f t="shared" si="72"/>
        <v>49</v>
      </c>
      <c r="M170" s="2">
        <f t="shared" si="72"/>
        <v>0</v>
      </c>
      <c r="N170" s="2">
        <f t="shared" si="72"/>
        <v>1</v>
      </c>
      <c r="O170" s="2">
        <f t="shared" si="72"/>
        <v>0</v>
      </c>
      <c r="P170" s="2">
        <f t="shared" si="72"/>
        <v>24</v>
      </c>
      <c r="Q170" s="2">
        <f t="shared" si="72"/>
        <v>14</v>
      </c>
      <c r="R170" s="2">
        <f t="shared" si="72"/>
        <v>22</v>
      </c>
      <c r="S170" s="2">
        <f t="shared" si="72"/>
        <v>46</v>
      </c>
      <c r="T170" s="2">
        <f t="shared" si="72"/>
        <v>10</v>
      </c>
      <c r="U170" s="2">
        <f t="shared" si="72"/>
        <v>4</v>
      </c>
      <c r="V170" s="2">
        <f t="shared" ref="V170" si="73">V98</f>
        <v>0</v>
      </c>
      <c r="W170" s="4">
        <f t="shared" si="64"/>
        <v>60</v>
      </c>
      <c r="X170" s="4">
        <f t="shared" si="65"/>
        <v>60</v>
      </c>
      <c r="Y170" s="4">
        <f t="shared" si="66"/>
        <v>60</v>
      </c>
      <c r="Z170" s="4">
        <f t="shared" si="67"/>
        <v>60</v>
      </c>
    </row>
    <row r="171" spans="1:26" x14ac:dyDescent="0.2">
      <c r="A171" s="2" t="s">
        <v>66</v>
      </c>
      <c r="B171" s="2">
        <f t="shared" si="68"/>
        <v>141</v>
      </c>
      <c r="C171" s="2">
        <f>C114</f>
        <v>115</v>
      </c>
      <c r="D171" s="2">
        <f t="shared" ref="D171:U171" si="74">D114</f>
        <v>26</v>
      </c>
      <c r="E171" s="5">
        <f t="shared" si="74"/>
        <v>105.44</v>
      </c>
      <c r="F171" s="2">
        <f t="shared" si="74"/>
        <v>11</v>
      </c>
      <c r="G171" s="2">
        <f t="shared" si="74"/>
        <v>1</v>
      </c>
      <c r="H171" s="2">
        <f t="shared" si="74"/>
        <v>0</v>
      </c>
      <c r="I171" s="2">
        <f t="shared" si="74"/>
        <v>29</v>
      </c>
      <c r="J171" s="2">
        <f t="shared" si="74"/>
        <v>1</v>
      </c>
      <c r="K171" s="2">
        <f t="shared" si="74"/>
        <v>0</v>
      </c>
      <c r="L171" s="2">
        <f t="shared" si="74"/>
        <v>95</v>
      </c>
      <c r="M171" s="2">
        <f t="shared" si="74"/>
        <v>3</v>
      </c>
      <c r="N171" s="2">
        <f t="shared" si="74"/>
        <v>1</v>
      </c>
      <c r="O171" s="2">
        <f t="shared" si="74"/>
        <v>0</v>
      </c>
      <c r="P171" s="2">
        <f t="shared" si="74"/>
        <v>80</v>
      </c>
      <c r="Q171" s="2">
        <f t="shared" si="74"/>
        <v>35</v>
      </c>
      <c r="R171" s="2">
        <f t="shared" si="74"/>
        <v>26</v>
      </c>
      <c r="S171" s="2">
        <f t="shared" si="74"/>
        <v>119</v>
      </c>
      <c r="T171" s="2">
        <f t="shared" si="74"/>
        <v>15</v>
      </c>
      <c r="U171" s="2">
        <f t="shared" si="74"/>
        <v>7</v>
      </c>
      <c r="V171" s="2">
        <f t="shared" ref="V171" si="75">V114</f>
        <v>0</v>
      </c>
      <c r="W171" s="4">
        <f t="shared" si="64"/>
        <v>141</v>
      </c>
      <c r="X171" s="4">
        <f t="shared" si="65"/>
        <v>141</v>
      </c>
      <c r="Y171" s="4">
        <f t="shared" si="66"/>
        <v>141</v>
      </c>
      <c r="Z171" s="4">
        <f t="shared" si="67"/>
        <v>141</v>
      </c>
    </row>
    <row r="172" spans="1:26" x14ac:dyDescent="0.2">
      <c r="A172" s="2" t="s">
        <v>67</v>
      </c>
      <c r="B172" s="2">
        <f t="shared" si="68"/>
        <v>118</v>
      </c>
      <c r="C172" s="2">
        <f>C127</f>
        <v>42</v>
      </c>
      <c r="D172" s="2">
        <f t="shared" ref="D172:U172" si="76">D127</f>
        <v>76</v>
      </c>
      <c r="E172" s="5">
        <f t="shared" si="76"/>
        <v>91.47</v>
      </c>
      <c r="F172" s="2">
        <f t="shared" si="76"/>
        <v>3</v>
      </c>
      <c r="G172" s="2">
        <f t="shared" si="76"/>
        <v>4</v>
      </c>
      <c r="H172" s="2">
        <f t="shared" si="76"/>
        <v>0</v>
      </c>
      <c r="I172" s="2">
        <f t="shared" si="76"/>
        <v>5</v>
      </c>
      <c r="J172" s="2">
        <f t="shared" si="76"/>
        <v>1</v>
      </c>
      <c r="K172" s="2">
        <f t="shared" si="76"/>
        <v>0</v>
      </c>
      <c r="L172" s="2">
        <f t="shared" si="76"/>
        <v>104</v>
      </c>
      <c r="M172" s="2">
        <f t="shared" si="76"/>
        <v>1</v>
      </c>
      <c r="N172" s="2">
        <f t="shared" si="76"/>
        <v>0</v>
      </c>
      <c r="O172" s="2">
        <f t="shared" si="76"/>
        <v>467</v>
      </c>
      <c r="P172" s="2">
        <f t="shared" si="76"/>
        <v>51</v>
      </c>
      <c r="Q172" s="2">
        <f t="shared" si="76"/>
        <v>27</v>
      </c>
      <c r="R172" s="2">
        <f t="shared" si="76"/>
        <v>40</v>
      </c>
      <c r="S172" s="2">
        <f t="shared" si="76"/>
        <v>78</v>
      </c>
      <c r="T172" s="2">
        <f t="shared" si="76"/>
        <v>36</v>
      </c>
      <c r="U172" s="2">
        <f t="shared" si="76"/>
        <v>4</v>
      </c>
      <c r="V172" s="2">
        <f t="shared" ref="V172" si="77">V127</f>
        <v>0</v>
      </c>
      <c r="W172" s="4">
        <f t="shared" si="64"/>
        <v>118</v>
      </c>
      <c r="X172" s="4">
        <f t="shared" si="65"/>
        <v>118</v>
      </c>
      <c r="Y172" s="4">
        <f t="shared" si="66"/>
        <v>118</v>
      </c>
      <c r="Z172" s="4">
        <f t="shared" si="67"/>
        <v>118</v>
      </c>
    </row>
    <row r="173" spans="1:26" x14ac:dyDescent="0.2">
      <c r="A173" s="2" t="s">
        <v>68</v>
      </c>
      <c r="B173" s="2">
        <f t="shared" si="68"/>
        <v>120</v>
      </c>
      <c r="C173" s="2">
        <f>C138</f>
        <v>70</v>
      </c>
      <c r="D173" s="2">
        <f t="shared" ref="D173:U173" si="78">D138</f>
        <v>50</v>
      </c>
      <c r="E173" s="5">
        <f t="shared" si="78"/>
        <v>65.56</v>
      </c>
      <c r="F173" s="2">
        <f t="shared" si="78"/>
        <v>12</v>
      </c>
      <c r="G173" s="2">
        <f t="shared" si="78"/>
        <v>1</v>
      </c>
      <c r="H173" s="2">
        <f t="shared" si="78"/>
        <v>0</v>
      </c>
      <c r="I173" s="2">
        <f t="shared" si="78"/>
        <v>26</v>
      </c>
      <c r="J173" s="2">
        <f t="shared" si="78"/>
        <v>2</v>
      </c>
      <c r="K173" s="2">
        <f t="shared" si="78"/>
        <v>0</v>
      </c>
      <c r="L173" s="2">
        <f t="shared" si="78"/>
        <v>78</v>
      </c>
      <c r="M173" s="2">
        <f t="shared" si="78"/>
        <v>1</v>
      </c>
      <c r="N173" s="2">
        <f t="shared" si="78"/>
        <v>0</v>
      </c>
      <c r="O173" s="2">
        <f t="shared" si="78"/>
        <v>379.91500000000002</v>
      </c>
      <c r="P173" s="2">
        <f t="shared" si="78"/>
        <v>57</v>
      </c>
      <c r="Q173" s="2">
        <f t="shared" si="78"/>
        <v>20</v>
      </c>
      <c r="R173" s="2">
        <f t="shared" si="78"/>
        <v>43</v>
      </c>
      <c r="S173" s="2">
        <f t="shared" si="78"/>
        <v>117</v>
      </c>
      <c r="T173" s="2">
        <f t="shared" si="78"/>
        <v>3</v>
      </c>
      <c r="U173" s="2">
        <f t="shared" si="78"/>
        <v>0</v>
      </c>
      <c r="V173" s="2">
        <f t="shared" ref="V173" si="79">V138</f>
        <v>0</v>
      </c>
      <c r="W173" s="4">
        <f t="shared" si="64"/>
        <v>120</v>
      </c>
      <c r="X173" s="4">
        <f t="shared" si="65"/>
        <v>120</v>
      </c>
      <c r="Y173" s="4">
        <f t="shared" si="66"/>
        <v>120</v>
      </c>
      <c r="Z173" s="4">
        <f t="shared" si="67"/>
        <v>120</v>
      </c>
    </row>
    <row r="174" spans="1:26" x14ac:dyDescent="0.2">
      <c r="A174" s="2" t="s">
        <v>147</v>
      </c>
      <c r="B174" s="2">
        <f t="shared" si="68"/>
        <v>44</v>
      </c>
      <c r="C174" s="2">
        <f>C149</f>
        <v>26</v>
      </c>
      <c r="D174" s="2">
        <f t="shared" ref="D174:U174" si="80">D149</f>
        <v>18</v>
      </c>
      <c r="E174" s="5">
        <f t="shared" si="80"/>
        <v>42.120000000000005</v>
      </c>
      <c r="F174" s="2">
        <f t="shared" si="80"/>
        <v>1</v>
      </c>
      <c r="G174" s="2">
        <f t="shared" si="80"/>
        <v>0</v>
      </c>
      <c r="H174" s="2">
        <f t="shared" si="80"/>
        <v>1</v>
      </c>
      <c r="I174" s="2">
        <f t="shared" si="80"/>
        <v>5</v>
      </c>
      <c r="J174" s="2">
        <f t="shared" si="80"/>
        <v>3</v>
      </c>
      <c r="K174" s="2">
        <f t="shared" si="80"/>
        <v>0</v>
      </c>
      <c r="L174" s="2">
        <f t="shared" si="80"/>
        <v>33</v>
      </c>
      <c r="M174" s="2">
        <f t="shared" si="80"/>
        <v>1</v>
      </c>
      <c r="N174" s="2">
        <f t="shared" si="80"/>
        <v>0</v>
      </c>
      <c r="O174" s="2">
        <f t="shared" si="80"/>
        <v>197</v>
      </c>
      <c r="P174" s="2">
        <f t="shared" si="80"/>
        <v>21</v>
      </c>
      <c r="Q174" s="2">
        <f t="shared" si="80"/>
        <v>6</v>
      </c>
      <c r="R174" s="2">
        <f t="shared" si="80"/>
        <v>17</v>
      </c>
      <c r="S174" s="2">
        <f t="shared" si="80"/>
        <v>18</v>
      </c>
      <c r="T174" s="2">
        <f t="shared" si="80"/>
        <v>23</v>
      </c>
      <c r="U174" s="2">
        <f t="shared" si="80"/>
        <v>3</v>
      </c>
      <c r="V174" s="2" t="e">
        <f t="shared" ref="V174" si="81">V149</f>
        <v>#REF!</v>
      </c>
      <c r="W174" s="4">
        <f t="shared" si="64"/>
        <v>44</v>
      </c>
      <c r="X174" s="4">
        <f t="shared" si="65"/>
        <v>44</v>
      </c>
      <c r="Y174" s="4">
        <f t="shared" si="66"/>
        <v>44</v>
      </c>
      <c r="Z174" s="4">
        <f t="shared" si="67"/>
        <v>44</v>
      </c>
    </row>
    <row r="175" spans="1:26" x14ac:dyDescent="0.2">
      <c r="A175" s="2" t="s">
        <v>105</v>
      </c>
      <c r="B175" s="2">
        <f t="shared" si="68"/>
        <v>25</v>
      </c>
      <c r="C175" s="2">
        <f>C88</f>
        <v>11</v>
      </c>
      <c r="D175" s="2">
        <f t="shared" ref="D175:U175" si="82">D88</f>
        <v>14</v>
      </c>
      <c r="E175" s="5">
        <f t="shared" si="82"/>
        <v>0</v>
      </c>
      <c r="F175" s="2">
        <f t="shared" si="82"/>
        <v>1</v>
      </c>
      <c r="G175" s="2">
        <f t="shared" si="82"/>
        <v>0</v>
      </c>
      <c r="H175" s="2">
        <f t="shared" si="82"/>
        <v>1</v>
      </c>
      <c r="I175" s="2">
        <f t="shared" si="82"/>
        <v>1</v>
      </c>
      <c r="J175" s="2">
        <f t="shared" si="82"/>
        <v>0</v>
      </c>
      <c r="K175" s="2">
        <f t="shared" si="82"/>
        <v>0</v>
      </c>
      <c r="L175" s="2">
        <f t="shared" si="82"/>
        <v>22</v>
      </c>
      <c r="M175" s="2">
        <f t="shared" si="82"/>
        <v>0</v>
      </c>
      <c r="N175" s="2">
        <f t="shared" si="82"/>
        <v>0</v>
      </c>
      <c r="O175" s="2">
        <f t="shared" si="82"/>
        <v>0</v>
      </c>
      <c r="P175" s="2">
        <f t="shared" si="82"/>
        <v>8</v>
      </c>
      <c r="Q175" s="2">
        <f t="shared" si="82"/>
        <v>5</v>
      </c>
      <c r="R175" s="2">
        <f t="shared" si="82"/>
        <v>12</v>
      </c>
      <c r="S175" s="2">
        <f t="shared" si="82"/>
        <v>15</v>
      </c>
      <c r="T175" s="2">
        <f t="shared" si="82"/>
        <v>10</v>
      </c>
      <c r="U175" s="2">
        <f t="shared" si="82"/>
        <v>0</v>
      </c>
      <c r="V175" s="2">
        <f t="shared" ref="V175" si="83">V88</f>
        <v>0</v>
      </c>
    </row>
    <row r="176" spans="1:26" x14ac:dyDescent="0.2">
      <c r="A176" s="2" t="s">
        <v>78</v>
      </c>
      <c r="B176" s="2">
        <f t="shared" si="68"/>
        <v>51</v>
      </c>
      <c r="C176" s="2">
        <f>C160</f>
        <v>18</v>
      </c>
      <c r="D176" s="2">
        <f t="shared" ref="D176:U176" si="84">D160</f>
        <v>33</v>
      </c>
      <c r="E176" s="5">
        <f t="shared" si="84"/>
        <v>48.84</v>
      </c>
      <c r="F176" s="2">
        <f t="shared" si="84"/>
        <v>2</v>
      </c>
      <c r="G176" s="2">
        <f t="shared" si="84"/>
        <v>0</v>
      </c>
      <c r="H176" s="2">
        <f t="shared" si="84"/>
        <v>1</v>
      </c>
      <c r="I176" s="2">
        <f t="shared" si="84"/>
        <v>1</v>
      </c>
      <c r="J176" s="2">
        <f t="shared" si="84"/>
        <v>2</v>
      </c>
      <c r="K176" s="2">
        <f t="shared" si="84"/>
        <v>0</v>
      </c>
      <c r="L176" s="2">
        <f t="shared" si="84"/>
        <v>44</v>
      </c>
      <c r="M176" s="2">
        <f t="shared" si="84"/>
        <v>1</v>
      </c>
      <c r="N176" s="2">
        <f t="shared" si="84"/>
        <v>0</v>
      </c>
      <c r="O176" s="2">
        <f t="shared" si="84"/>
        <v>0</v>
      </c>
      <c r="P176" s="2">
        <f t="shared" si="84"/>
        <v>42</v>
      </c>
      <c r="Q176" s="2">
        <f t="shared" si="84"/>
        <v>2</v>
      </c>
      <c r="R176" s="2">
        <f t="shared" si="84"/>
        <v>7</v>
      </c>
      <c r="S176" s="2">
        <f t="shared" si="84"/>
        <v>9</v>
      </c>
      <c r="T176" s="2">
        <f t="shared" si="84"/>
        <v>39</v>
      </c>
      <c r="U176" s="2">
        <f t="shared" si="84"/>
        <v>3</v>
      </c>
      <c r="V176" s="2">
        <f t="shared" ref="V176" si="85">V160</f>
        <v>0</v>
      </c>
    </row>
    <row r="177" spans="1:26" x14ac:dyDescent="0.2">
      <c r="A177" s="3" t="s">
        <v>69</v>
      </c>
      <c r="B177" s="57">
        <f>SUM(B166:B176)</f>
        <v>1437</v>
      </c>
      <c r="C177" s="57">
        <f t="shared" ref="C177:T177" si="86">SUM(C166:C176)</f>
        <v>874</v>
      </c>
      <c r="D177" s="57">
        <f t="shared" si="86"/>
        <v>563</v>
      </c>
      <c r="E177" s="59">
        <f>SUM(E166:E176)</f>
        <v>1082.2499999999998</v>
      </c>
      <c r="F177" s="57">
        <f t="shared" si="86"/>
        <v>80</v>
      </c>
      <c r="G177" s="57">
        <f t="shared" si="86"/>
        <v>52</v>
      </c>
      <c r="H177" s="57">
        <f t="shared" si="86"/>
        <v>5</v>
      </c>
      <c r="I177" s="57">
        <f t="shared" si="86"/>
        <v>147</v>
      </c>
      <c r="J177" s="57">
        <f t="shared" si="86"/>
        <v>35</v>
      </c>
      <c r="K177" s="57">
        <f t="shared" si="86"/>
        <v>1</v>
      </c>
      <c r="L177" s="57">
        <f t="shared" si="86"/>
        <v>1082</v>
      </c>
      <c r="M177" s="57">
        <f t="shared" si="86"/>
        <v>17</v>
      </c>
      <c r="N177" s="57">
        <f t="shared" si="86"/>
        <v>18</v>
      </c>
      <c r="O177" s="57"/>
      <c r="P177" s="57">
        <f t="shared" si="86"/>
        <v>750</v>
      </c>
      <c r="Q177" s="57">
        <f t="shared" si="86"/>
        <v>326</v>
      </c>
      <c r="R177" s="57">
        <f t="shared" si="86"/>
        <v>361</v>
      </c>
      <c r="S177" s="57">
        <f t="shared" si="86"/>
        <v>1107</v>
      </c>
      <c r="T177" s="57">
        <f t="shared" si="86"/>
        <v>300</v>
      </c>
      <c r="U177" s="57">
        <f>SUM(U166:U176)</f>
        <v>30</v>
      </c>
      <c r="V177" s="57" t="e">
        <f t="shared" ref="V177" si="87">SUM(V166:V176)</f>
        <v>#REF!</v>
      </c>
      <c r="W177" s="4">
        <f>C177+D177</f>
        <v>1437</v>
      </c>
      <c r="X177" s="4">
        <f>SUM(F177:N177)</f>
        <v>1437</v>
      </c>
      <c r="Y177" s="4">
        <f>SUM(P177:R177)</f>
        <v>1437</v>
      </c>
      <c r="Z177" s="4">
        <f>SUM(S177:U177)</f>
        <v>1437</v>
      </c>
    </row>
    <row r="183" spans="1:26" x14ac:dyDescent="0.2">
      <c r="A183" s="4" t="s">
        <v>144</v>
      </c>
    </row>
    <row r="184" spans="1:26" x14ac:dyDescent="0.2">
      <c r="A184" s="4" t="s">
        <v>145</v>
      </c>
    </row>
    <row r="185" spans="1:26" x14ac:dyDescent="0.2">
      <c r="A185" s="4" t="s">
        <v>146</v>
      </c>
    </row>
  </sheetData>
  <mergeCells count="187">
    <mergeCell ref="C5:D5"/>
    <mergeCell ref="E6:E7"/>
    <mergeCell ref="F6:F7"/>
    <mergeCell ref="G6:G7"/>
    <mergeCell ref="H6:H7"/>
    <mergeCell ref="I6:I7"/>
    <mergeCell ref="P6:P7"/>
    <mergeCell ref="Q6:Q7"/>
    <mergeCell ref="R6:R7"/>
    <mergeCell ref="L6:L7"/>
    <mergeCell ref="M6:M7"/>
    <mergeCell ref="N6:N7"/>
    <mergeCell ref="O6:O7"/>
    <mergeCell ref="C27:D27"/>
    <mergeCell ref="E28:E29"/>
    <mergeCell ref="F28:F29"/>
    <mergeCell ref="G28:G29"/>
    <mergeCell ref="H28:H29"/>
    <mergeCell ref="I28:I29"/>
    <mergeCell ref="J28:J29"/>
    <mergeCell ref="J6:J7"/>
    <mergeCell ref="K6:K7"/>
    <mergeCell ref="Q28:Q29"/>
    <mergeCell ref="R28:R29"/>
    <mergeCell ref="S36:U36"/>
    <mergeCell ref="C37:D37"/>
    <mergeCell ref="S37:U37"/>
    <mergeCell ref="E38:E39"/>
    <mergeCell ref="F38:F39"/>
    <mergeCell ref="G38:G39"/>
    <mergeCell ref="H38:H39"/>
    <mergeCell ref="I38:I39"/>
    <mergeCell ref="K28:K29"/>
    <mergeCell ref="L28:L29"/>
    <mergeCell ref="M28:M29"/>
    <mergeCell ref="N28:N29"/>
    <mergeCell ref="O28:O29"/>
    <mergeCell ref="P28:P29"/>
    <mergeCell ref="P38:P39"/>
    <mergeCell ref="Q38:Q39"/>
    <mergeCell ref="R38:R39"/>
    <mergeCell ref="L38:L39"/>
    <mergeCell ref="M38:M39"/>
    <mergeCell ref="N38:N39"/>
    <mergeCell ref="O38:O39"/>
    <mergeCell ref="C67:D67"/>
    <mergeCell ref="E68:E69"/>
    <mergeCell ref="F68:F69"/>
    <mergeCell ref="G68:G69"/>
    <mergeCell ref="H68:H69"/>
    <mergeCell ref="I68:I69"/>
    <mergeCell ref="J68:J69"/>
    <mergeCell ref="J38:J39"/>
    <mergeCell ref="K38:K39"/>
    <mergeCell ref="Q68:Q69"/>
    <mergeCell ref="R68:R69"/>
    <mergeCell ref="C78:D78"/>
    <mergeCell ref="E79:E80"/>
    <mergeCell ref="F79:F80"/>
    <mergeCell ref="G79:G80"/>
    <mergeCell ref="H79:H80"/>
    <mergeCell ref="I79:I80"/>
    <mergeCell ref="J79:J80"/>
    <mergeCell ref="K79:K80"/>
    <mergeCell ref="K68:K69"/>
    <mergeCell ref="L68:L69"/>
    <mergeCell ref="M68:M69"/>
    <mergeCell ref="N68:N69"/>
    <mergeCell ref="O68:O69"/>
    <mergeCell ref="P68:P69"/>
    <mergeCell ref="P92:P93"/>
    <mergeCell ref="Q92:Q93"/>
    <mergeCell ref="R92:R93"/>
    <mergeCell ref="R79:R80"/>
    <mergeCell ref="C91:D91"/>
    <mergeCell ref="E92:E93"/>
    <mergeCell ref="F92:F93"/>
    <mergeCell ref="G92:G93"/>
    <mergeCell ref="H92:H93"/>
    <mergeCell ref="I92:I93"/>
    <mergeCell ref="J92:J93"/>
    <mergeCell ref="K92:K93"/>
    <mergeCell ref="L92:L93"/>
    <mergeCell ref="L79:L80"/>
    <mergeCell ref="M79:M80"/>
    <mergeCell ref="N79:N80"/>
    <mergeCell ref="O79:O80"/>
    <mergeCell ref="P79:P80"/>
    <mergeCell ref="Q79:Q80"/>
    <mergeCell ref="C101:D101"/>
    <mergeCell ref="E102:E103"/>
    <mergeCell ref="F102:F103"/>
    <mergeCell ref="G102:G103"/>
    <mergeCell ref="H102:H103"/>
    <mergeCell ref="I102:I103"/>
    <mergeCell ref="M92:M93"/>
    <mergeCell ref="N92:N93"/>
    <mergeCell ref="O92:O93"/>
    <mergeCell ref="P102:P103"/>
    <mergeCell ref="Q102:Q103"/>
    <mergeCell ref="R102:R103"/>
    <mergeCell ref="C117:D117"/>
    <mergeCell ref="E118:E119"/>
    <mergeCell ref="F118:F119"/>
    <mergeCell ref="G118:G119"/>
    <mergeCell ref="H118:H119"/>
    <mergeCell ref="I118:I119"/>
    <mergeCell ref="J118:J119"/>
    <mergeCell ref="J102:J103"/>
    <mergeCell ref="K102:K103"/>
    <mergeCell ref="L102:L103"/>
    <mergeCell ref="M102:M103"/>
    <mergeCell ref="N102:N103"/>
    <mergeCell ref="O102:O103"/>
    <mergeCell ref="Q118:Q119"/>
    <mergeCell ref="R118:R119"/>
    <mergeCell ref="L118:L119"/>
    <mergeCell ref="M118:M119"/>
    <mergeCell ref="N118:N119"/>
    <mergeCell ref="O118:O119"/>
    <mergeCell ref="P118:P119"/>
    <mergeCell ref="C130:D130"/>
    <mergeCell ref="E131:E132"/>
    <mergeCell ref="F131:F132"/>
    <mergeCell ref="G131:G132"/>
    <mergeCell ref="H131:H132"/>
    <mergeCell ref="I131:I132"/>
    <mergeCell ref="J131:J132"/>
    <mergeCell ref="K131:K132"/>
    <mergeCell ref="K118:K119"/>
    <mergeCell ref="R131:R132"/>
    <mergeCell ref="C141:D141"/>
    <mergeCell ref="F141:N141"/>
    <mergeCell ref="E142:E143"/>
    <mergeCell ref="F142:F143"/>
    <mergeCell ref="G142:G143"/>
    <mergeCell ref="H142:H143"/>
    <mergeCell ref="I142:I143"/>
    <mergeCell ref="J142:J143"/>
    <mergeCell ref="K142:K143"/>
    <mergeCell ref="L131:L132"/>
    <mergeCell ref="M131:M132"/>
    <mergeCell ref="N131:N132"/>
    <mergeCell ref="O131:O132"/>
    <mergeCell ref="P131:P132"/>
    <mergeCell ref="Q131:Q132"/>
    <mergeCell ref="R153:R154"/>
    <mergeCell ref="R142:R143"/>
    <mergeCell ref="C152:D152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L142:L143"/>
    <mergeCell ref="M142:M143"/>
    <mergeCell ref="N142:N143"/>
    <mergeCell ref="O142:O143"/>
    <mergeCell ref="P142:P143"/>
    <mergeCell ref="Q142:Q143"/>
    <mergeCell ref="S141:V141"/>
    <mergeCell ref="S163:V163"/>
    <mergeCell ref="A162:V162"/>
    <mergeCell ref="A140:V140"/>
    <mergeCell ref="P164:P165"/>
    <mergeCell ref="Q164:Q165"/>
    <mergeCell ref="R164:R165"/>
    <mergeCell ref="J164:J165"/>
    <mergeCell ref="K164:K165"/>
    <mergeCell ref="L164:L165"/>
    <mergeCell ref="M164:M165"/>
    <mergeCell ref="N164:N165"/>
    <mergeCell ref="O164:O165"/>
    <mergeCell ref="C163:D163"/>
    <mergeCell ref="E164:E165"/>
    <mergeCell ref="F164:F165"/>
    <mergeCell ref="G164:G165"/>
    <mergeCell ref="H164:H165"/>
    <mergeCell ref="I164:I165"/>
    <mergeCell ref="M153:M154"/>
    <mergeCell ref="N153:N154"/>
    <mergeCell ref="O153:O154"/>
    <mergeCell ref="P153:P154"/>
    <mergeCell ref="Q153:Q154"/>
  </mergeCells>
  <pageMargins left="0.5" right="0.5" top="0.75" bottom="0.75" header="0.5" footer="0.5"/>
  <pageSetup scale="60" fitToHeight="0" orientation="landscape" r:id="rId1"/>
  <headerFooter alignWithMargins="0">
    <oddFooter>&amp;C&amp;T   &amp;D</oddFooter>
  </headerFooter>
  <rowBreaks count="4" manualBreakCount="4">
    <brk id="34" max="21" man="1"/>
    <brk id="75" max="21" man="1"/>
    <brk id="115" max="21" man="1"/>
    <brk id="160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</vt:lpstr>
      <vt:lpstr>Research</vt:lpstr>
      <vt:lpstr>Totals</vt:lpstr>
      <vt:lpstr>Instruction!Print_Area</vt:lpstr>
      <vt:lpstr>Research!Print_Area</vt:lpstr>
      <vt:lpstr>Totals!Print_Area</vt:lpstr>
    </vt:vector>
  </TitlesOfParts>
  <Company>Computing &amp; Network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</dc:creator>
  <cp:lastModifiedBy>Nancy Baker</cp:lastModifiedBy>
  <cp:lastPrinted>2015-12-03T21:09:30Z</cp:lastPrinted>
  <dcterms:created xsi:type="dcterms:W3CDTF">1999-06-14T13:06:24Z</dcterms:created>
  <dcterms:modified xsi:type="dcterms:W3CDTF">2016-12-12T22:06:31Z</dcterms:modified>
</cp:coreProperties>
</file>