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showObjects="placeholders" codeName="ThisWorkbook" hidePivotFieldList="1"/>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32164AF1-3C52-BA4A-874F-C627168F0C8F}" xr6:coauthVersionLast="47" xr6:coauthVersionMax="47" xr10:uidLastSave="{00000000-0000-0000-0000-000000000000}"/>
  <bookViews>
    <workbookView xWindow="0" yWindow="460" windowWidth="22340" windowHeight="14000" tabRatio="862" firstSheet="1" activeTab="7"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54" i="264" l="1"/>
  <c r="I1" i="221" l="1"/>
  <c r="J1" i="22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P31" i="267" s="1"/>
  <c r="O32" i="267"/>
  <c r="P32" i="267" s="1"/>
  <c r="O33" i="267"/>
  <c r="O34" i="267"/>
  <c r="O23" i="267"/>
  <c r="P23" i="267" s="1"/>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P124" i="267" s="1"/>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G56" i="267"/>
  <c r="H56" i="267"/>
  <c r="I57" i="267"/>
  <c r="K56" i="267"/>
  <c r="M57" i="267"/>
  <c r="L57" i="267"/>
  <c r="N56" i="267"/>
  <c r="O56" i="267"/>
  <c r="F35" i="267"/>
  <c r="F56" i="267"/>
  <c r="J56" i="267"/>
  <c r="L56" i="267"/>
  <c r="N57" i="267"/>
  <c r="F57" i="267"/>
  <c r="J57" i="267"/>
  <c r="G57" i="267"/>
  <c r="H57" i="267"/>
  <c r="I56" i="267"/>
  <c r="K57" i="267"/>
  <c r="M56" i="267"/>
  <c r="O57" i="267"/>
  <c r="P57" i="267" s="1"/>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<sst xmlns="http://schemas.openxmlformats.org/spreadsheetml/2006/main" count="4826" uniqueCount="963">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</sst>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0">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xf numFmtId="0" fontId="7" fillId="92" borderId="83" xfId="0" applyFont="1" applyFill="1" applyBorder="1"/>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topLeftCell="A53" zoomScale="55" zoomScaleNormal="55" workbookViewId="0">
      <selection activeCell="D55" sqref="D55"/>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43" t="s">
        <v>788</v>
      </c>
      <c r="C2" s="543" t="s">
        <v>153</v>
      </c>
      <c r="D2" s="106" t="s">
        <v>807</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892</v>
      </c>
      <c r="R19" s="127" t="s">
        <v>893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895</v>
      </c>
      <c r="R25" s="127" t="s">
        <v>896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898</v>
      </c>
      <c r="R31" s="127" t="s">
        <v>899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903</v>
      </c>
      <c r="R32" s="127" t="s">
        <v>902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43" t="s">
        <v>788</v>
      </c>
      <c r="D2" s="543" t="s">
        <v>153</v>
      </c>
      <c r="E2" s="106" t="s">
        <v>807</v>
      </c>
    </row>
    <row r="3" spans="2:19" ht="18">
      <c r="C3" s="543"/>
      <c r="D3" s="543"/>
      <c r="E3" s="106"/>
    </row>
    <row r="4" spans="2:19">
      <c r="B4" s="63" t="s">
        <v>18</v>
      </c>
      <c r="C4" s="63"/>
      <c r="D4" s="64"/>
      <c r="E4" s="64"/>
      <c r="F4" s="64"/>
      <c r="G4" s="64"/>
      <c r="H4" s="64"/>
      <c r="I4" s="64"/>
      <c r="J4" s="64"/>
      <c r="K4" s="64"/>
      <c r="L4" s="652"/>
      <c r="M4" s="653"/>
      <c r="N4" s="653"/>
      <c r="O4" s="653"/>
      <c r="P4" s="653"/>
      <c r="Q4" s="653"/>
      <c r="R4" s="653"/>
      <c r="S4" s="653"/>
    </row>
    <row r="5" spans="2:19" ht="45">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4">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4">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4">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4">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4">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4">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4">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4">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4">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4">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4">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4">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4">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4">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4">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4">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4">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4">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4">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4">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4">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4">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4">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4">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4">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4">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4">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4">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4">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4">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4">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4">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4">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4">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4">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4">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4">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4">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4">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4">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4">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4">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4">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4">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4">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4">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4">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4">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4">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4">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4">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4">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4">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4">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4">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4">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4">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4">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I26" sqref="I26"/>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4" thickBot="1">
      <c r="B7" s="621" t="str">
        <f>Processes!D97</f>
        <v>FT-RESBGA</v>
      </c>
      <c r="C7" s="621" t="str">
        <f>Processes!E97</f>
        <v>Fuel Technology Residential      Biogas</v>
      </c>
      <c r="D7" s="621" t="s">
        <v>892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99"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zoomScale="80" zoomScaleNormal="80" workbookViewId="0">
      <selection activeCell="I2" sqref="I2"/>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907</v>
      </c>
      <c r="Y4" s="439" t="s">
        <v>934</v>
      </c>
      <c r="Z4" s="440" t="s">
        <v>935</v>
      </c>
      <c r="AA4" s="438" t="s">
        <v>907</v>
      </c>
      <c r="AB4" s="439" t="s">
        <v>934</v>
      </c>
      <c r="AC4" s="440" t="s">
        <v>935</v>
      </c>
    </row>
    <row r="5" spans="2:30" ht="30">
      <c r="B5" s="238" t="s">
        <v>2</v>
      </c>
      <c r="C5" s="238" t="s">
        <v>26</v>
      </c>
      <c r="D5" s="422" t="s">
        <v>776</v>
      </c>
      <c r="E5" s="422" t="s">
        <v>777</v>
      </c>
      <c r="F5" s="238" t="s">
        <v>14</v>
      </c>
      <c r="G5" s="238" t="s">
        <v>15</v>
      </c>
      <c r="H5" s="422" t="s">
        <v>108</v>
      </c>
      <c r="I5" s="239" t="s">
        <v>908</v>
      </c>
      <c r="J5" s="239" t="s">
        <v>936</v>
      </c>
      <c r="K5" s="239" t="s">
        <v>937</v>
      </c>
      <c r="L5" s="240" t="s">
        <v>909</v>
      </c>
      <c r="M5" s="240" t="s">
        <v>938</v>
      </c>
      <c r="N5" s="240" t="s">
        <v>939</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9">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zoomScale="55" zoomScaleNormal="55" workbookViewId="0">
      <selection activeCell="F31" sqref="F31"/>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9.3320312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5" thickBot="1">
      <c r="H3" s="234" t="s">
        <v>8</v>
      </c>
      <c r="J3" s="234"/>
      <c r="K3" s="234"/>
      <c r="L3" s="234"/>
      <c r="M3" s="234"/>
      <c r="N3" s="234"/>
      <c r="O3" s="235"/>
      <c r="P3" s="227"/>
      <c r="Q3" s="233"/>
      <c r="R3" s="233"/>
      <c r="S3" s="233"/>
      <c r="T3" s="268"/>
      <c r="U3" s="233"/>
      <c r="V3" s="233"/>
      <c r="W3" s="267">
        <v>3.5999999999999999E-3</v>
      </c>
      <c r="X3" s="233"/>
      <c r="Y3" s="438" t="s">
        <v>907</v>
      </c>
      <c r="Z3" s="439" t="s">
        <v>934</v>
      </c>
      <c r="AA3" s="440" t="s">
        <v>935</v>
      </c>
      <c r="AB3" s="438" t="s">
        <v>907</v>
      </c>
      <c r="AC3" s="439" t="s">
        <v>934</v>
      </c>
      <c r="AD3" s="440" t="s">
        <v>935</v>
      </c>
      <c r="AG3" s="236"/>
      <c r="AH3" s="237"/>
      <c r="AI3" s="237"/>
      <c r="AJ3" s="237"/>
      <c r="AK3" s="237"/>
      <c r="AL3" s="237"/>
    </row>
    <row r="4" spans="2:53" ht="15">
      <c r="B4" s="238" t="s">
        <v>2</v>
      </c>
      <c r="C4" s="238" t="s">
        <v>26</v>
      </c>
      <c r="D4" s="422" t="s">
        <v>776</v>
      </c>
      <c r="E4" s="422" t="s">
        <v>777</v>
      </c>
      <c r="F4" s="238" t="s">
        <v>14</v>
      </c>
      <c r="G4" s="238" t="s">
        <v>15</v>
      </c>
      <c r="H4" s="422" t="s">
        <v>108</v>
      </c>
      <c r="I4" s="239" t="s">
        <v>908</v>
      </c>
      <c r="J4" s="239" t="s">
        <v>936</v>
      </c>
      <c r="K4" s="239" t="s">
        <v>937</v>
      </c>
      <c r="L4" s="240" t="s">
        <v>909</v>
      </c>
      <c r="M4" s="240" t="s">
        <v>938</v>
      </c>
      <c r="N4" s="240" t="s">
        <v>939</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tabSelected="1" topLeftCell="D38" zoomScale="80" zoomScaleNormal="80" workbookViewId="0">
      <selection activeCell="AF76" sqref="AF76"/>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14" width="15.1640625" style="156" customWidth="1"/>
    <col min="15" max="19" width="8.6640625" style="156" customWidth="1"/>
    <col min="20" max="20" width="10.83203125" style="156" customWidth="1"/>
    <col min="21"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56" width="9.1640625" style="147"/>
    <col min="57" max="57" width="13" style="147" customWidth="1"/>
    <col min="58" max="16384" width="9.164062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908</v>
      </c>
      <c r="I7" s="204" t="s">
        <v>936</v>
      </c>
      <c r="J7" s="204" t="s">
        <v>937</v>
      </c>
      <c r="K7" s="204" t="s">
        <v>910</v>
      </c>
      <c r="L7" s="204" t="s">
        <v>940</v>
      </c>
      <c r="M7" s="204" t="s">
        <v>941</v>
      </c>
      <c r="N7" s="204" t="s">
        <v>911</v>
      </c>
      <c r="O7" s="204" t="s">
        <v>942</v>
      </c>
      <c r="P7" s="204" t="s">
        <v>943</v>
      </c>
      <c r="Q7" s="571" t="str">
        <f>H7&amp;"~2100"</f>
        <v>STOCK~DE1~2100</v>
      </c>
      <c r="R7" s="571" t="str">
        <f>I7&amp;"~2100"</f>
        <v>STOCK~DE2~2100</v>
      </c>
      <c r="S7" s="571" t="str">
        <f>J7&amp;"~2100"</f>
        <v>STOCK~DE3~2100</v>
      </c>
      <c r="T7" s="571" t="s">
        <v>912</v>
      </c>
      <c r="U7" s="571" t="s">
        <v>944</v>
      </c>
      <c r="V7" s="571" t="s">
        <v>945</v>
      </c>
      <c r="W7" s="571" t="s">
        <v>913</v>
      </c>
      <c r="X7" s="571" t="s">
        <v>946</v>
      </c>
      <c r="Y7" s="571" t="s">
        <v>947</v>
      </c>
      <c r="Z7" s="571" t="s">
        <v>914</v>
      </c>
      <c r="AA7" s="571" t="s">
        <v>948</v>
      </c>
      <c r="AB7" s="571" t="s">
        <v>949</v>
      </c>
      <c r="AC7" s="571" t="s">
        <v>915</v>
      </c>
      <c r="AD7" s="571" t="s">
        <v>950</v>
      </c>
      <c r="AE7" s="571" t="s">
        <v>951</v>
      </c>
      <c r="AF7" s="571" t="s">
        <v>916</v>
      </c>
      <c r="AG7" s="571" t="s">
        <v>952</v>
      </c>
      <c r="AH7" s="571" t="s">
        <v>953</v>
      </c>
      <c r="AI7" s="205" t="s">
        <v>909</v>
      </c>
      <c r="AJ7" s="205" t="s">
        <v>938</v>
      </c>
      <c r="AK7" s="205" t="s">
        <v>939</v>
      </c>
      <c r="AL7" s="205" t="s">
        <v>917</v>
      </c>
      <c r="AM7" s="205" t="s">
        <v>954</v>
      </c>
      <c r="AN7" s="205" t="s">
        <v>955</v>
      </c>
      <c r="AO7" s="205" t="s">
        <v>918</v>
      </c>
      <c r="AP7" s="205" t="s">
        <v>956</v>
      </c>
      <c r="AQ7" s="205" t="s">
        <v>957</v>
      </c>
      <c r="AR7" s="205" t="s">
        <v>919</v>
      </c>
      <c r="AS7" s="205" t="s">
        <v>958</v>
      </c>
      <c r="AT7" s="205" t="s">
        <v>959</v>
      </c>
      <c r="AU7" s="159" t="s">
        <v>114</v>
      </c>
      <c r="AV7" s="159" t="s">
        <v>184</v>
      </c>
      <c r="AW7" s="159" t="s">
        <v>107</v>
      </c>
      <c r="AX7" s="298"/>
      <c r="AY7" s="198"/>
      <c r="AZ7" s="199"/>
      <c r="BA7" s="216" t="s">
        <v>907</v>
      </c>
      <c r="BB7" s="217" t="s">
        <v>934</v>
      </c>
      <c r="BC7" s="217" t="s">
        <v>935</v>
      </c>
      <c r="BD7" s="217" t="s">
        <v>907</v>
      </c>
      <c r="BE7" s="217" t="s">
        <v>934</v>
      </c>
      <c r="BF7" s="217" t="s">
        <v>935</v>
      </c>
      <c r="BH7" s="201"/>
      <c r="BI7" s="201"/>
      <c r="BJ7" s="201"/>
      <c r="BK7" s="201"/>
      <c r="BL7" s="201"/>
      <c r="BM7" s="201"/>
      <c r="BN7" s="201"/>
      <c r="BO7" s="201"/>
      <c r="BP7" s="201"/>
      <c r="BQ7" s="201"/>
      <c r="BR7" s="201"/>
    </row>
    <row r="8" spans="1:70" ht="14"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4"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5"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4"/>
      <c r="BM19" s="654"/>
      <c r="BN19" s="654"/>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4"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5"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4"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5"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912</v>
      </c>
      <c r="U51" s="571" t="s">
        <v>944</v>
      </c>
      <c r="V51" s="571" t="s">
        <v>945</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915</v>
      </c>
      <c r="AD51" s="571" t="s">
        <v>950</v>
      </c>
      <c r="AE51" s="571" t="s">
        <v>951</v>
      </c>
      <c r="AF51" s="571" t="s">
        <v>916</v>
      </c>
      <c r="AG51" s="571" t="s">
        <v>952</v>
      </c>
      <c r="AH51" s="571" t="s">
        <v>953</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 t="shared" si="76"/>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1264.6809593023254</v>
      </c>
      <c r="AJ62" s="527">
        <f t="shared" si="97"/>
        <v>885.0559593023255</v>
      </c>
      <c r="AK62" s="527">
        <f t="shared" si="97"/>
        <v>885.0559593023255</v>
      </c>
      <c r="AL62" s="527">
        <f t="shared" si="97"/>
        <v>1306.9679593023254</v>
      </c>
      <c r="AM62" s="527">
        <f t="shared" si="97"/>
        <v>885.0559593023255</v>
      </c>
      <c r="AN62" s="527">
        <f t="shared" si="97"/>
        <v>885.0559593023255</v>
      </c>
      <c r="AO62" s="527">
        <f t="shared" si="97"/>
        <v>1283.9049593023256</v>
      </c>
      <c r="AP62" s="527">
        <f t="shared" si="97"/>
        <v>885.0559593023255</v>
      </c>
      <c r="AQ62" s="527">
        <f t="shared" si="97"/>
        <v>885.0559593023255</v>
      </c>
      <c r="AR62" s="527">
        <f t="shared" ref="AR62:AT62" si="98">AR61/2+AR63/2</f>
        <v>1283.9049593023256</v>
      </c>
      <c r="AS62" s="527">
        <f t="shared" si="98"/>
        <v>885.0559593023255</v>
      </c>
      <c r="AT62" s="527">
        <f t="shared" si="98"/>
        <v>885.0559593023255</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4"/>
      <c r="BM63" s="654"/>
      <c r="BN63" s="654"/>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4"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5"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zoomScale="90" zoomScaleNormal="90" workbookViewId="0">
      <selection activeCell="I69" sqref="I69"/>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08" t="s">
        <v>284</v>
      </c>
      <c r="C2" s="227"/>
      <c r="D2" s="228"/>
      <c r="E2" s="229" t="s">
        <v>181</v>
      </c>
      <c r="F2" s="229"/>
      <c r="G2" s="271">
        <v>1.02</v>
      </c>
      <c r="H2" s="271"/>
      <c r="I2" s="271"/>
      <c r="J2" s="230"/>
      <c r="K2" s="230"/>
      <c r="L2" s="643" t="s">
        <v>906</v>
      </c>
      <c r="M2" s="231"/>
      <c r="N2" s="232"/>
      <c r="O2" s="232"/>
      <c r="P2" s="227"/>
      <c r="Q2" s="227"/>
      <c r="R2" s="233"/>
      <c r="S2" s="295"/>
      <c r="T2" s="233"/>
      <c r="U2" s="233"/>
      <c r="V2" s="233"/>
      <c r="W2" s="233"/>
      <c r="X2" s="233"/>
      <c r="Y2" s="233"/>
      <c r="Z2" s="227"/>
      <c r="AA2" s="227"/>
    </row>
    <row r="3" spans="2:31" ht="1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907</v>
      </c>
      <c r="W4" s="439" t="s">
        <v>934</v>
      </c>
      <c r="X4" s="440" t="s">
        <v>935</v>
      </c>
      <c r="Y4" s="438" t="s">
        <v>907</v>
      </c>
      <c r="Z4" s="439" t="s">
        <v>934</v>
      </c>
      <c r="AA4" s="440" t="s">
        <v>935</v>
      </c>
    </row>
    <row r="5" spans="2:31" ht="30">
      <c r="B5" s="238" t="s">
        <v>2</v>
      </c>
      <c r="C5" s="238" t="s">
        <v>26</v>
      </c>
      <c r="D5" s="238" t="s">
        <v>14</v>
      </c>
      <c r="E5" s="238" t="s">
        <v>15</v>
      </c>
      <c r="F5" s="422" t="s">
        <v>108</v>
      </c>
      <c r="G5" s="239" t="s">
        <v>908</v>
      </c>
      <c r="H5" s="239" t="s">
        <v>936</v>
      </c>
      <c r="I5" s="239" t="s">
        <v>937</v>
      </c>
      <c r="J5" s="240" t="s">
        <v>909</v>
      </c>
      <c r="K5" s="240" t="s">
        <v>938</v>
      </c>
      <c r="L5" s="240" t="s">
        <v>939</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907</v>
      </c>
      <c r="W27" s="439" t="s">
        <v>934</v>
      </c>
      <c r="X27" s="440" t="s">
        <v>935</v>
      </c>
      <c r="Y27" s="438" t="s">
        <v>907</v>
      </c>
      <c r="Z27" s="439" t="s">
        <v>934</v>
      </c>
      <c r="AA27" s="440" t="s">
        <v>935</v>
      </c>
    </row>
    <row r="28" spans="2:31" ht="30">
      <c r="B28" s="238" t="s">
        <v>2</v>
      </c>
      <c r="C28" s="238" t="s">
        <v>26</v>
      </c>
      <c r="D28" s="238" t="s">
        <v>14</v>
      </c>
      <c r="E28" s="238" t="s">
        <v>15</v>
      </c>
      <c r="F28" s="422" t="s">
        <v>108</v>
      </c>
      <c r="G28" s="239" t="s">
        <v>908</v>
      </c>
      <c r="H28" s="239" t="s">
        <v>936</v>
      </c>
      <c r="I28" s="239" t="s">
        <v>937</v>
      </c>
      <c r="J28" s="240" t="s">
        <v>909</v>
      </c>
      <c r="K28" s="240" t="s">
        <v>938</v>
      </c>
      <c r="L28" s="240" t="s">
        <v>939</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4">
      <c r="B38" s="227"/>
      <c r="C38" s="227"/>
    </row>
    <row r="39" spans="2:27" ht="14">
      <c r="B39" s="227"/>
      <c r="C39" s="227"/>
    </row>
    <row r="40" spans="2:27" ht="22"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907</v>
      </c>
      <c r="W42" s="439" t="s">
        <v>934</v>
      </c>
      <c r="X42" s="440" t="s">
        <v>935</v>
      </c>
      <c r="Y42" s="438" t="s">
        <v>907</v>
      </c>
      <c r="Z42" s="439" t="s">
        <v>934</v>
      </c>
      <c r="AA42" s="440" t="s">
        <v>935</v>
      </c>
    </row>
    <row r="43" spans="2:27" ht="30">
      <c r="B43" s="238" t="s">
        <v>2</v>
      </c>
      <c r="C43" s="238" t="s">
        <v>26</v>
      </c>
      <c r="D43" s="238" t="s">
        <v>14</v>
      </c>
      <c r="E43" s="238" t="s">
        <v>15</v>
      </c>
      <c r="F43" s="422" t="s">
        <v>108</v>
      </c>
      <c r="G43" s="239" t="s">
        <v>908</v>
      </c>
      <c r="H43" s="239" t="s">
        <v>936</v>
      </c>
      <c r="I43" s="239" t="s">
        <v>937</v>
      </c>
      <c r="J43" s="240" t="s">
        <v>909</v>
      </c>
      <c r="K43" s="240" t="s">
        <v>938</v>
      </c>
      <c r="L43" s="240" t="s">
        <v>939</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6"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856</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900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856</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900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900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900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4" zoomScaleNormal="100" workbookViewId="0">
      <selection activeCell="G42" sqref="G42"/>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136</v>
      </c>
      <c r="D4" s="103" t="s">
        <v>27</v>
      </c>
      <c r="E4" s="418" t="s">
        <v>108</v>
      </c>
      <c r="F4" s="197" t="s">
        <v>920</v>
      </c>
      <c r="G4" s="197" t="s">
        <v>960</v>
      </c>
      <c r="H4" s="197" t="s">
        <v>961</v>
      </c>
      <c r="I4"/>
      <c r="J4"/>
      <c r="AH4"/>
      <c r="AI4"/>
      <c r="AJ4"/>
      <c r="AK4"/>
      <c r="AL4"/>
      <c r="AM4"/>
      <c r="AN4"/>
      <c r="AO4"/>
      <c r="AP4"/>
      <c r="AQ4"/>
    </row>
    <row r="5" spans="2:43" ht="14">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ht="14">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ht="14">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ht="14">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ht="14">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ht="14">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ht="14">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ht="14">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ht="14">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ht="14">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ht="14">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ht="14">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ht="14">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ht="14">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ht="14">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ht="14">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ht="14">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ht="14">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ht="14">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ht="14">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ht="14">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ht="14">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ht="14">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ht="14">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122</v>
      </c>
      <c r="C2" s="50"/>
      <c r="D2" s="51"/>
    </row>
    <row r="4" spans="2:7" ht="14">
      <c r="B4" s="52" t="s">
        <v>123</v>
      </c>
      <c r="C4" s="54"/>
      <c r="D4" s="56"/>
    </row>
    <row r="5" spans="2:7" ht="14">
      <c r="B5" s="51" t="s">
        <v>124</v>
      </c>
      <c r="C5" s="50"/>
      <c r="D5" s="51"/>
    </row>
    <row r="6" spans="2:7" ht="14">
      <c r="B6" s="50"/>
      <c r="C6" s="55" t="s">
        <v>126</v>
      </c>
      <c r="D6" s="55" t="s">
        <v>125</v>
      </c>
    </row>
    <row r="7" spans="2:7" ht="14">
      <c r="B7" s="50"/>
    </row>
    <row r="8" spans="2:7" ht="14">
      <c r="B8" s="53" t="s">
        <v>127</v>
      </c>
      <c r="C8" s="50"/>
      <c r="D8" s="50"/>
    </row>
    <row r="9" spans="2:7" ht="15">
      <c r="B9" s="57" t="s">
        <v>4</v>
      </c>
      <c r="C9" s="58" t="str">
        <f>Commodities!$C$18</f>
        <v>RESNGA</v>
      </c>
      <c r="D9" s="58" t="str">
        <f>Commodities!$C$20</f>
        <v>RESLPG</v>
      </c>
      <c r="E9" s="58" t="str">
        <f>Commodities!$C$21</f>
        <v>RESDSL</v>
      </c>
      <c r="F9" s="58" t="str">
        <f>Commodities!$C$22</f>
        <v>RESGSL</v>
      </c>
      <c r="G9" s="58" t="str">
        <f>Commodities!$C$25</f>
        <v>RESCOA</v>
      </c>
    </row>
    <row r="10" spans="2:7" ht="16" thickBot="1">
      <c r="B10" s="59" t="s">
        <v>128</v>
      </c>
      <c r="C10" s="60" t="s">
        <v>129</v>
      </c>
      <c r="D10" s="60"/>
      <c r="E10" s="60" t="s">
        <v>129</v>
      </c>
      <c r="F10" s="60"/>
      <c r="G10" s="60"/>
    </row>
    <row r="11" spans="2:7" ht="14">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4"/>
  <sheetViews>
    <sheetView topLeftCell="J13" zoomScale="60" zoomScaleNormal="60" workbookViewId="0">
      <selection activeCell="V45" sqref="V45"/>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8.83203125" bestFit="1" customWidth="1"/>
    <col min="15" max="15" width="13.5" customWidth="1"/>
    <col min="16" max="16"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15" customWidth="1"/>
    <col min="30" max="30" width="20.83203125" bestFit="1" customWidth="1"/>
    <col min="31" max="32" width="7" bestFit="1" customWidth="1"/>
    <col min="33" max="33" width="5.5" bestFit="1" customWidth="1"/>
  </cols>
  <sheetData>
    <row r="2" spans="2:41" ht="16">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928</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922</v>
      </c>
      <c r="AK10" s="106" t="s">
        <v>923</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962</v>
      </c>
      <c r="AC11" s="106" t="s">
        <v>907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927</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934</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935</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907</v>
      </c>
      <c r="W15" s="9">
        <v>0.68</v>
      </c>
      <c r="X15" s="9">
        <v>0.32</v>
      </c>
      <c r="Y15" s="650" t="s">
        <v>921</v>
      </c>
      <c r="AL15" t="s">
        <v>924</v>
      </c>
      <c r="AM15">
        <f>12867-12867*0.95*0.32</f>
        <v>8955.4320000000007</v>
      </c>
      <c r="AN15">
        <f>(3153+3229)-(3153+3229)*0.05*0.32</f>
        <v>6279.8879999999999</v>
      </c>
      <c r="AO15" t="s">
        <v>925</v>
      </c>
    </row>
    <row r="16" spans="2:41">
      <c r="V16" t="s">
        <v>934</v>
      </c>
      <c r="W16" s="9">
        <f>'Regional split'!C5*AE12/AD12</f>
        <v>0</v>
      </c>
      <c r="X16" s="9">
        <f>'Regional split'!C5*AF12/AD12</f>
        <v>0</v>
      </c>
      <c r="AL16" t="s">
        <v>924</v>
      </c>
      <c r="AM16">
        <f>AM15/(AM15+AN15)</f>
        <v>0.58780727940076094</v>
      </c>
      <c r="AN16">
        <f>AN15/(AN15+AM15)</f>
        <v>0.41219272059923912</v>
      </c>
      <c r="AO16" t="s">
        <v>926</v>
      </c>
    </row>
    <row r="17" spans="1:36">
      <c r="V17" t="s">
        <v>935</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907</v>
      </c>
      <c r="Y20" t="s">
        <v>934</v>
      </c>
      <c r="Z20" t="s">
        <v>935</v>
      </c>
      <c r="AH20" s="351"/>
      <c r="AI20" s="351"/>
    </row>
    <row r="21" spans="1:36" ht="17"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933</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7" thickBot="1">
      <c r="B42" s="357" t="s">
        <v>278</v>
      </c>
      <c r="V42" s="475">
        <f>ROUND((V36/V30)/V38,3)</f>
        <v>1.4E-2</v>
      </c>
      <c r="W42" s="106" t="s">
        <v>779</v>
      </c>
      <c r="X42" s="106" t="s">
        <v>778</v>
      </c>
      <c r="Y42" s="106" t="s">
        <v>735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890</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7" thickBot="1">
      <c r="B64" s="357" t="s">
        <v>279</v>
      </c>
    </row>
    <row r="65" spans="1:17" ht="1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7" thickBot="1">
      <c r="B86" s="357" t="s">
        <v>889</v>
      </c>
    </row>
    <row r="87" spans="1:17" ht="1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890</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7" thickBot="1">
      <c r="B108" s="357" t="s">
        <v>295</v>
      </c>
    </row>
    <row r="109" spans="1:17" ht="1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baseColWidth="10" defaultColWidth="8.83203125" defaultRowHeight="11.5" customHeight="1"/>
  <cols>
    <col min="1" max="1" width="2.1640625" style="583" customWidth="1"/>
    <col min="2" max="2" width="29.83203125" style="583" customWidth="1"/>
    <col min="3" max="71" width="19.83203125" style="583" customWidth="1"/>
    <col min="72" max="72" width="29.83203125" style="583" customWidth="1"/>
    <col min="73" max="16384" width="8.83203125" style="583"/>
  </cols>
  <sheetData>
    <row r="1" spans="1:72">
      <c r="A1" s="584" t="s">
        <v>885</v>
      </c>
    </row>
    <row r="2" spans="1:72">
      <c r="A2" s="584" t="s">
        <v>886</v>
      </c>
      <c r="B2" s="585" t="s">
        <v>884</v>
      </c>
    </row>
    <row r="3" spans="1:72">
      <c r="A3" s="584" t="s">
        <v>887</v>
      </c>
      <c r="B3" s="584" t="s">
        <v>888</v>
      </c>
    </row>
    <row r="5" spans="1:72">
      <c r="A5" s="585" t="s">
        <v>883</v>
      </c>
      <c r="C5" s="584" t="s">
        <v>882</v>
      </c>
    </row>
    <row r="6" spans="1:72">
      <c r="A6" s="585" t="s">
        <v>881</v>
      </c>
      <c r="C6" s="584" t="s">
        <v>880</v>
      </c>
    </row>
    <row r="8" spans="1:72">
      <c r="A8" s="655" t="s">
        <v>879</v>
      </c>
      <c r="B8" s="655" t="s">
        <v>879</v>
      </c>
      <c r="C8" s="656" t="s">
        <v>878</v>
      </c>
      <c r="D8" s="656" t="s">
        <v>878</v>
      </c>
      <c r="E8" s="656" t="s">
        <v>878</v>
      </c>
      <c r="F8" s="656" t="s">
        <v>878</v>
      </c>
      <c r="G8" s="656" t="s">
        <v>878</v>
      </c>
      <c r="H8" s="656" t="s">
        <v>878</v>
      </c>
      <c r="I8" s="656" t="s">
        <v>878</v>
      </c>
      <c r="J8" s="656" t="s">
        <v>877</v>
      </c>
      <c r="K8" s="656" t="s">
        <v>877</v>
      </c>
      <c r="L8" s="656" t="s">
        <v>877</v>
      </c>
      <c r="M8" s="656" t="s">
        <v>877</v>
      </c>
      <c r="N8" s="656" t="s">
        <v>877</v>
      </c>
      <c r="O8" s="656" t="s">
        <v>877</v>
      </c>
      <c r="P8" s="656" t="s">
        <v>877</v>
      </c>
      <c r="Q8" s="656" t="s">
        <v>876</v>
      </c>
      <c r="R8" s="656" t="s">
        <v>876</v>
      </c>
      <c r="S8" s="656" t="s">
        <v>876</v>
      </c>
      <c r="T8" s="656" t="s">
        <v>876</v>
      </c>
      <c r="U8" s="656" t="s">
        <v>876</v>
      </c>
      <c r="V8" s="656" t="s">
        <v>876</v>
      </c>
      <c r="W8" s="656" t="s">
        <v>876</v>
      </c>
      <c r="X8" s="656" t="s">
        <v>875</v>
      </c>
      <c r="Y8" s="656" t="s">
        <v>875</v>
      </c>
      <c r="Z8" s="656" t="s">
        <v>875</v>
      </c>
      <c r="AA8" s="656" t="s">
        <v>875</v>
      </c>
      <c r="AB8" s="656" t="s">
        <v>875</v>
      </c>
      <c r="AC8" s="656" t="s">
        <v>875</v>
      </c>
      <c r="AD8" s="656" t="s">
        <v>875</v>
      </c>
      <c r="AE8" s="656" t="s">
        <v>874</v>
      </c>
      <c r="AF8" s="656" t="s">
        <v>874</v>
      </c>
      <c r="AG8" s="656" t="s">
        <v>874</v>
      </c>
      <c r="AH8" s="656" t="s">
        <v>874</v>
      </c>
      <c r="AI8" s="656" t="s">
        <v>874</v>
      </c>
      <c r="AJ8" s="656" t="s">
        <v>874</v>
      </c>
      <c r="AK8" s="656" t="s">
        <v>874</v>
      </c>
      <c r="AL8" s="656" t="s">
        <v>873</v>
      </c>
      <c r="AM8" s="656" t="s">
        <v>873</v>
      </c>
      <c r="AN8" s="656" t="s">
        <v>873</v>
      </c>
      <c r="AO8" s="656" t="s">
        <v>873</v>
      </c>
      <c r="AP8" s="656" t="s">
        <v>873</v>
      </c>
      <c r="AQ8" s="656" t="s">
        <v>873</v>
      </c>
      <c r="AR8" s="656" t="s">
        <v>873</v>
      </c>
      <c r="AS8" s="656" t="s">
        <v>872</v>
      </c>
      <c r="AT8" s="656" t="s">
        <v>872</v>
      </c>
      <c r="AU8" s="656" t="s">
        <v>872</v>
      </c>
      <c r="AV8" s="656" t="s">
        <v>872</v>
      </c>
      <c r="AW8" s="656" t="s">
        <v>872</v>
      </c>
      <c r="AX8" s="656" t="s">
        <v>872</v>
      </c>
      <c r="AY8" s="656" t="s">
        <v>872</v>
      </c>
      <c r="AZ8" s="656" t="s">
        <v>871</v>
      </c>
      <c r="BA8" s="656" t="s">
        <v>871</v>
      </c>
      <c r="BB8" s="656" t="s">
        <v>871</v>
      </c>
      <c r="BC8" s="656" t="s">
        <v>871</v>
      </c>
      <c r="BD8" s="656" t="s">
        <v>871</v>
      </c>
      <c r="BE8" s="656" t="s">
        <v>871</v>
      </c>
      <c r="BF8" s="656" t="s">
        <v>871</v>
      </c>
      <c r="BG8" s="656" t="s">
        <v>870</v>
      </c>
      <c r="BH8" s="656" t="s">
        <v>870</v>
      </c>
      <c r="BI8" s="656" t="s">
        <v>870</v>
      </c>
      <c r="BJ8" s="656" t="s">
        <v>870</v>
      </c>
      <c r="BK8" s="656" t="s">
        <v>870</v>
      </c>
      <c r="BL8" s="656" t="s">
        <v>870</v>
      </c>
      <c r="BM8" s="656" t="s">
        <v>870</v>
      </c>
      <c r="BN8" s="656" t="s">
        <v>869</v>
      </c>
      <c r="BO8" s="656" t="s">
        <v>869</v>
      </c>
      <c r="BP8" s="656" t="s">
        <v>869</v>
      </c>
      <c r="BQ8" s="656" t="s">
        <v>869</v>
      </c>
      <c r="BR8" s="656" t="s">
        <v>869</v>
      </c>
      <c r="BS8" s="656" t="s">
        <v>869</v>
      </c>
      <c r="BT8" s="656" t="s">
        <v>869</v>
      </c>
    </row>
    <row r="9" spans="1:72">
      <c r="A9" s="655" t="s">
        <v>868</v>
      </c>
      <c r="B9" s="655"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736</v>
      </c>
    </row>
    <row r="3" spans="2:9">
      <c r="C3" t="s">
        <v>200</v>
      </c>
      <c r="D3" t="s">
        <v>192</v>
      </c>
      <c r="E3" t="s">
        <v>291</v>
      </c>
      <c r="F3" t="s">
        <v>737</v>
      </c>
      <c r="G3" t="s">
        <v>293</v>
      </c>
      <c r="H3" t="s">
        <v>292</v>
      </c>
      <c r="I3" t="s">
        <v>284</v>
      </c>
    </row>
    <row r="4" spans="2:9">
      <c r="B4" t="s">
        <v>907</v>
      </c>
      <c r="C4" s="519">
        <v>1</v>
      </c>
      <c r="D4" s="519">
        <v>1</v>
      </c>
      <c r="E4" s="519">
        <v>1</v>
      </c>
      <c r="F4" s="519">
        <v>1</v>
      </c>
      <c r="G4" s="519">
        <v>1</v>
      </c>
      <c r="H4" s="519">
        <v>1</v>
      </c>
      <c r="I4" s="519">
        <v>1</v>
      </c>
    </row>
    <row r="5" spans="2:9">
      <c r="B5" t="s">
        <v>934</v>
      </c>
      <c r="C5" s="519">
        <v>0</v>
      </c>
      <c r="D5" s="519">
        <v>0</v>
      </c>
      <c r="E5" s="519">
        <v>0</v>
      </c>
      <c r="F5" s="519">
        <v>0</v>
      </c>
      <c r="G5" s="519">
        <v>0</v>
      </c>
      <c r="H5" s="519">
        <v>0</v>
      </c>
      <c r="I5" s="519">
        <v>0</v>
      </c>
    </row>
    <row r="6" spans="2:9">
      <c r="B6" t="s">
        <v>935</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222</v>
      </c>
    </row>
    <row r="4" spans="2:22">
      <c r="B4" t="s">
        <v>225</v>
      </c>
      <c r="C4" t="s">
        <v>227</v>
      </c>
      <c r="D4" t="s">
        <v>228</v>
      </c>
      <c r="E4" t="s">
        <v>226</v>
      </c>
      <c r="S4" s="132" t="s">
        <v>786</v>
      </c>
    </row>
    <row r="5" spans="2:22" ht="28.75" customHeight="1">
      <c r="B5" s="331" t="s">
        <v>223</v>
      </c>
      <c r="C5" s="331" t="s">
        <v>230</v>
      </c>
      <c r="D5" s="332">
        <v>0.3</v>
      </c>
      <c r="E5" s="662" t="s">
        <v>224</v>
      </c>
    </row>
    <row r="6" spans="2:22" ht="28.75" customHeight="1">
      <c r="B6" s="331" t="s">
        <v>223</v>
      </c>
      <c r="C6" s="331" t="s">
        <v>229</v>
      </c>
      <c r="D6" s="333">
        <v>0.7</v>
      </c>
      <c r="E6" s="662"/>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932</v>
      </c>
    </row>
    <row r="15" spans="2:22">
      <c r="C15" s="106" t="s">
        <v>234</v>
      </c>
      <c r="D15" s="6">
        <v>3393</v>
      </c>
      <c r="E15" s="6">
        <v>3410</v>
      </c>
      <c r="F15" s="6">
        <v>3558</v>
      </c>
      <c r="G15" s="6">
        <v>3577</v>
      </c>
      <c r="H15" s="6">
        <v>3598</v>
      </c>
      <c r="I15" s="126">
        <v>3620</v>
      </c>
      <c r="J15" s="126">
        <v>3646</v>
      </c>
      <c r="K15" s="126">
        <v>3670</v>
      </c>
      <c r="L15" s="126">
        <v>3698</v>
      </c>
      <c r="M15" s="126">
        <v>3725</v>
      </c>
      <c r="N15" t="s">
        <v>930</v>
      </c>
    </row>
    <row r="16" spans="2:22">
      <c r="C16" t="s">
        <v>232</v>
      </c>
      <c r="D16">
        <v>43297</v>
      </c>
      <c r="E16">
        <v>38051</v>
      </c>
      <c r="F16">
        <v>39101</v>
      </c>
      <c r="G16">
        <v>39649</v>
      </c>
      <c r="H16">
        <v>34679</v>
      </c>
      <c r="I16" s="106">
        <v>33997</v>
      </c>
      <c r="J16" s="106">
        <v>37522</v>
      </c>
      <c r="K16" s="106">
        <v>39969</v>
      </c>
      <c r="L16" s="106">
        <v>44387</v>
      </c>
      <c r="M16" s="106">
        <v>39473</v>
      </c>
      <c r="N16" t="s">
        <v>931</v>
      </c>
    </row>
    <row r="17" spans="2:14">
      <c r="C17" t="s">
        <v>233</v>
      </c>
      <c r="D17">
        <v>206.53</v>
      </c>
      <c r="E17">
        <v>206.53</v>
      </c>
      <c r="F17">
        <v>206.53</v>
      </c>
      <c r="G17">
        <v>206.56</v>
      </c>
      <c r="H17">
        <v>202.33</v>
      </c>
      <c r="I17" s="106">
        <v>199.73</v>
      </c>
      <c r="J17" s="106">
        <v>192.4</v>
      </c>
      <c r="K17" s="106">
        <v>192.4</v>
      </c>
      <c r="L17" s="106">
        <v>192.4</v>
      </c>
      <c r="M17" s="106">
        <v>192.4</v>
      </c>
      <c r="N17" t="s">
        <v>929</v>
      </c>
    </row>
    <row r="18" spans="2:14">
      <c r="D18" s="220"/>
      <c r="E18" s="220"/>
      <c r="F18" s="220"/>
      <c r="G18" s="220"/>
      <c r="H18" s="220"/>
      <c r="I18" s="220"/>
      <c r="J18" s="220"/>
      <c r="K18" s="220"/>
      <c r="L18" s="220"/>
      <c r="M18" s="220"/>
    </row>
    <row r="20" spans="2:14">
      <c r="B20" t="s">
        <v>236</v>
      </c>
    </row>
    <row r="21" spans="2:14">
      <c r="B21" s="106" t="s">
        <v>237</v>
      </c>
    </row>
    <row r="22" spans="2:14">
      <c r="B22" s="106" t="s">
        <v>907</v>
      </c>
      <c r="C22">
        <f>'Data manipulation'!AF5*1000-C23-C24</f>
        <v>3725000</v>
      </c>
      <c r="D22" s="106" t="s">
        <v>240</v>
      </c>
    </row>
    <row r="23" spans="2:14">
      <c r="B23" s="106" t="s">
        <v>934</v>
      </c>
      <c r="C23" s="106">
        <v>0</v>
      </c>
      <c r="D23" s="106" t="s">
        <v>239</v>
      </c>
    </row>
    <row r="24" spans="2:14">
      <c r="B24" s="106" t="s">
        <v>935</v>
      </c>
      <c r="C24">
        <v>0</v>
      </c>
      <c r="D24" s="106" t="s">
        <v>238</v>
      </c>
    </row>
    <row r="25" spans="2:14">
      <c r="C25" s="336"/>
    </row>
    <row r="27" spans="2:14">
      <c r="B27" t="s">
        <v>236</v>
      </c>
    </row>
    <row r="28" spans="2:14">
      <c r="B28" s="106" t="s">
        <v>241</v>
      </c>
    </row>
    <row r="29" spans="2:14">
      <c r="B29" s="106" t="s">
        <v>907</v>
      </c>
      <c r="C29">
        <f>M14-C30-C31</f>
        <v>82792</v>
      </c>
      <c r="D29" s="106" t="s">
        <v>240</v>
      </c>
    </row>
    <row r="30" spans="2:14">
      <c r="B30" s="106" t="s">
        <v>934</v>
      </c>
      <c r="C30" s="106">
        <v>0</v>
      </c>
      <c r="D30" s="106" t="s">
        <v>239</v>
      </c>
    </row>
    <row r="31" spans="2:14">
      <c r="B31" s="106" t="s">
        <v>935</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9" t="s">
        <v>242</v>
      </c>
      <c r="C38" s="669"/>
      <c r="D38" s="669"/>
      <c r="E38" s="669"/>
      <c r="F38" s="300"/>
      <c r="G38" s="300"/>
      <c r="H38" s="300"/>
    </row>
    <row r="39" spans="2:8" ht="15" thickBot="1">
      <c r="B39" s="337"/>
      <c r="C39" s="337"/>
      <c r="D39" s="337"/>
      <c r="E39" s="337"/>
      <c r="F39" s="300"/>
      <c r="G39" s="300"/>
      <c r="H39" s="300"/>
    </row>
    <row r="40" spans="2:8" ht="14">
      <c r="B40" s="667"/>
      <c r="C40" s="670" t="s">
        <v>243</v>
      </c>
      <c r="D40" s="657" t="s">
        <v>244</v>
      </c>
      <c r="E40" s="658"/>
      <c r="F40" s="300"/>
      <c r="G40" s="300"/>
      <c r="H40" s="300"/>
    </row>
    <row r="41" spans="2:8" ht="16" thickBot="1">
      <c r="B41" s="668"/>
      <c r="C41" s="671"/>
      <c r="D41" s="338" t="s">
        <v>245</v>
      </c>
      <c r="E41" s="339" t="s">
        <v>246</v>
      </c>
      <c r="F41" s="300"/>
      <c r="G41" s="300"/>
      <c r="H41" s="300"/>
    </row>
    <row r="42" spans="2:8" ht="15">
      <c r="B42" s="340" t="s">
        <v>247</v>
      </c>
      <c r="C42" s="341">
        <v>22.1</v>
      </c>
      <c r="D42" s="341">
        <v>19.600000000000001</v>
      </c>
      <c r="E42" s="342">
        <v>25</v>
      </c>
      <c r="F42" s="300"/>
      <c r="G42" s="300"/>
      <c r="H42" s="300"/>
    </row>
    <row r="43" spans="2:8" ht="15">
      <c r="B43" s="343" t="s">
        <v>248</v>
      </c>
      <c r="C43" s="344">
        <v>15.5</v>
      </c>
      <c r="D43" s="344">
        <v>14</v>
      </c>
      <c r="E43" s="345">
        <v>17.2</v>
      </c>
      <c r="F43" s="300"/>
      <c r="G43" s="300"/>
      <c r="H43" s="300"/>
    </row>
    <row r="44" spans="2:8" ht="14">
      <c r="B44" s="659" t="s">
        <v>249</v>
      </c>
      <c r="C44" s="660"/>
      <c r="D44" s="660"/>
      <c r="E44" s="661"/>
      <c r="F44" s="300"/>
      <c r="G44" s="300"/>
      <c r="H44" s="300"/>
    </row>
    <row r="45" spans="2:8" ht="14">
      <c r="B45" s="346" t="s">
        <v>106</v>
      </c>
      <c r="C45" s="347">
        <v>100</v>
      </c>
      <c r="D45" s="347">
        <v>100</v>
      </c>
      <c r="E45" s="348">
        <v>100</v>
      </c>
      <c r="F45" s="300"/>
      <c r="G45" s="300"/>
      <c r="H45" s="300"/>
    </row>
    <row r="46" spans="2:8" ht="15">
      <c r="B46" s="349" t="s">
        <v>250</v>
      </c>
      <c r="C46" s="350">
        <v>7.4</v>
      </c>
      <c r="D46" s="350">
        <v>10.5</v>
      </c>
      <c r="E46" s="351">
        <v>3.5</v>
      </c>
      <c r="F46" s="300"/>
      <c r="G46" s="300"/>
      <c r="H46" s="300"/>
    </row>
    <row r="47" spans="2:8" ht="15">
      <c r="B47" s="349" t="s">
        <v>251</v>
      </c>
      <c r="C47" s="350">
        <v>40.299999999999997</v>
      </c>
      <c r="D47" s="350">
        <v>46.1</v>
      </c>
      <c r="E47" s="351">
        <v>33.1</v>
      </c>
      <c r="F47" s="300"/>
      <c r="G47" s="300"/>
      <c r="H47" s="300"/>
    </row>
    <row r="48" spans="2:8" ht="15">
      <c r="B48" s="349" t="s">
        <v>252</v>
      </c>
      <c r="C48" s="350">
        <v>27.6</v>
      </c>
      <c r="D48" s="350">
        <v>24.3</v>
      </c>
      <c r="E48" s="351">
        <v>31.8</v>
      </c>
      <c r="F48" s="300"/>
      <c r="G48" s="300"/>
      <c r="H48" s="300"/>
    </row>
    <row r="49" spans="2:8" ht="15">
      <c r="B49" s="349" t="s">
        <v>253</v>
      </c>
      <c r="C49" s="350">
        <v>24.6</v>
      </c>
      <c r="D49" s="350">
        <v>19.100000000000001</v>
      </c>
      <c r="E49" s="351">
        <v>31.6</v>
      </c>
      <c r="F49" s="300"/>
      <c r="G49" s="300"/>
      <c r="H49" s="300"/>
    </row>
    <row r="50" spans="2:8" ht="14">
      <c r="B50" s="659" t="s">
        <v>254</v>
      </c>
      <c r="C50" s="660"/>
      <c r="D50" s="660"/>
      <c r="E50" s="661"/>
      <c r="F50" s="300"/>
      <c r="G50" s="300"/>
      <c r="H50" s="300"/>
    </row>
    <row r="51" spans="2:8" ht="14">
      <c r="B51" s="346" t="s">
        <v>106</v>
      </c>
      <c r="C51" s="347">
        <v>100</v>
      </c>
      <c r="D51" s="347">
        <v>100</v>
      </c>
      <c r="E51" s="348">
        <v>100</v>
      </c>
      <c r="F51" s="300"/>
      <c r="G51" s="300"/>
      <c r="H51" s="300"/>
    </row>
    <row r="52" spans="2:8" ht="15">
      <c r="B52" s="349" t="s">
        <v>250</v>
      </c>
      <c r="C52" s="350">
        <v>26.4</v>
      </c>
      <c r="D52" s="350">
        <v>32.700000000000003</v>
      </c>
      <c r="E52" s="351">
        <v>18.5</v>
      </c>
      <c r="F52" s="300"/>
      <c r="G52" s="300"/>
      <c r="H52" s="300"/>
    </row>
    <row r="53" spans="2:8" ht="15">
      <c r="B53" s="349" t="s">
        <v>251</v>
      </c>
      <c r="C53" s="350">
        <v>46.2</v>
      </c>
      <c r="D53" s="350">
        <v>44.7</v>
      </c>
      <c r="E53" s="351">
        <v>48.1</v>
      </c>
      <c r="F53" s="300"/>
      <c r="G53" s="300"/>
      <c r="H53" s="300"/>
    </row>
    <row r="54" spans="2:8" ht="15">
      <c r="B54" s="349" t="s">
        <v>252</v>
      </c>
      <c r="C54" s="350">
        <v>16.600000000000001</v>
      </c>
      <c r="D54" s="350">
        <v>13.8</v>
      </c>
      <c r="E54" s="351">
        <v>20.2</v>
      </c>
      <c r="F54" s="300"/>
      <c r="G54" s="300"/>
      <c r="H54" s="300"/>
    </row>
    <row r="55" spans="2:8" ht="15">
      <c r="B55" s="349" t="s">
        <v>253</v>
      </c>
      <c r="C55" s="350">
        <v>10.7</v>
      </c>
      <c r="D55" s="350">
        <v>8.8000000000000007</v>
      </c>
      <c r="E55" s="351">
        <v>13.2</v>
      </c>
      <c r="F55" s="300"/>
      <c r="G55" s="300"/>
      <c r="H55" s="300"/>
    </row>
    <row r="56" spans="2:8" ht="14">
      <c r="B56" s="664" t="s">
        <v>255</v>
      </c>
      <c r="C56" s="665"/>
      <c r="D56" s="665"/>
      <c r="E56" s="666"/>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4" t="s">
        <v>261</v>
      </c>
      <c r="C63" s="665"/>
      <c r="D63" s="665"/>
      <c r="E63" s="666"/>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4" t="s">
        <v>267</v>
      </c>
      <c r="C70" s="665"/>
      <c r="D70" s="665"/>
      <c r="E70" s="666"/>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6">
      <c r="B129" s="663" t="s">
        <v>298</v>
      </c>
      <c r="C129" s="663"/>
      <c r="D129" s="663"/>
      <c r="E129" s="663"/>
      <c r="F129" s="663"/>
      <c r="G129" s="663"/>
      <c r="H129" s="663"/>
      <c r="I129" s="663"/>
      <c r="J129" s="663"/>
      <c r="K129" s="663"/>
    </row>
    <row r="130" spans="1:11" ht="16">
      <c r="B130" s="672" t="s">
        <v>299</v>
      </c>
      <c r="C130" s="672"/>
      <c r="D130" s="672"/>
      <c r="E130" s="672"/>
      <c r="F130" s="672"/>
      <c r="G130" s="672"/>
      <c r="H130" s="672"/>
      <c r="I130" s="672"/>
      <c r="J130" s="672"/>
      <c r="K130" s="672"/>
    </row>
    <row r="131" spans="1:11" ht="17" thickBot="1">
      <c r="B131" s="365"/>
      <c r="C131" s="366"/>
      <c r="D131" s="366"/>
      <c r="E131" s="366"/>
      <c r="F131" s="366"/>
      <c r="G131" s="366"/>
      <c r="H131" s="366"/>
      <c r="I131" s="366"/>
      <c r="J131" s="366"/>
      <c r="K131" s="366"/>
    </row>
    <row r="132" spans="1:11" ht="16">
      <c r="B132" s="673" t="s">
        <v>300</v>
      </c>
      <c r="C132" s="675" t="s">
        <v>106</v>
      </c>
      <c r="D132" s="677" t="s">
        <v>301</v>
      </c>
      <c r="E132" s="677"/>
      <c r="F132" s="675" t="s">
        <v>302</v>
      </c>
      <c r="G132" s="677" t="s">
        <v>301</v>
      </c>
      <c r="H132" s="677"/>
      <c r="I132" s="675" t="s">
        <v>303</v>
      </c>
      <c r="J132" s="677" t="s">
        <v>301</v>
      </c>
      <c r="K132" s="678"/>
    </row>
    <row r="133" spans="1:11" ht="18" thickBot="1">
      <c r="B133" s="674"/>
      <c r="C133" s="676"/>
      <c r="D133" s="367" t="s">
        <v>304</v>
      </c>
      <c r="E133" s="367" t="s">
        <v>305</v>
      </c>
      <c r="F133" s="676"/>
      <c r="G133" s="367" t="s">
        <v>304</v>
      </c>
      <c r="H133" s="367" t="s">
        <v>305</v>
      </c>
      <c r="I133" s="676"/>
      <c r="J133" s="367" t="s">
        <v>304</v>
      </c>
      <c r="K133" s="368" t="s">
        <v>305</v>
      </c>
    </row>
    <row r="134" spans="1:11" ht="1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6">
      <c r="B135" s="372"/>
      <c r="C135" s="373"/>
      <c r="D135" s="373"/>
      <c r="E135" s="373"/>
      <c r="F135" s="373"/>
      <c r="G135" s="373"/>
      <c r="H135" s="373"/>
      <c r="I135" s="374"/>
      <c r="J135" s="374"/>
      <c r="K135" s="375"/>
    </row>
    <row r="136" spans="1:11" ht="16">
      <c r="A136" s="106" t="s">
        <v>907</v>
      </c>
      <c r="B136" s="372" t="s">
        <v>307</v>
      </c>
      <c r="C136" s="374">
        <v>2277.5</v>
      </c>
      <c r="D136" s="374">
        <v>1132.7</v>
      </c>
      <c r="E136" s="374">
        <v>1144.8</v>
      </c>
      <c r="F136" s="374">
        <v>2277.5</v>
      </c>
      <c r="G136" s="374">
        <v>1132.7</v>
      </c>
      <c r="H136" s="374">
        <v>1144.8</v>
      </c>
      <c r="I136" s="376" t="s">
        <v>206</v>
      </c>
      <c r="J136" s="376" t="s">
        <v>206</v>
      </c>
      <c r="K136" s="377" t="s">
        <v>206</v>
      </c>
    </row>
    <row r="137" spans="1:11" ht="16">
      <c r="B137" s="378" t="s">
        <v>301</v>
      </c>
      <c r="C137" s="373"/>
      <c r="D137" s="373"/>
      <c r="E137" s="373"/>
      <c r="F137" s="373"/>
      <c r="G137" s="373"/>
      <c r="H137" s="373"/>
      <c r="I137" s="373"/>
      <c r="J137" s="373"/>
      <c r="K137" s="379"/>
    </row>
    <row r="138" spans="1:11" ht="1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6">
      <c r="B139" s="380" t="s">
        <v>309</v>
      </c>
      <c r="C139" s="373">
        <v>3.6</v>
      </c>
      <c r="D139" s="373">
        <v>1.9</v>
      </c>
      <c r="E139" s="373">
        <v>1.7000000000000002</v>
      </c>
      <c r="F139" s="373">
        <v>3.6</v>
      </c>
      <c r="G139" s="373">
        <v>1.9</v>
      </c>
      <c r="H139" s="373">
        <v>1.7000000000000002</v>
      </c>
      <c r="I139" s="376" t="s">
        <v>206</v>
      </c>
      <c r="J139" s="376" t="s">
        <v>206</v>
      </c>
      <c r="K139" s="377" t="s">
        <v>206</v>
      </c>
    </row>
    <row r="140" spans="1:11" ht="1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6">
      <c r="B141" s="380" t="s">
        <v>311</v>
      </c>
      <c r="C141" s="373">
        <v>50.6</v>
      </c>
      <c r="D141" s="373">
        <v>25.3</v>
      </c>
      <c r="E141" s="373">
        <v>25.3</v>
      </c>
      <c r="F141" s="373">
        <v>50.6</v>
      </c>
      <c r="G141" s="373">
        <v>25.3</v>
      </c>
      <c r="H141" s="373">
        <v>25.3</v>
      </c>
      <c r="I141" s="376" t="s">
        <v>206</v>
      </c>
      <c r="J141" s="376" t="s">
        <v>206</v>
      </c>
      <c r="K141" s="377" t="s">
        <v>206</v>
      </c>
    </row>
    <row r="142" spans="1:11" ht="16">
      <c r="B142" s="380" t="s">
        <v>312</v>
      </c>
      <c r="C142" s="373">
        <v>39</v>
      </c>
      <c r="D142" s="373">
        <v>19.5</v>
      </c>
      <c r="E142" s="373">
        <v>19.5</v>
      </c>
      <c r="F142" s="373">
        <v>39</v>
      </c>
      <c r="G142" s="373">
        <v>19.5</v>
      </c>
      <c r="H142" s="373">
        <v>19.5</v>
      </c>
      <c r="I142" s="376" t="s">
        <v>206</v>
      </c>
      <c r="J142" s="376" t="s">
        <v>206</v>
      </c>
      <c r="K142" s="377" t="s">
        <v>206</v>
      </c>
    </row>
    <row r="143" spans="1:11" ht="16">
      <c r="B143" s="380" t="s">
        <v>313</v>
      </c>
      <c r="C143" s="373">
        <v>7</v>
      </c>
      <c r="D143" s="373">
        <v>3.7</v>
      </c>
      <c r="E143" s="373">
        <v>3.3</v>
      </c>
      <c r="F143" s="373">
        <v>7</v>
      </c>
      <c r="G143" s="373">
        <v>3.7</v>
      </c>
      <c r="H143" s="373">
        <v>3.3</v>
      </c>
      <c r="I143" s="376" t="s">
        <v>206</v>
      </c>
      <c r="J143" s="376" t="s">
        <v>206</v>
      </c>
      <c r="K143" s="377" t="s">
        <v>206</v>
      </c>
    </row>
    <row r="144" spans="1:11" ht="16">
      <c r="B144" s="380" t="s">
        <v>314</v>
      </c>
      <c r="C144" s="373">
        <v>54.4</v>
      </c>
      <c r="D144" s="373">
        <v>27.2</v>
      </c>
      <c r="E144" s="373">
        <v>27.2</v>
      </c>
      <c r="F144" s="373">
        <v>54.4</v>
      </c>
      <c r="G144" s="373">
        <v>27.2</v>
      </c>
      <c r="H144" s="373">
        <v>27.2</v>
      </c>
      <c r="I144" s="376" t="s">
        <v>206</v>
      </c>
      <c r="J144" s="376" t="s">
        <v>206</v>
      </c>
      <c r="K144" s="377" t="s">
        <v>206</v>
      </c>
    </row>
    <row r="145" spans="2:11" ht="16">
      <c r="B145" s="372" t="s">
        <v>315</v>
      </c>
      <c r="C145" s="374">
        <v>125.5</v>
      </c>
      <c r="D145" s="374">
        <v>63.9</v>
      </c>
      <c r="E145" s="374">
        <v>61.6</v>
      </c>
      <c r="F145" s="374">
        <v>125.5</v>
      </c>
      <c r="G145" s="374">
        <v>63.9</v>
      </c>
      <c r="H145" s="374">
        <v>61.6</v>
      </c>
      <c r="I145" s="376" t="s">
        <v>206</v>
      </c>
      <c r="J145" s="376" t="s">
        <v>206</v>
      </c>
      <c r="K145" s="377" t="s">
        <v>206</v>
      </c>
    </row>
    <row r="146" spans="2:11" ht="16">
      <c r="B146" s="380" t="s">
        <v>316</v>
      </c>
      <c r="C146" s="373">
        <v>12.6</v>
      </c>
      <c r="D146" s="373">
        <v>6.5</v>
      </c>
      <c r="E146" s="373">
        <v>6.1</v>
      </c>
      <c r="F146" s="373">
        <v>12.6</v>
      </c>
      <c r="G146" s="373">
        <v>6.5</v>
      </c>
      <c r="H146" s="373">
        <v>6.1</v>
      </c>
      <c r="I146" s="376" t="s">
        <v>206</v>
      </c>
      <c r="J146" s="376" t="s">
        <v>206</v>
      </c>
      <c r="K146" s="377" t="s">
        <v>206</v>
      </c>
    </row>
    <row r="147" spans="2:11" ht="16">
      <c r="B147" s="380" t="s">
        <v>317</v>
      </c>
      <c r="C147" s="373">
        <v>1.5</v>
      </c>
      <c r="D147" s="373">
        <v>0.7</v>
      </c>
      <c r="E147" s="373">
        <v>0.8</v>
      </c>
      <c r="F147" s="373">
        <v>1.5</v>
      </c>
      <c r="G147" s="373">
        <v>0.7</v>
      </c>
      <c r="H147" s="373">
        <v>0.8</v>
      </c>
      <c r="I147" s="376" t="s">
        <v>206</v>
      </c>
      <c r="J147" s="376" t="s">
        <v>206</v>
      </c>
      <c r="K147" s="377" t="s">
        <v>206</v>
      </c>
    </row>
    <row r="148" spans="2:11" ht="16">
      <c r="B148" s="380" t="s">
        <v>318</v>
      </c>
      <c r="C148" s="373">
        <v>0.4</v>
      </c>
      <c r="D148" s="373">
        <v>0.2</v>
      </c>
      <c r="E148" s="373">
        <v>0.2</v>
      </c>
      <c r="F148" s="373">
        <v>0.4</v>
      </c>
      <c r="G148" s="373">
        <v>0.2</v>
      </c>
      <c r="H148" s="373">
        <v>0.2</v>
      </c>
      <c r="I148" s="376" t="s">
        <v>206</v>
      </c>
      <c r="J148" s="376" t="s">
        <v>206</v>
      </c>
      <c r="K148" s="377" t="s">
        <v>206</v>
      </c>
    </row>
    <row r="149" spans="2:11" ht="16">
      <c r="B149" s="380" t="s">
        <v>319</v>
      </c>
      <c r="C149" s="373">
        <v>0.9</v>
      </c>
      <c r="D149" s="373">
        <v>0.4</v>
      </c>
      <c r="E149" s="373">
        <v>0.5</v>
      </c>
      <c r="F149" s="373">
        <v>0.9</v>
      </c>
      <c r="G149" s="373">
        <v>0.4</v>
      </c>
      <c r="H149" s="373">
        <v>0.5</v>
      </c>
      <c r="I149" s="376" t="s">
        <v>206</v>
      </c>
      <c r="J149" s="376" t="s">
        <v>206</v>
      </c>
      <c r="K149" s="377" t="s">
        <v>206</v>
      </c>
    </row>
    <row r="150" spans="2:11" ht="16">
      <c r="B150" s="380" t="s">
        <v>320</v>
      </c>
      <c r="C150" s="373" t="s">
        <v>206</v>
      </c>
      <c r="D150" s="373" t="s">
        <v>206</v>
      </c>
      <c r="E150" s="373" t="s">
        <v>206</v>
      </c>
      <c r="F150" s="373" t="s">
        <v>206</v>
      </c>
      <c r="G150" s="373" t="s">
        <v>206</v>
      </c>
      <c r="H150" s="373" t="s">
        <v>206</v>
      </c>
      <c r="I150" s="376" t="s">
        <v>206</v>
      </c>
      <c r="J150" s="376" t="s">
        <v>206</v>
      </c>
      <c r="K150" s="377" t="s">
        <v>206</v>
      </c>
    </row>
    <row r="151" spans="2:11" ht="16">
      <c r="B151" s="380" t="s">
        <v>321</v>
      </c>
      <c r="C151" s="373" t="s">
        <v>206</v>
      </c>
      <c r="D151" s="373" t="s">
        <v>206</v>
      </c>
      <c r="E151" s="373" t="s">
        <v>206</v>
      </c>
      <c r="F151" s="373" t="s">
        <v>206</v>
      </c>
      <c r="G151" s="373" t="s">
        <v>206</v>
      </c>
      <c r="H151" s="373" t="s">
        <v>206</v>
      </c>
      <c r="I151" s="376" t="s">
        <v>206</v>
      </c>
      <c r="J151" s="376" t="s">
        <v>206</v>
      </c>
      <c r="K151" s="377" t="s">
        <v>206</v>
      </c>
    </row>
    <row r="152" spans="2:11" ht="16">
      <c r="B152" s="380" t="s">
        <v>322</v>
      </c>
      <c r="C152" s="373" t="s">
        <v>206</v>
      </c>
      <c r="D152" s="373" t="s">
        <v>206</v>
      </c>
      <c r="E152" s="373" t="s">
        <v>206</v>
      </c>
      <c r="F152" s="373" t="s">
        <v>206</v>
      </c>
      <c r="G152" s="373" t="s">
        <v>206</v>
      </c>
      <c r="H152" s="373" t="s">
        <v>206</v>
      </c>
      <c r="I152" s="376" t="s">
        <v>206</v>
      </c>
      <c r="J152" s="376" t="s">
        <v>206</v>
      </c>
      <c r="K152" s="377" t="s">
        <v>206</v>
      </c>
    </row>
    <row r="153" spans="2:11" ht="16">
      <c r="B153" s="380" t="s">
        <v>323</v>
      </c>
      <c r="C153" s="373">
        <v>5</v>
      </c>
      <c r="D153" s="373">
        <v>2.6</v>
      </c>
      <c r="E153" s="373">
        <v>2.4</v>
      </c>
      <c r="F153" s="373">
        <v>5</v>
      </c>
      <c r="G153" s="373">
        <v>2.6</v>
      </c>
      <c r="H153" s="373">
        <v>2.4</v>
      </c>
      <c r="I153" s="376" t="s">
        <v>206</v>
      </c>
      <c r="J153" s="376" t="s">
        <v>206</v>
      </c>
      <c r="K153" s="377" t="s">
        <v>206</v>
      </c>
    </row>
    <row r="154" spans="2:11" ht="16">
      <c r="B154" s="380" t="s">
        <v>324</v>
      </c>
      <c r="C154" s="373">
        <v>0.9</v>
      </c>
      <c r="D154" s="373">
        <v>0.5</v>
      </c>
      <c r="E154" s="373">
        <v>0.4</v>
      </c>
      <c r="F154" s="373">
        <v>0.9</v>
      </c>
      <c r="G154" s="373">
        <v>0.5</v>
      </c>
      <c r="H154" s="373">
        <v>0.4</v>
      </c>
      <c r="I154" s="376" t="s">
        <v>206</v>
      </c>
      <c r="J154" s="376" t="s">
        <v>206</v>
      </c>
      <c r="K154" s="377" t="s">
        <v>206</v>
      </c>
    </row>
    <row r="155" spans="2:11" ht="16">
      <c r="B155" s="380" t="s">
        <v>325</v>
      </c>
      <c r="C155" s="373">
        <v>26</v>
      </c>
      <c r="D155" s="373">
        <v>13</v>
      </c>
      <c r="E155" s="373">
        <v>13</v>
      </c>
      <c r="F155" s="373">
        <v>26</v>
      </c>
      <c r="G155" s="373">
        <v>13</v>
      </c>
      <c r="H155" s="373">
        <v>13</v>
      </c>
      <c r="I155" s="376" t="s">
        <v>206</v>
      </c>
      <c r="J155" s="376" t="s">
        <v>206</v>
      </c>
      <c r="K155" s="377" t="s">
        <v>206</v>
      </c>
    </row>
    <row r="156" spans="2:11" ht="16">
      <c r="B156" s="380" t="s">
        <v>326</v>
      </c>
      <c r="C156" s="373">
        <v>0.1</v>
      </c>
      <c r="D156" s="373">
        <v>0.1</v>
      </c>
      <c r="E156" s="373">
        <v>0</v>
      </c>
      <c r="F156" s="373">
        <v>0.1</v>
      </c>
      <c r="G156" s="373">
        <v>0.1</v>
      </c>
      <c r="H156" s="373">
        <v>0</v>
      </c>
      <c r="I156" s="376" t="s">
        <v>206</v>
      </c>
      <c r="J156" s="376" t="s">
        <v>206</v>
      </c>
      <c r="K156" s="377" t="s">
        <v>206</v>
      </c>
    </row>
    <row r="157" spans="2:11" ht="16">
      <c r="B157" s="380" t="s">
        <v>327</v>
      </c>
      <c r="C157" s="373">
        <v>39.4</v>
      </c>
      <c r="D157" s="373">
        <v>20.2</v>
      </c>
      <c r="E157" s="373">
        <v>19.2</v>
      </c>
      <c r="F157" s="373">
        <v>39.4</v>
      </c>
      <c r="G157" s="373">
        <v>20.2</v>
      </c>
      <c r="H157" s="373">
        <v>19.2</v>
      </c>
      <c r="I157" s="376" t="s">
        <v>206</v>
      </c>
      <c r="J157" s="376" t="s">
        <v>206</v>
      </c>
      <c r="K157" s="377" t="s">
        <v>206</v>
      </c>
    </row>
    <row r="158" spans="2:11" ht="16">
      <c r="B158" s="380" t="s">
        <v>328</v>
      </c>
      <c r="C158" s="373">
        <v>0.1</v>
      </c>
      <c r="D158" s="373">
        <v>0.1</v>
      </c>
      <c r="E158" s="373">
        <v>0</v>
      </c>
      <c r="F158" s="373">
        <v>0.1</v>
      </c>
      <c r="G158" s="373">
        <v>0.1</v>
      </c>
      <c r="H158" s="373">
        <v>0</v>
      </c>
      <c r="I158" s="376" t="s">
        <v>206</v>
      </c>
      <c r="J158" s="376" t="s">
        <v>206</v>
      </c>
      <c r="K158" s="377" t="s">
        <v>206</v>
      </c>
    </row>
    <row r="159" spans="2:11" ht="16">
      <c r="B159" s="380" t="s">
        <v>329</v>
      </c>
      <c r="C159" s="373" t="s">
        <v>206</v>
      </c>
      <c r="D159" s="373" t="s">
        <v>206</v>
      </c>
      <c r="E159" s="373" t="s">
        <v>206</v>
      </c>
      <c r="F159" s="373" t="s">
        <v>206</v>
      </c>
      <c r="G159" s="373" t="s">
        <v>206</v>
      </c>
      <c r="H159" s="373" t="s">
        <v>206</v>
      </c>
      <c r="I159" s="376" t="s">
        <v>206</v>
      </c>
      <c r="J159" s="376" t="s">
        <v>206</v>
      </c>
      <c r="K159" s="377" t="s">
        <v>206</v>
      </c>
    </row>
    <row r="160" spans="2:11" ht="16">
      <c r="B160" s="380" t="s">
        <v>330</v>
      </c>
      <c r="C160" s="373">
        <v>1.3</v>
      </c>
      <c r="D160" s="373">
        <v>0.6</v>
      </c>
      <c r="E160" s="373">
        <v>0.70000000000000007</v>
      </c>
      <c r="F160" s="373">
        <v>1.3</v>
      </c>
      <c r="G160" s="373">
        <v>0.6</v>
      </c>
      <c r="H160" s="373">
        <v>0.70000000000000007</v>
      </c>
      <c r="I160" s="376" t="s">
        <v>206</v>
      </c>
      <c r="J160" s="376" t="s">
        <v>206</v>
      </c>
      <c r="K160" s="377" t="s">
        <v>206</v>
      </c>
    </row>
    <row r="161" spans="2:11" ht="16">
      <c r="B161" s="380" t="s">
        <v>331</v>
      </c>
      <c r="C161" s="373">
        <v>2.5</v>
      </c>
      <c r="D161" s="373">
        <v>1.2</v>
      </c>
      <c r="E161" s="373">
        <v>1.3</v>
      </c>
      <c r="F161" s="373">
        <v>2.5</v>
      </c>
      <c r="G161" s="373">
        <v>1.2</v>
      </c>
      <c r="H161" s="373">
        <v>1.3</v>
      </c>
      <c r="I161" s="376" t="s">
        <v>206</v>
      </c>
      <c r="J161" s="376" t="s">
        <v>206</v>
      </c>
      <c r="K161" s="377" t="s">
        <v>206</v>
      </c>
    </row>
    <row r="162" spans="2:11" ht="16">
      <c r="B162" s="380" t="s">
        <v>332</v>
      </c>
      <c r="C162" s="373">
        <v>17.7</v>
      </c>
      <c r="D162" s="373">
        <v>9.1</v>
      </c>
      <c r="E162" s="373">
        <v>8.6</v>
      </c>
      <c r="F162" s="373">
        <v>17.7</v>
      </c>
      <c r="G162" s="373">
        <v>9.1</v>
      </c>
      <c r="H162" s="373">
        <v>8.6</v>
      </c>
      <c r="I162" s="376" t="s">
        <v>206</v>
      </c>
      <c r="J162" s="376" t="s">
        <v>206</v>
      </c>
      <c r="K162" s="377" t="s">
        <v>206</v>
      </c>
    </row>
    <row r="163" spans="2:11" ht="1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6">
      <c r="B164" s="380" t="s">
        <v>334</v>
      </c>
      <c r="C164" s="373">
        <v>1.5</v>
      </c>
      <c r="D164" s="373">
        <v>0.8</v>
      </c>
      <c r="E164" s="373">
        <v>0.7</v>
      </c>
      <c r="F164" s="373">
        <v>1.5</v>
      </c>
      <c r="G164" s="373">
        <v>0.8</v>
      </c>
      <c r="H164" s="373">
        <v>0.7</v>
      </c>
      <c r="I164" s="376" t="s">
        <v>206</v>
      </c>
      <c r="J164" s="376" t="s">
        <v>206</v>
      </c>
      <c r="K164" s="377" t="s">
        <v>206</v>
      </c>
    </row>
    <row r="165" spans="2:11" ht="16">
      <c r="B165" s="380" t="s">
        <v>335</v>
      </c>
      <c r="C165" s="373">
        <v>4.8</v>
      </c>
      <c r="D165" s="373">
        <v>2.4</v>
      </c>
      <c r="E165" s="373">
        <v>2.4</v>
      </c>
      <c r="F165" s="373">
        <v>4.8</v>
      </c>
      <c r="G165" s="373">
        <v>2.4</v>
      </c>
      <c r="H165" s="373">
        <v>2.4</v>
      </c>
      <c r="I165" s="376" t="s">
        <v>206</v>
      </c>
      <c r="J165" s="376" t="s">
        <v>206</v>
      </c>
      <c r="K165" s="377" t="s">
        <v>206</v>
      </c>
    </row>
    <row r="166" spans="2:11" ht="16">
      <c r="B166" s="380" t="s">
        <v>336</v>
      </c>
      <c r="C166" s="373">
        <v>0.8</v>
      </c>
      <c r="D166" s="373">
        <v>0.4</v>
      </c>
      <c r="E166" s="373">
        <v>0.4</v>
      </c>
      <c r="F166" s="373">
        <v>0.8</v>
      </c>
      <c r="G166" s="373">
        <v>0.4</v>
      </c>
      <c r="H166" s="373">
        <v>0.4</v>
      </c>
      <c r="I166" s="376" t="s">
        <v>206</v>
      </c>
      <c r="J166" s="376" t="s">
        <v>206</v>
      </c>
      <c r="K166" s="377" t="s">
        <v>206</v>
      </c>
    </row>
    <row r="167" spans="2:11" ht="16">
      <c r="B167" s="372" t="s">
        <v>337</v>
      </c>
      <c r="C167" s="374">
        <v>166.5</v>
      </c>
      <c r="D167" s="374">
        <v>84.9</v>
      </c>
      <c r="E167" s="374">
        <v>81.599999999999994</v>
      </c>
      <c r="F167" s="374">
        <v>166.5</v>
      </c>
      <c r="G167" s="374">
        <v>84.9</v>
      </c>
      <c r="H167" s="374">
        <v>81.599999999999994</v>
      </c>
      <c r="I167" s="376" t="s">
        <v>206</v>
      </c>
      <c r="J167" s="376" t="s">
        <v>206</v>
      </c>
      <c r="K167" s="377" t="s">
        <v>206</v>
      </c>
    </row>
    <row r="168" spans="2:11" ht="16">
      <c r="B168" s="380" t="s">
        <v>338</v>
      </c>
      <c r="C168" s="373">
        <v>57</v>
      </c>
      <c r="D168" s="373">
        <v>28.8</v>
      </c>
      <c r="E168" s="373">
        <v>28.2</v>
      </c>
      <c r="F168" s="373">
        <v>57</v>
      </c>
      <c r="G168" s="373">
        <v>28.8</v>
      </c>
      <c r="H168" s="373">
        <v>28.2</v>
      </c>
      <c r="I168" s="376" t="s">
        <v>206</v>
      </c>
      <c r="J168" s="376" t="s">
        <v>206</v>
      </c>
      <c r="K168" s="377" t="s">
        <v>206</v>
      </c>
    </row>
    <row r="169" spans="2:11" ht="16">
      <c r="B169" s="380" t="s">
        <v>339</v>
      </c>
      <c r="C169" s="373">
        <v>31.5</v>
      </c>
      <c r="D169" s="373">
        <v>16</v>
      </c>
      <c r="E169" s="373">
        <v>15.5</v>
      </c>
      <c r="F169" s="373">
        <v>31.5</v>
      </c>
      <c r="G169" s="373">
        <v>16</v>
      </c>
      <c r="H169" s="373">
        <v>15.5</v>
      </c>
      <c r="I169" s="376" t="s">
        <v>206</v>
      </c>
      <c r="J169" s="376" t="s">
        <v>206</v>
      </c>
      <c r="K169" s="377" t="s">
        <v>206</v>
      </c>
    </row>
    <row r="170" spans="2:11" ht="16">
      <c r="B170" s="380" t="s">
        <v>340</v>
      </c>
      <c r="C170" s="373">
        <v>5</v>
      </c>
      <c r="D170" s="373">
        <v>2.6</v>
      </c>
      <c r="E170" s="373">
        <v>2.4</v>
      </c>
      <c r="F170" s="373">
        <v>5</v>
      </c>
      <c r="G170" s="373">
        <v>2.6</v>
      </c>
      <c r="H170" s="373">
        <v>2.4</v>
      </c>
      <c r="I170" s="376" t="s">
        <v>206</v>
      </c>
      <c r="J170" s="376" t="s">
        <v>206</v>
      </c>
      <c r="K170" s="377" t="s">
        <v>206</v>
      </c>
    </row>
    <row r="171" spans="2:11" ht="16">
      <c r="B171" s="380" t="s">
        <v>341</v>
      </c>
      <c r="C171" s="373">
        <v>25.1</v>
      </c>
      <c r="D171" s="373">
        <v>13.5</v>
      </c>
      <c r="E171" s="373">
        <v>11.600000000000001</v>
      </c>
      <c r="F171" s="373">
        <v>25.1</v>
      </c>
      <c r="G171" s="373">
        <v>13.5</v>
      </c>
      <c r="H171" s="373">
        <v>11.600000000000001</v>
      </c>
      <c r="I171" s="376" t="s">
        <v>206</v>
      </c>
      <c r="J171" s="376" t="s">
        <v>206</v>
      </c>
      <c r="K171" s="377" t="s">
        <v>206</v>
      </c>
    </row>
    <row r="172" spans="2:11" ht="16">
      <c r="B172" s="380" t="s">
        <v>342</v>
      </c>
      <c r="C172" s="373">
        <v>3.6</v>
      </c>
      <c r="D172" s="373">
        <v>1.8</v>
      </c>
      <c r="E172" s="373">
        <v>1.8</v>
      </c>
      <c r="F172" s="373">
        <v>3.6</v>
      </c>
      <c r="G172" s="373">
        <v>1.8</v>
      </c>
      <c r="H172" s="373">
        <v>1.8</v>
      </c>
      <c r="I172" s="376" t="s">
        <v>206</v>
      </c>
      <c r="J172" s="376" t="s">
        <v>206</v>
      </c>
      <c r="K172" s="377" t="s">
        <v>206</v>
      </c>
    </row>
    <row r="173" spans="2:11" ht="1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6">
      <c r="B174" s="380" t="s">
        <v>344</v>
      </c>
      <c r="C174" s="373">
        <v>12.5</v>
      </c>
      <c r="D174" s="373">
        <v>6.3</v>
      </c>
      <c r="E174" s="373">
        <v>6.2</v>
      </c>
      <c r="F174" s="373">
        <v>12.5</v>
      </c>
      <c r="G174" s="373">
        <v>6.3</v>
      </c>
      <c r="H174" s="373">
        <v>6.2</v>
      </c>
      <c r="I174" s="376" t="s">
        <v>206</v>
      </c>
      <c r="J174" s="376" t="s">
        <v>206</v>
      </c>
      <c r="K174" s="377" t="s">
        <v>206</v>
      </c>
    </row>
    <row r="175" spans="2:11" ht="16">
      <c r="B175" s="380" t="s">
        <v>345</v>
      </c>
      <c r="C175" s="373">
        <v>12.4</v>
      </c>
      <c r="D175" s="373">
        <v>6.2</v>
      </c>
      <c r="E175" s="373">
        <v>6.2</v>
      </c>
      <c r="F175" s="373">
        <v>12.4</v>
      </c>
      <c r="G175" s="373">
        <v>6.2</v>
      </c>
      <c r="H175" s="373">
        <v>6.2</v>
      </c>
      <c r="I175" s="376" t="s">
        <v>206</v>
      </c>
      <c r="J175" s="376" t="s">
        <v>206</v>
      </c>
      <c r="K175" s="377" t="s">
        <v>206</v>
      </c>
    </row>
    <row r="176" spans="2:11" ht="16">
      <c r="B176" s="372" t="s">
        <v>346</v>
      </c>
      <c r="C176" s="374">
        <v>101.8</v>
      </c>
      <c r="D176" s="374">
        <v>48.9</v>
      </c>
      <c r="E176" s="374">
        <v>52.9</v>
      </c>
      <c r="F176" s="374">
        <v>101.8</v>
      </c>
      <c r="G176" s="374">
        <v>48.9</v>
      </c>
      <c r="H176" s="374">
        <v>52.9</v>
      </c>
      <c r="I176" s="376" t="s">
        <v>206</v>
      </c>
      <c r="J176" s="376" t="s">
        <v>206</v>
      </c>
      <c r="K176" s="377" t="s">
        <v>206</v>
      </c>
    </row>
    <row r="177" spans="2:11" ht="16">
      <c r="B177" s="380" t="s">
        <v>347</v>
      </c>
      <c r="C177" s="373">
        <v>22.3</v>
      </c>
      <c r="D177" s="373">
        <v>11.2</v>
      </c>
      <c r="E177" s="373">
        <v>11.100000000000001</v>
      </c>
      <c r="F177" s="373">
        <v>22.3</v>
      </c>
      <c r="G177" s="373">
        <v>11.2</v>
      </c>
      <c r="H177" s="373">
        <v>11.100000000000001</v>
      </c>
      <c r="I177" s="376" t="s">
        <v>206</v>
      </c>
      <c r="J177" s="376" t="s">
        <v>206</v>
      </c>
      <c r="K177" s="377" t="s">
        <v>206</v>
      </c>
    </row>
    <row r="178" spans="2:11" ht="16">
      <c r="B178" s="380" t="s">
        <v>348</v>
      </c>
      <c r="C178" s="373">
        <v>2.1</v>
      </c>
      <c r="D178" s="373">
        <v>1</v>
      </c>
      <c r="E178" s="373">
        <v>1.1000000000000001</v>
      </c>
      <c r="F178" s="373">
        <v>2.1</v>
      </c>
      <c r="G178" s="373">
        <v>1</v>
      </c>
      <c r="H178" s="373">
        <v>1.1000000000000001</v>
      </c>
      <c r="I178" s="376" t="s">
        <v>206</v>
      </c>
      <c r="J178" s="376" t="s">
        <v>206</v>
      </c>
      <c r="K178" s="377" t="s">
        <v>206</v>
      </c>
    </row>
    <row r="179" spans="2:11" ht="1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6">
      <c r="B181" s="380" t="s">
        <v>351</v>
      </c>
      <c r="C181" s="382">
        <v>14.4</v>
      </c>
      <c r="D181" s="383">
        <v>7.1</v>
      </c>
      <c r="E181" s="382">
        <v>7.3000000000000007</v>
      </c>
      <c r="F181" s="382">
        <v>14.4</v>
      </c>
      <c r="G181" s="383">
        <v>7.1</v>
      </c>
      <c r="H181" s="382">
        <v>7.3000000000000007</v>
      </c>
      <c r="I181" s="376" t="s">
        <v>206</v>
      </c>
      <c r="J181" s="376" t="s">
        <v>206</v>
      </c>
      <c r="K181" s="377" t="s">
        <v>206</v>
      </c>
    </row>
    <row r="182" spans="2:11" ht="16">
      <c r="B182" s="380" t="s">
        <v>352</v>
      </c>
      <c r="C182" s="382">
        <v>8.6</v>
      </c>
      <c r="D182" s="383">
        <v>4.2</v>
      </c>
      <c r="E182" s="382">
        <v>4.3999999999999995</v>
      </c>
      <c r="F182" s="382">
        <v>8.6</v>
      </c>
      <c r="G182" s="383">
        <v>4.2</v>
      </c>
      <c r="H182" s="382">
        <v>4.3999999999999995</v>
      </c>
      <c r="I182" s="376" t="s">
        <v>206</v>
      </c>
      <c r="J182" s="376" t="s">
        <v>206</v>
      </c>
      <c r="K182" s="377" t="s">
        <v>206</v>
      </c>
    </row>
    <row r="183" spans="2:11" ht="16">
      <c r="B183" s="380" t="s">
        <v>353</v>
      </c>
      <c r="C183" s="382">
        <v>6.7</v>
      </c>
      <c r="D183" s="383">
        <v>3.3</v>
      </c>
      <c r="E183" s="382">
        <v>3.4000000000000004</v>
      </c>
      <c r="F183" s="382">
        <v>6.7</v>
      </c>
      <c r="G183" s="383">
        <v>3.3</v>
      </c>
      <c r="H183" s="382">
        <v>3.4000000000000004</v>
      </c>
      <c r="I183" s="376" t="s">
        <v>206</v>
      </c>
      <c r="J183" s="376" t="s">
        <v>206</v>
      </c>
      <c r="K183" s="377" t="s">
        <v>206</v>
      </c>
    </row>
    <row r="184" spans="2:11" ht="16">
      <c r="B184" s="380" t="s">
        <v>354</v>
      </c>
      <c r="C184" s="382">
        <v>46.2</v>
      </c>
      <c r="D184" s="383">
        <v>23.3</v>
      </c>
      <c r="E184" s="382">
        <v>22.900000000000002</v>
      </c>
      <c r="F184" s="382">
        <v>46.2</v>
      </c>
      <c r="G184" s="383">
        <v>23.3</v>
      </c>
      <c r="H184" s="382">
        <v>22.900000000000002</v>
      </c>
      <c r="I184" s="376" t="s">
        <v>206</v>
      </c>
      <c r="J184" s="376" t="s">
        <v>206</v>
      </c>
      <c r="K184" s="377" t="s">
        <v>206</v>
      </c>
    </row>
    <row r="185" spans="2:11" ht="1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6">
      <c r="B186" s="380" t="s">
        <v>356</v>
      </c>
      <c r="C186" s="382">
        <v>7</v>
      </c>
      <c r="D186" s="383">
        <v>3.6</v>
      </c>
      <c r="E186" s="382">
        <v>3.4</v>
      </c>
      <c r="F186" s="382">
        <v>7</v>
      </c>
      <c r="G186" s="383">
        <v>3.6</v>
      </c>
      <c r="H186" s="382">
        <v>3.4</v>
      </c>
      <c r="I186" s="376" t="s">
        <v>206</v>
      </c>
      <c r="J186" s="376" t="s">
        <v>206</v>
      </c>
      <c r="K186" s="377" t="s">
        <v>206</v>
      </c>
    </row>
    <row r="187" spans="2:11" ht="16">
      <c r="B187" s="380" t="s">
        <v>357</v>
      </c>
      <c r="C187" s="382">
        <v>12.9</v>
      </c>
      <c r="D187" s="383">
        <v>6.4</v>
      </c>
      <c r="E187" s="382">
        <v>6.5</v>
      </c>
      <c r="F187" s="382">
        <v>12.9</v>
      </c>
      <c r="G187" s="383">
        <v>6.4</v>
      </c>
      <c r="H187" s="382">
        <v>6.5</v>
      </c>
      <c r="I187" s="376" t="s">
        <v>206</v>
      </c>
      <c r="J187" s="376" t="s">
        <v>206</v>
      </c>
      <c r="K187" s="377" t="s">
        <v>206</v>
      </c>
    </row>
    <row r="188" spans="2:11" ht="1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6">
      <c r="B189" s="380" t="s">
        <v>359</v>
      </c>
      <c r="C189" s="382">
        <v>29.5</v>
      </c>
      <c r="D189" s="383">
        <v>14.5</v>
      </c>
      <c r="E189" s="382">
        <v>15</v>
      </c>
      <c r="F189" s="382">
        <v>29.5</v>
      </c>
      <c r="G189" s="383">
        <v>14.5</v>
      </c>
      <c r="H189" s="382">
        <v>15</v>
      </c>
      <c r="I189" s="376" t="s">
        <v>206</v>
      </c>
      <c r="J189" s="376" t="s">
        <v>206</v>
      </c>
      <c r="K189" s="377" t="s">
        <v>206</v>
      </c>
    </row>
    <row r="190" spans="2:11" ht="16">
      <c r="B190" s="372" t="s">
        <v>360</v>
      </c>
      <c r="C190" s="381">
        <v>219.5</v>
      </c>
      <c r="D190" s="381">
        <v>108.3</v>
      </c>
      <c r="E190" s="381">
        <v>111.2</v>
      </c>
      <c r="F190" s="381">
        <v>219.5</v>
      </c>
      <c r="G190" s="381">
        <v>108.3</v>
      </c>
      <c r="H190" s="381">
        <v>111.2</v>
      </c>
      <c r="I190" s="376" t="s">
        <v>206</v>
      </c>
      <c r="J190" s="376" t="s">
        <v>206</v>
      </c>
      <c r="K190" s="377" t="s">
        <v>206</v>
      </c>
    </row>
    <row r="191" spans="2:11" ht="16">
      <c r="B191" s="380" t="s">
        <v>361</v>
      </c>
      <c r="C191" s="382">
        <v>25.3</v>
      </c>
      <c r="D191" s="383">
        <v>12.4</v>
      </c>
      <c r="E191" s="382">
        <v>12.9</v>
      </c>
      <c r="F191" s="382">
        <v>25.3</v>
      </c>
      <c r="G191" s="383">
        <v>12.4</v>
      </c>
      <c r="H191" s="382">
        <v>12.9</v>
      </c>
      <c r="I191" s="376" t="s">
        <v>206</v>
      </c>
      <c r="J191" s="376" t="s">
        <v>206</v>
      </c>
      <c r="K191" s="377" t="s">
        <v>206</v>
      </c>
    </row>
    <row r="192" spans="2:11" ht="1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6">
      <c r="B193" s="380" t="s">
        <v>363</v>
      </c>
      <c r="C193" s="382">
        <v>42.3</v>
      </c>
      <c r="D193" s="383">
        <v>20.9</v>
      </c>
      <c r="E193" s="382">
        <v>21.4</v>
      </c>
      <c r="F193" s="382">
        <v>42.3</v>
      </c>
      <c r="G193" s="383">
        <v>20.9</v>
      </c>
      <c r="H193" s="382">
        <v>21.4</v>
      </c>
      <c r="I193" s="376" t="s">
        <v>206</v>
      </c>
      <c r="J193" s="376" t="s">
        <v>206</v>
      </c>
      <c r="K193" s="377" t="s">
        <v>206</v>
      </c>
    </row>
    <row r="194" spans="2:11" ht="16">
      <c r="B194" s="380" t="s">
        <v>364</v>
      </c>
      <c r="C194" s="382">
        <v>87.3</v>
      </c>
      <c r="D194" s="383">
        <v>43.5</v>
      </c>
      <c r="E194" s="382">
        <v>43.8</v>
      </c>
      <c r="F194" s="382">
        <v>87.3</v>
      </c>
      <c r="G194" s="383">
        <v>43.5</v>
      </c>
      <c r="H194" s="382">
        <v>43.8</v>
      </c>
      <c r="I194" s="376" t="s">
        <v>206</v>
      </c>
      <c r="J194" s="376" t="s">
        <v>206</v>
      </c>
      <c r="K194" s="377" t="s">
        <v>206</v>
      </c>
    </row>
    <row r="195" spans="2:11" ht="1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6">
      <c r="B196" s="380" t="s">
        <v>366</v>
      </c>
      <c r="C196" s="382">
        <v>14.2</v>
      </c>
      <c r="D196" s="383">
        <v>7</v>
      </c>
      <c r="E196" s="382">
        <v>7.1999999999999993</v>
      </c>
      <c r="F196" s="382">
        <v>14.2</v>
      </c>
      <c r="G196" s="383">
        <v>7</v>
      </c>
      <c r="H196" s="382">
        <v>7.1999999999999993</v>
      </c>
      <c r="I196" s="376" t="s">
        <v>206</v>
      </c>
      <c r="J196" s="376" t="s">
        <v>206</v>
      </c>
      <c r="K196" s="377" t="s">
        <v>206</v>
      </c>
    </row>
    <row r="197" spans="2:11" ht="16">
      <c r="B197" s="372" t="s">
        <v>367</v>
      </c>
      <c r="C197" s="381">
        <v>178.3</v>
      </c>
      <c r="D197" s="381">
        <v>88.2</v>
      </c>
      <c r="E197" s="381">
        <v>90.100000000000009</v>
      </c>
      <c r="F197" s="381">
        <v>178.3</v>
      </c>
      <c r="G197" s="381">
        <v>88.2</v>
      </c>
      <c r="H197" s="381">
        <v>90.100000000000009</v>
      </c>
      <c r="I197" s="376" t="s">
        <v>206</v>
      </c>
      <c r="J197" s="376" t="s">
        <v>206</v>
      </c>
      <c r="K197" s="377" t="s">
        <v>206</v>
      </c>
    </row>
    <row r="198" spans="2:11" ht="1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6">
      <c r="B199" s="372" t="s">
        <v>369</v>
      </c>
      <c r="C199" s="381">
        <v>200</v>
      </c>
      <c r="D199" s="381">
        <v>99.2</v>
      </c>
      <c r="E199" s="381">
        <v>100.8</v>
      </c>
      <c r="F199" s="381">
        <v>200</v>
      </c>
      <c r="G199" s="381">
        <v>99.2</v>
      </c>
      <c r="H199" s="381">
        <v>100.8</v>
      </c>
      <c r="I199" s="376" t="s">
        <v>206</v>
      </c>
      <c r="J199" s="376" t="s">
        <v>206</v>
      </c>
      <c r="K199" s="377" t="s">
        <v>206</v>
      </c>
    </row>
    <row r="200" spans="2:11" ht="16">
      <c r="B200" s="380" t="s">
        <v>370</v>
      </c>
      <c r="C200" s="382">
        <v>25.5</v>
      </c>
      <c r="D200" s="383">
        <v>12.5</v>
      </c>
      <c r="E200" s="382">
        <v>13</v>
      </c>
      <c r="F200" s="382">
        <v>25.5</v>
      </c>
      <c r="G200" s="383">
        <v>12.5</v>
      </c>
      <c r="H200" s="382">
        <v>13</v>
      </c>
      <c r="I200" s="376" t="s">
        <v>206</v>
      </c>
      <c r="J200" s="376" t="s">
        <v>206</v>
      </c>
      <c r="K200" s="377" t="s">
        <v>206</v>
      </c>
    </row>
    <row r="201" spans="2:11" ht="16">
      <c r="B201" s="372" t="s">
        <v>371</v>
      </c>
      <c r="C201" s="381">
        <v>20.5</v>
      </c>
      <c r="D201" s="381">
        <v>10.4</v>
      </c>
      <c r="E201" s="381">
        <v>10.1</v>
      </c>
      <c r="F201" s="381">
        <v>20.5</v>
      </c>
      <c r="G201" s="381">
        <v>10.4</v>
      </c>
      <c r="H201" s="381">
        <v>10.1</v>
      </c>
      <c r="I201" s="376" t="s">
        <v>206</v>
      </c>
      <c r="J201" s="376" t="s">
        <v>206</v>
      </c>
      <c r="K201" s="377" t="s">
        <v>206</v>
      </c>
    </row>
    <row r="202" spans="2:11" ht="1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6">
      <c r="B204" s="380" t="s">
        <v>374</v>
      </c>
      <c r="C204" s="382">
        <v>0.4</v>
      </c>
      <c r="D204" s="383">
        <v>0.4</v>
      </c>
      <c r="E204" s="382">
        <v>0</v>
      </c>
      <c r="F204" s="382">
        <v>0.4</v>
      </c>
      <c r="G204" s="383">
        <v>0.4</v>
      </c>
      <c r="H204" s="382">
        <v>0</v>
      </c>
      <c r="I204" s="376" t="s">
        <v>206</v>
      </c>
      <c r="J204" s="376" t="s">
        <v>206</v>
      </c>
      <c r="K204" s="377" t="s">
        <v>206</v>
      </c>
    </row>
    <row r="205" spans="2:11" ht="16">
      <c r="B205" s="380" t="s">
        <v>375</v>
      </c>
      <c r="C205" s="382">
        <v>1.2</v>
      </c>
      <c r="D205" s="383">
        <v>0.6</v>
      </c>
      <c r="E205" s="382">
        <v>0.6</v>
      </c>
      <c r="F205" s="382">
        <v>1.2</v>
      </c>
      <c r="G205" s="383">
        <v>0.6</v>
      </c>
      <c r="H205" s="382">
        <v>0.6</v>
      </c>
      <c r="I205" s="376" t="s">
        <v>206</v>
      </c>
      <c r="J205" s="376" t="s">
        <v>206</v>
      </c>
      <c r="K205" s="377" t="s">
        <v>206</v>
      </c>
    </row>
    <row r="206" spans="2:11" ht="1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6">
      <c r="B207" s="380" t="s">
        <v>377</v>
      </c>
      <c r="C207" s="382">
        <v>11.1</v>
      </c>
      <c r="D207" s="383">
        <v>5.7</v>
      </c>
      <c r="E207" s="382">
        <v>5.3999999999999995</v>
      </c>
      <c r="F207" s="382">
        <v>11.1</v>
      </c>
      <c r="G207" s="383">
        <v>5.7</v>
      </c>
      <c r="H207" s="382">
        <v>5.3999999999999995</v>
      </c>
      <c r="I207" s="376" t="s">
        <v>206</v>
      </c>
      <c r="J207" s="376" t="s">
        <v>206</v>
      </c>
      <c r="K207" s="377" t="s">
        <v>206</v>
      </c>
    </row>
    <row r="208" spans="2:11" ht="16">
      <c r="B208" s="372" t="s">
        <v>378</v>
      </c>
      <c r="C208" s="381">
        <v>247.6</v>
      </c>
      <c r="D208" s="381">
        <v>120.5</v>
      </c>
      <c r="E208" s="381">
        <v>127.1</v>
      </c>
      <c r="F208" s="381">
        <v>247.6</v>
      </c>
      <c r="G208" s="381">
        <v>120.5</v>
      </c>
      <c r="H208" s="381">
        <v>127.1</v>
      </c>
      <c r="I208" s="376" t="s">
        <v>206</v>
      </c>
      <c r="J208" s="376" t="s">
        <v>206</v>
      </c>
      <c r="K208" s="377" t="s">
        <v>206</v>
      </c>
    </row>
    <row r="209" spans="1:11" ht="16">
      <c r="B209" s="372"/>
      <c r="C209" s="384"/>
      <c r="D209" s="385"/>
      <c r="E209" s="385"/>
      <c r="F209" s="386"/>
      <c r="G209" s="386"/>
      <c r="H209" s="386"/>
      <c r="I209" s="386"/>
      <c r="J209" s="386"/>
      <c r="K209" s="387"/>
    </row>
    <row r="210" spans="1:11" ht="16">
      <c r="A210" t="s">
        <v>907</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6">
      <c r="B211" s="378" t="s">
        <v>301</v>
      </c>
      <c r="C211" s="382"/>
      <c r="D211" s="382"/>
      <c r="E211" s="382"/>
      <c r="F211" s="382"/>
      <c r="G211" s="382"/>
      <c r="H211" s="382"/>
      <c r="I211" s="382"/>
      <c r="J211" s="382"/>
      <c r="K211" s="389"/>
    </row>
    <row r="212" spans="1:11" ht="1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6">
      <c r="B213" s="380" t="s">
        <v>381</v>
      </c>
      <c r="C213" s="382">
        <v>1.6</v>
      </c>
      <c r="D213" s="383">
        <v>0.8</v>
      </c>
      <c r="E213" s="382">
        <v>0.8</v>
      </c>
      <c r="F213" s="382">
        <v>1.6</v>
      </c>
      <c r="G213" s="383">
        <v>0.8</v>
      </c>
      <c r="H213" s="382">
        <v>0.8</v>
      </c>
      <c r="I213" s="376" t="s">
        <v>206</v>
      </c>
      <c r="J213" s="376" t="s">
        <v>206</v>
      </c>
      <c r="K213" s="377" t="s">
        <v>206</v>
      </c>
    </row>
    <row r="214" spans="1:11" ht="16">
      <c r="B214" s="380" t="s">
        <v>382</v>
      </c>
      <c r="C214" s="382">
        <v>1.4</v>
      </c>
      <c r="D214" s="383">
        <v>0.7</v>
      </c>
      <c r="E214" s="382">
        <v>0.7</v>
      </c>
      <c r="F214" s="382">
        <v>1.4</v>
      </c>
      <c r="G214" s="383">
        <v>0.7</v>
      </c>
      <c r="H214" s="382">
        <v>0.7</v>
      </c>
      <c r="I214" s="376" t="s">
        <v>206</v>
      </c>
      <c r="J214" s="376" t="s">
        <v>206</v>
      </c>
      <c r="K214" s="377" t="s">
        <v>206</v>
      </c>
    </row>
    <row r="215" spans="1:11" ht="16">
      <c r="B215" s="380" t="s">
        <v>383</v>
      </c>
      <c r="C215" s="382">
        <v>3.7</v>
      </c>
      <c r="D215" s="383">
        <v>1.8</v>
      </c>
      <c r="E215" s="382">
        <v>1.9000000000000001</v>
      </c>
      <c r="F215" s="382">
        <v>3.7</v>
      </c>
      <c r="G215" s="383">
        <v>1.8</v>
      </c>
      <c r="H215" s="382">
        <v>1.9000000000000001</v>
      </c>
      <c r="I215" s="376" t="s">
        <v>206</v>
      </c>
      <c r="J215" s="376" t="s">
        <v>206</v>
      </c>
      <c r="K215" s="377" t="s">
        <v>206</v>
      </c>
    </row>
    <row r="216" spans="1:11" ht="16">
      <c r="B216" s="380" t="s">
        <v>384</v>
      </c>
      <c r="C216" s="382">
        <v>2.1</v>
      </c>
      <c r="D216" s="383">
        <v>1</v>
      </c>
      <c r="E216" s="382">
        <v>1.1000000000000001</v>
      </c>
      <c r="F216" s="382">
        <v>2.1</v>
      </c>
      <c r="G216" s="383">
        <v>1</v>
      </c>
      <c r="H216" s="382">
        <v>1.1000000000000001</v>
      </c>
      <c r="I216" s="376" t="s">
        <v>206</v>
      </c>
      <c r="J216" s="376" t="s">
        <v>206</v>
      </c>
      <c r="K216" s="377" t="s">
        <v>206</v>
      </c>
    </row>
    <row r="217" spans="1:11" ht="16">
      <c r="B217" s="380"/>
      <c r="C217" s="392"/>
      <c r="D217" s="392"/>
      <c r="E217" s="392"/>
      <c r="F217" s="392"/>
      <c r="G217" s="392"/>
      <c r="H217" s="392"/>
      <c r="I217" s="392"/>
      <c r="J217" s="392"/>
      <c r="K217" s="393"/>
    </row>
    <row r="218" spans="1:11" ht="1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6">
      <c r="B219" s="380" t="s">
        <v>386</v>
      </c>
      <c r="C219" s="382">
        <v>100.2</v>
      </c>
      <c r="D219" s="383">
        <v>49.5</v>
      </c>
      <c r="E219" s="382">
        <v>50.7</v>
      </c>
      <c r="F219" s="382">
        <v>100.2</v>
      </c>
      <c r="G219" s="383">
        <v>49.5</v>
      </c>
      <c r="H219" s="382">
        <v>50.7</v>
      </c>
      <c r="I219" s="376" t="s">
        <v>206</v>
      </c>
      <c r="J219" s="376" t="s">
        <v>206</v>
      </c>
      <c r="K219" s="377" t="s">
        <v>206</v>
      </c>
    </row>
    <row r="220" spans="1:11" ht="1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6">
      <c r="B222" s="380" t="s">
        <v>389</v>
      </c>
      <c r="C222" s="382">
        <v>5</v>
      </c>
      <c r="D222" s="383">
        <v>2.6</v>
      </c>
      <c r="E222" s="382">
        <v>2.4</v>
      </c>
      <c r="F222" s="382">
        <v>5</v>
      </c>
      <c r="G222" s="383">
        <v>2.6</v>
      </c>
      <c r="H222" s="382">
        <v>2.4</v>
      </c>
      <c r="I222" s="376" t="s">
        <v>206</v>
      </c>
      <c r="J222" s="376" t="s">
        <v>206</v>
      </c>
      <c r="K222" s="377" t="s">
        <v>206</v>
      </c>
    </row>
    <row r="223" spans="1:11" ht="16">
      <c r="B223" s="380" t="s">
        <v>390</v>
      </c>
      <c r="C223" s="382">
        <v>2.9</v>
      </c>
      <c r="D223" s="383">
        <v>1.5</v>
      </c>
      <c r="E223" s="382">
        <v>1.4</v>
      </c>
      <c r="F223" s="382">
        <v>2.9</v>
      </c>
      <c r="G223" s="383">
        <v>1.5</v>
      </c>
      <c r="H223" s="382">
        <v>1.4</v>
      </c>
      <c r="I223" s="376" t="s">
        <v>206</v>
      </c>
      <c r="J223" s="376" t="s">
        <v>206</v>
      </c>
      <c r="K223" s="377" t="s">
        <v>206</v>
      </c>
    </row>
    <row r="224" spans="1:11" ht="16">
      <c r="B224" s="380" t="s">
        <v>391</v>
      </c>
      <c r="C224" s="382">
        <v>9.9</v>
      </c>
      <c r="D224" s="383">
        <v>5</v>
      </c>
      <c r="E224" s="382">
        <v>4.9000000000000004</v>
      </c>
      <c r="F224" s="382">
        <v>9.9</v>
      </c>
      <c r="G224" s="383">
        <v>5</v>
      </c>
      <c r="H224" s="382">
        <v>4.9000000000000004</v>
      </c>
      <c r="I224" s="376" t="s">
        <v>206</v>
      </c>
      <c r="J224" s="376" t="s">
        <v>206</v>
      </c>
      <c r="K224" s="377" t="s">
        <v>206</v>
      </c>
    </row>
    <row r="225" spans="1:11" ht="16">
      <c r="B225" s="380" t="s">
        <v>392</v>
      </c>
      <c r="C225" s="382">
        <v>10.5</v>
      </c>
      <c r="D225" s="383">
        <v>5.0999999999999996</v>
      </c>
      <c r="E225" s="382">
        <v>5.4</v>
      </c>
      <c r="F225" s="382">
        <v>10.5</v>
      </c>
      <c r="G225" s="383">
        <v>5.0999999999999996</v>
      </c>
      <c r="H225" s="382">
        <v>5.4</v>
      </c>
      <c r="I225" s="376" t="s">
        <v>206</v>
      </c>
      <c r="J225" s="376" t="s">
        <v>206</v>
      </c>
      <c r="K225" s="377" t="s">
        <v>206</v>
      </c>
    </row>
    <row r="226" spans="1:11" ht="16">
      <c r="B226" s="380" t="s">
        <v>393</v>
      </c>
      <c r="C226" s="382">
        <v>12.7</v>
      </c>
      <c r="D226" s="383">
        <v>6.5</v>
      </c>
      <c r="E226" s="382">
        <v>6.1999999999999993</v>
      </c>
      <c r="F226" s="382">
        <v>12.7</v>
      </c>
      <c r="G226" s="383">
        <v>6.5</v>
      </c>
      <c r="H226" s="382">
        <v>6.1999999999999993</v>
      </c>
      <c r="I226" s="376" t="s">
        <v>206</v>
      </c>
      <c r="J226" s="376" t="s">
        <v>206</v>
      </c>
      <c r="K226" s="377" t="s">
        <v>206</v>
      </c>
    </row>
    <row r="227" spans="1:11" ht="1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6">
      <c r="B228" s="380"/>
      <c r="C228" s="385"/>
      <c r="D228" s="385"/>
      <c r="E228" s="385"/>
      <c r="F228" s="385"/>
      <c r="G228" s="385"/>
      <c r="H228" s="385"/>
      <c r="I228" s="385"/>
      <c r="J228" s="385"/>
      <c r="K228" s="394"/>
    </row>
    <row r="229" spans="1:11" ht="1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6">
      <c r="B231" s="380" t="s">
        <v>396</v>
      </c>
      <c r="C231" s="382">
        <v>13.6</v>
      </c>
      <c r="D231" s="383">
        <v>6.7</v>
      </c>
      <c r="E231" s="382">
        <v>6.8999999999999995</v>
      </c>
      <c r="F231" s="382">
        <v>13.6</v>
      </c>
      <c r="G231" s="383">
        <v>6.7</v>
      </c>
      <c r="H231" s="382">
        <v>6.8999999999999995</v>
      </c>
      <c r="I231" s="376" t="s">
        <v>206</v>
      </c>
      <c r="J231" s="376" t="s">
        <v>206</v>
      </c>
      <c r="K231" s="377" t="s">
        <v>206</v>
      </c>
    </row>
    <row r="232" spans="1:11" ht="16">
      <c r="B232" s="380" t="s">
        <v>397</v>
      </c>
      <c r="C232" s="382">
        <v>23.4</v>
      </c>
      <c r="D232" s="383">
        <v>11.7</v>
      </c>
      <c r="E232" s="382">
        <v>11.7</v>
      </c>
      <c r="F232" s="382">
        <v>23.4</v>
      </c>
      <c r="G232" s="383">
        <v>11.7</v>
      </c>
      <c r="H232" s="382">
        <v>11.7</v>
      </c>
      <c r="I232" s="376" t="s">
        <v>206</v>
      </c>
      <c r="J232" s="376" t="s">
        <v>206</v>
      </c>
      <c r="K232" s="377" t="s">
        <v>206</v>
      </c>
    </row>
    <row r="233" spans="1:11" ht="16">
      <c r="B233" s="380"/>
      <c r="C233" s="395"/>
      <c r="D233" s="395"/>
      <c r="E233" s="395"/>
      <c r="F233" s="396"/>
      <c r="G233" s="397"/>
      <c r="H233" s="397"/>
      <c r="I233" s="397"/>
      <c r="J233" s="397"/>
      <c r="K233" s="398"/>
    </row>
    <row r="234" spans="1:11" ht="16">
      <c r="A234" t="s">
        <v>907</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6">
      <c r="B235" s="378" t="s">
        <v>301</v>
      </c>
      <c r="C235" s="373"/>
      <c r="D235" s="373"/>
      <c r="E235" s="373"/>
      <c r="F235" s="373"/>
      <c r="G235" s="373"/>
      <c r="H235" s="373"/>
      <c r="I235" s="373"/>
      <c r="J235" s="373"/>
      <c r="K235" s="379"/>
    </row>
    <row r="236" spans="1:11" ht="16">
      <c r="B236" s="372" t="s">
        <v>399</v>
      </c>
      <c r="C236" s="381">
        <v>334</v>
      </c>
      <c r="D236" s="381">
        <v>163.1</v>
      </c>
      <c r="E236" s="381">
        <v>170.9</v>
      </c>
      <c r="F236" s="381">
        <v>334</v>
      </c>
      <c r="G236" s="381">
        <v>163.1</v>
      </c>
      <c r="H236" s="381">
        <v>170.9</v>
      </c>
      <c r="I236" s="376" t="s">
        <v>206</v>
      </c>
      <c r="J236" s="376" t="s">
        <v>206</v>
      </c>
      <c r="K236" s="377" t="s">
        <v>206</v>
      </c>
    </row>
    <row r="237" spans="1:11" ht="16">
      <c r="B237" s="400" t="s">
        <v>400</v>
      </c>
      <c r="C237" s="373"/>
      <c r="D237" s="373"/>
      <c r="E237" s="373"/>
      <c r="F237" s="373"/>
      <c r="G237" s="373"/>
      <c r="H237" s="373"/>
      <c r="I237" s="401"/>
      <c r="J237" s="401"/>
      <c r="K237" s="402"/>
    </row>
    <row r="238" spans="1:11" ht="1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6">
      <c r="B239" s="403" t="s">
        <v>401</v>
      </c>
      <c r="C239" s="382">
        <v>181.5</v>
      </c>
      <c r="D239" s="382">
        <v>88.7</v>
      </c>
      <c r="E239" s="382">
        <v>92.8</v>
      </c>
      <c r="F239" s="382">
        <v>181.5</v>
      </c>
      <c r="G239" s="382">
        <v>88.7</v>
      </c>
      <c r="H239" s="382">
        <v>92.8</v>
      </c>
      <c r="I239" s="376" t="s">
        <v>206</v>
      </c>
      <c r="J239" s="376" t="s">
        <v>206</v>
      </c>
      <c r="K239" s="377" t="s">
        <v>206</v>
      </c>
    </row>
    <row r="240" spans="1:11" ht="16">
      <c r="B240" s="380" t="s">
        <v>402</v>
      </c>
      <c r="C240" s="382">
        <v>0.4</v>
      </c>
      <c r="D240" s="383">
        <v>0.2</v>
      </c>
      <c r="E240" s="382">
        <v>0.2</v>
      </c>
      <c r="F240" s="382">
        <v>0.4</v>
      </c>
      <c r="G240" s="383">
        <v>0.2</v>
      </c>
      <c r="H240" s="382">
        <v>0.2</v>
      </c>
      <c r="I240" s="376" t="s">
        <v>206</v>
      </c>
      <c r="J240" s="376" t="s">
        <v>206</v>
      </c>
      <c r="K240" s="377" t="s">
        <v>206</v>
      </c>
    </row>
    <row r="241" spans="2:11" ht="16">
      <c r="B241" s="380" t="s">
        <v>403</v>
      </c>
      <c r="C241" s="382" t="s">
        <v>206</v>
      </c>
      <c r="D241" s="382" t="s">
        <v>206</v>
      </c>
      <c r="E241" s="382" t="s">
        <v>206</v>
      </c>
      <c r="F241" s="382" t="s">
        <v>206</v>
      </c>
      <c r="G241" s="382" t="s">
        <v>206</v>
      </c>
      <c r="H241" s="382" t="s">
        <v>206</v>
      </c>
      <c r="I241" s="376" t="s">
        <v>206</v>
      </c>
      <c r="J241" s="376" t="s">
        <v>206</v>
      </c>
      <c r="K241" s="377" t="s">
        <v>206</v>
      </c>
    </row>
    <row r="242" spans="2:11" ht="1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6">
      <c r="B243" s="380" t="s">
        <v>405</v>
      </c>
      <c r="C243" s="382">
        <v>14.3</v>
      </c>
      <c r="D243" s="383">
        <v>7</v>
      </c>
      <c r="E243" s="382">
        <v>7.3000000000000007</v>
      </c>
      <c r="F243" s="382">
        <v>14.3</v>
      </c>
      <c r="G243" s="383">
        <v>7</v>
      </c>
      <c r="H243" s="382">
        <v>7.3000000000000007</v>
      </c>
      <c r="I243" s="376" t="s">
        <v>206</v>
      </c>
      <c r="J243" s="376" t="s">
        <v>206</v>
      </c>
      <c r="K243" s="377" t="s">
        <v>206</v>
      </c>
    </row>
    <row r="244" spans="2:11" ht="16">
      <c r="B244" s="380" t="s">
        <v>406</v>
      </c>
      <c r="C244" s="382">
        <v>4.8</v>
      </c>
      <c r="D244" s="383">
        <v>2.2999999999999998</v>
      </c>
      <c r="E244" s="382">
        <v>2.5</v>
      </c>
      <c r="F244" s="382">
        <v>4.8</v>
      </c>
      <c r="G244" s="383">
        <v>2.2999999999999998</v>
      </c>
      <c r="H244" s="382">
        <v>2.5</v>
      </c>
      <c r="I244" s="376" t="s">
        <v>206</v>
      </c>
      <c r="J244" s="376" t="s">
        <v>206</v>
      </c>
      <c r="K244" s="377" t="s">
        <v>206</v>
      </c>
    </row>
    <row r="245" spans="2:11" ht="16">
      <c r="B245" s="380" t="s">
        <v>407</v>
      </c>
      <c r="C245" s="382">
        <v>11.2</v>
      </c>
      <c r="D245" s="383">
        <v>5.5</v>
      </c>
      <c r="E245" s="382">
        <v>5.6999999999999993</v>
      </c>
      <c r="F245" s="382">
        <v>11.2</v>
      </c>
      <c r="G245" s="383">
        <v>5.5</v>
      </c>
      <c r="H245" s="382">
        <v>5.6999999999999993</v>
      </c>
      <c r="I245" s="376" t="s">
        <v>206</v>
      </c>
      <c r="J245" s="376" t="s">
        <v>206</v>
      </c>
      <c r="K245" s="377" t="s">
        <v>206</v>
      </c>
    </row>
    <row r="246" spans="2:11" ht="1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6">
      <c r="B247" s="380"/>
      <c r="C247" s="385"/>
      <c r="D247" s="385"/>
      <c r="E247" s="385"/>
      <c r="F247" s="385"/>
      <c r="G247" s="385"/>
      <c r="H247" s="385"/>
      <c r="I247" s="385"/>
      <c r="J247" s="385"/>
      <c r="K247" s="394"/>
    </row>
    <row r="248" spans="2:11" ht="1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6">
      <c r="B249" s="380" t="s">
        <v>410</v>
      </c>
      <c r="C249" s="382">
        <v>21.9</v>
      </c>
      <c r="D249" s="383">
        <v>10.6</v>
      </c>
      <c r="E249" s="382">
        <v>11.299999999999999</v>
      </c>
      <c r="F249" s="382">
        <v>21.9</v>
      </c>
      <c r="G249" s="383">
        <v>10.6</v>
      </c>
      <c r="H249" s="382">
        <v>11.299999999999999</v>
      </c>
      <c r="I249" s="376" t="s">
        <v>206</v>
      </c>
      <c r="J249" s="376" t="s">
        <v>206</v>
      </c>
      <c r="K249" s="377" t="s">
        <v>206</v>
      </c>
    </row>
    <row r="250" spans="2:11" ht="16">
      <c r="B250" s="380"/>
      <c r="C250" s="392"/>
      <c r="D250" s="392"/>
      <c r="E250" s="392"/>
      <c r="F250" s="392"/>
      <c r="G250" s="392"/>
      <c r="H250" s="392"/>
      <c r="I250" s="392"/>
      <c r="J250" s="392"/>
      <c r="K250" s="393"/>
    </row>
    <row r="251" spans="2:11" ht="1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6">
      <c r="B252" s="380" t="s">
        <v>412</v>
      </c>
      <c r="C252" s="382">
        <v>12.8</v>
      </c>
      <c r="D252" s="383">
        <v>6.4</v>
      </c>
      <c r="E252" s="382">
        <v>6.4</v>
      </c>
      <c r="F252" s="382">
        <v>12.8</v>
      </c>
      <c r="G252" s="383">
        <v>6.4</v>
      </c>
      <c r="H252" s="382">
        <v>6.4</v>
      </c>
      <c r="I252" s="376" t="s">
        <v>206</v>
      </c>
      <c r="J252" s="376" t="s">
        <v>206</v>
      </c>
      <c r="K252" s="377" t="s">
        <v>206</v>
      </c>
    </row>
    <row r="253" spans="2:11" ht="1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6">
      <c r="B254" s="380" t="s">
        <v>414</v>
      </c>
      <c r="C254" s="382">
        <v>0</v>
      </c>
      <c r="D254" s="383">
        <v>0</v>
      </c>
      <c r="E254" s="382">
        <v>0</v>
      </c>
      <c r="F254" s="382">
        <v>0</v>
      </c>
      <c r="G254" s="383">
        <v>0</v>
      </c>
      <c r="H254" s="382">
        <v>0</v>
      </c>
      <c r="I254" s="376" t="s">
        <v>206</v>
      </c>
      <c r="J254" s="376" t="s">
        <v>206</v>
      </c>
      <c r="K254" s="377" t="s">
        <v>206</v>
      </c>
    </row>
    <row r="255" spans="2:11" ht="16">
      <c r="B255" s="380" t="s">
        <v>415</v>
      </c>
      <c r="C255" s="382">
        <v>0.6</v>
      </c>
      <c r="D255" s="383">
        <v>0.3</v>
      </c>
      <c r="E255" s="382">
        <v>0.3</v>
      </c>
      <c r="F255" s="382">
        <v>0.6</v>
      </c>
      <c r="G255" s="383">
        <v>0.3</v>
      </c>
      <c r="H255" s="382">
        <v>0.3</v>
      </c>
      <c r="I255" s="376" t="s">
        <v>206</v>
      </c>
      <c r="J255" s="376" t="s">
        <v>206</v>
      </c>
      <c r="K255" s="377" t="s">
        <v>206</v>
      </c>
    </row>
    <row r="256" spans="2:11" ht="16">
      <c r="B256" s="380" t="s">
        <v>416</v>
      </c>
      <c r="C256" s="382">
        <v>0.2</v>
      </c>
      <c r="D256" s="383">
        <v>0.1</v>
      </c>
      <c r="E256" s="382">
        <v>0.1</v>
      </c>
      <c r="F256" s="382">
        <v>0.2</v>
      </c>
      <c r="G256" s="383">
        <v>0.1</v>
      </c>
      <c r="H256" s="382">
        <v>0.1</v>
      </c>
      <c r="I256" s="376" t="s">
        <v>206</v>
      </c>
      <c r="J256" s="376" t="s">
        <v>206</v>
      </c>
      <c r="K256" s="377" t="s">
        <v>206</v>
      </c>
    </row>
    <row r="257" spans="2:11" ht="16">
      <c r="B257" s="380" t="s">
        <v>417</v>
      </c>
      <c r="C257" s="382">
        <v>0.2</v>
      </c>
      <c r="D257" s="383">
        <v>0.1</v>
      </c>
      <c r="E257" s="382">
        <v>0.1</v>
      </c>
      <c r="F257" s="382">
        <v>0.2</v>
      </c>
      <c r="G257" s="383">
        <v>0.1</v>
      </c>
      <c r="H257" s="382">
        <v>0.1</v>
      </c>
      <c r="I257" s="376" t="s">
        <v>206</v>
      </c>
      <c r="J257" s="376" t="s">
        <v>206</v>
      </c>
      <c r="K257" s="377" t="s">
        <v>206</v>
      </c>
    </row>
    <row r="258" spans="2:11" ht="16">
      <c r="B258" s="380" t="s">
        <v>418</v>
      </c>
      <c r="C258" s="382">
        <v>1.7</v>
      </c>
      <c r="D258" s="383">
        <v>0.8</v>
      </c>
      <c r="E258" s="382">
        <v>0.89999999999999991</v>
      </c>
      <c r="F258" s="382">
        <v>1.7</v>
      </c>
      <c r="G258" s="383">
        <v>0.8</v>
      </c>
      <c r="H258" s="382">
        <v>0.89999999999999991</v>
      </c>
      <c r="I258" s="376" t="s">
        <v>206</v>
      </c>
      <c r="J258" s="376" t="s">
        <v>206</v>
      </c>
      <c r="K258" s="377" t="s">
        <v>206</v>
      </c>
    </row>
    <row r="259" spans="2:11" ht="16">
      <c r="B259" s="380" t="s">
        <v>419</v>
      </c>
      <c r="C259" s="382">
        <v>0</v>
      </c>
      <c r="D259" s="383">
        <v>0</v>
      </c>
      <c r="E259" s="382">
        <v>0</v>
      </c>
      <c r="F259" s="382">
        <v>0</v>
      </c>
      <c r="G259" s="383">
        <v>0</v>
      </c>
      <c r="H259" s="382">
        <v>0</v>
      </c>
      <c r="I259" s="376" t="s">
        <v>206</v>
      </c>
      <c r="J259" s="376" t="s">
        <v>206</v>
      </c>
      <c r="K259" s="377" t="s">
        <v>206</v>
      </c>
    </row>
    <row r="260" spans="2:11" ht="16">
      <c r="B260" s="380" t="s">
        <v>420</v>
      </c>
      <c r="C260" s="382">
        <v>1.8</v>
      </c>
      <c r="D260" s="383">
        <v>0.9</v>
      </c>
      <c r="E260" s="382">
        <v>0.9</v>
      </c>
      <c r="F260" s="382">
        <v>1.8</v>
      </c>
      <c r="G260" s="383">
        <v>0.9</v>
      </c>
      <c r="H260" s="382">
        <v>0.9</v>
      </c>
      <c r="I260" s="376" t="s">
        <v>206</v>
      </c>
      <c r="J260" s="376" t="s">
        <v>206</v>
      </c>
      <c r="K260" s="377" t="s">
        <v>206</v>
      </c>
    </row>
    <row r="261" spans="2:11" ht="16">
      <c r="B261" s="380" t="s">
        <v>421</v>
      </c>
      <c r="C261" s="382">
        <v>3</v>
      </c>
      <c r="D261" s="383">
        <v>1.4</v>
      </c>
      <c r="E261" s="382">
        <v>1.6</v>
      </c>
      <c r="F261" s="382">
        <v>3</v>
      </c>
      <c r="G261" s="383">
        <v>1.4</v>
      </c>
      <c r="H261" s="382">
        <v>1.6</v>
      </c>
      <c r="I261" s="376" t="s">
        <v>206</v>
      </c>
      <c r="J261" s="376" t="s">
        <v>206</v>
      </c>
      <c r="K261" s="377" t="s">
        <v>206</v>
      </c>
    </row>
    <row r="262" spans="2:11" ht="16">
      <c r="B262" s="380"/>
      <c r="C262" s="404"/>
      <c r="D262" s="404"/>
      <c r="E262" s="404"/>
      <c r="F262" s="404"/>
      <c r="G262" s="404"/>
      <c r="H262" s="404"/>
      <c r="I262" s="404"/>
      <c r="J262" s="404"/>
      <c r="K262" s="405"/>
    </row>
    <row r="263" spans="2:11" ht="1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6">
      <c r="B264" s="380" t="s">
        <v>423</v>
      </c>
      <c r="C264" s="382">
        <v>14.1</v>
      </c>
      <c r="D264" s="383">
        <v>6.9</v>
      </c>
      <c r="E264" s="382">
        <v>7.1999999999999993</v>
      </c>
      <c r="F264" s="382">
        <v>14.1</v>
      </c>
      <c r="G264" s="383">
        <v>6.9</v>
      </c>
      <c r="H264" s="382">
        <v>7.1999999999999993</v>
      </c>
      <c r="I264" s="376" t="s">
        <v>206</v>
      </c>
      <c r="J264" s="376" t="s">
        <v>206</v>
      </c>
      <c r="K264" s="377" t="s">
        <v>206</v>
      </c>
    </row>
    <row r="265" spans="2:11" ht="16">
      <c r="B265" s="380" t="s">
        <v>424</v>
      </c>
      <c r="C265" s="382">
        <v>15.2</v>
      </c>
      <c r="D265" s="383">
        <v>7.7</v>
      </c>
      <c r="E265" s="382">
        <v>7.4999999999999991</v>
      </c>
      <c r="F265" s="382">
        <v>15.2</v>
      </c>
      <c r="G265" s="383">
        <v>7.7</v>
      </c>
      <c r="H265" s="382">
        <v>7.4999999999999991</v>
      </c>
      <c r="I265" s="376" t="s">
        <v>206</v>
      </c>
      <c r="J265" s="376" t="s">
        <v>206</v>
      </c>
      <c r="K265" s="377" t="s">
        <v>206</v>
      </c>
    </row>
    <row r="266" spans="2:11" ht="16">
      <c r="B266" s="380"/>
      <c r="C266" s="392"/>
      <c r="D266" s="392"/>
      <c r="E266" s="392"/>
      <c r="F266" s="392"/>
      <c r="G266" s="392"/>
      <c r="H266" s="392"/>
      <c r="I266" s="392"/>
      <c r="J266" s="392"/>
      <c r="K266" s="393"/>
    </row>
    <row r="267" spans="2:11" ht="1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6">
      <c r="B268" s="380" t="s">
        <v>426</v>
      </c>
      <c r="C268" s="382">
        <v>43.4</v>
      </c>
      <c r="D268" s="383">
        <v>21.8</v>
      </c>
      <c r="E268" s="382">
        <v>21.599999999999998</v>
      </c>
      <c r="F268" s="382">
        <v>43.4</v>
      </c>
      <c r="G268" s="383">
        <v>21.8</v>
      </c>
      <c r="H268" s="382">
        <v>21.599999999999998</v>
      </c>
      <c r="I268" s="376" t="s">
        <v>206</v>
      </c>
      <c r="J268" s="376" t="s">
        <v>206</v>
      </c>
      <c r="K268" s="377" t="s">
        <v>206</v>
      </c>
    </row>
    <row r="269" spans="2:11" ht="16">
      <c r="B269" s="380" t="s">
        <v>427</v>
      </c>
      <c r="C269" s="382">
        <v>0.4</v>
      </c>
      <c r="D269" s="383">
        <v>0.2</v>
      </c>
      <c r="E269" s="382">
        <v>0.2</v>
      </c>
      <c r="F269" s="382">
        <v>0.4</v>
      </c>
      <c r="G269" s="383">
        <v>0.2</v>
      </c>
      <c r="H269" s="382">
        <v>0.2</v>
      </c>
      <c r="I269" s="376" t="s">
        <v>206</v>
      </c>
      <c r="J269" s="376" t="s">
        <v>206</v>
      </c>
      <c r="K269" s="377" t="s">
        <v>206</v>
      </c>
    </row>
    <row r="270" spans="2:11" ht="16">
      <c r="B270" s="380" t="s">
        <v>428</v>
      </c>
      <c r="C270" s="382">
        <v>0.7</v>
      </c>
      <c r="D270" s="383">
        <v>0.3</v>
      </c>
      <c r="E270" s="382">
        <v>0.39999999999999997</v>
      </c>
      <c r="F270" s="382">
        <v>0.7</v>
      </c>
      <c r="G270" s="383">
        <v>0.3</v>
      </c>
      <c r="H270" s="382">
        <v>0.39999999999999997</v>
      </c>
      <c r="I270" s="376" t="s">
        <v>206</v>
      </c>
      <c r="J270" s="376" t="s">
        <v>206</v>
      </c>
      <c r="K270" s="377" t="s">
        <v>206</v>
      </c>
    </row>
    <row r="271" spans="2:11" ht="16">
      <c r="B271" s="380" t="s">
        <v>429</v>
      </c>
      <c r="C271" s="382">
        <v>8.4</v>
      </c>
      <c r="D271" s="383">
        <v>4.2</v>
      </c>
      <c r="E271" s="382">
        <v>4.2</v>
      </c>
      <c r="F271" s="382">
        <v>8.4</v>
      </c>
      <c r="G271" s="383">
        <v>4.2</v>
      </c>
      <c r="H271" s="382">
        <v>4.2</v>
      </c>
      <c r="I271" s="376" t="s">
        <v>206</v>
      </c>
      <c r="J271" s="376" t="s">
        <v>206</v>
      </c>
      <c r="K271" s="377" t="s">
        <v>206</v>
      </c>
    </row>
    <row r="272" spans="2:11" ht="16">
      <c r="B272" s="380" t="s">
        <v>430</v>
      </c>
      <c r="C272" s="382">
        <v>1.5</v>
      </c>
      <c r="D272" s="383">
        <v>0.8</v>
      </c>
      <c r="E272" s="382">
        <v>0.7</v>
      </c>
      <c r="F272" s="382">
        <v>1.5</v>
      </c>
      <c r="G272" s="383">
        <v>0.8</v>
      </c>
      <c r="H272" s="382">
        <v>0.7</v>
      </c>
      <c r="I272" s="376" t="s">
        <v>206</v>
      </c>
      <c r="J272" s="376" t="s">
        <v>206</v>
      </c>
      <c r="K272" s="377" t="s">
        <v>206</v>
      </c>
    </row>
    <row r="273" spans="2:11" ht="16">
      <c r="B273" s="380" t="s">
        <v>431</v>
      </c>
      <c r="C273" s="382">
        <v>7.3</v>
      </c>
      <c r="D273" s="383">
        <v>3.6</v>
      </c>
      <c r="E273" s="382">
        <v>3.6999999999999997</v>
      </c>
      <c r="F273" s="382">
        <v>7.3</v>
      </c>
      <c r="G273" s="383">
        <v>3.6</v>
      </c>
      <c r="H273" s="382">
        <v>3.6999999999999997</v>
      </c>
      <c r="I273" s="376" t="s">
        <v>206</v>
      </c>
      <c r="J273" s="376" t="s">
        <v>206</v>
      </c>
      <c r="K273" s="377" t="s">
        <v>206</v>
      </c>
    </row>
    <row r="274" spans="2:11" ht="1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6">
      <c r="B276" s="380"/>
      <c r="C276" s="404"/>
      <c r="D276" s="404"/>
      <c r="E276" s="404"/>
      <c r="F276" s="404"/>
      <c r="G276" s="404"/>
      <c r="H276" s="404"/>
      <c r="I276" s="404"/>
      <c r="J276" s="404"/>
      <c r="K276" s="405"/>
    </row>
    <row r="277" spans="2:11" ht="16">
      <c r="B277" s="372" t="s">
        <v>434</v>
      </c>
      <c r="C277" s="381">
        <v>100.4</v>
      </c>
      <c r="D277" s="381">
        <v>50.7</v>
      </c>
      <c r="E277" s="381">
        <v>49.7</v>
      </c>
      <c r="F277" s="381">
        <v>11.7</v>
      </c>
      <c r="G277" s="390">
        <v>5.7</v>
      </c>
      <c r="H277" s="381">
        <v>5.9999999999999991</v>
      </c>
      <c r="I277" s="381">
        <v>88.7</v>
      </c>
      <c r="J277" s="381">
        <v>45</v>
      </c>
      <c r="K277" s="391">
        <v>43.7</v>
      </c>
    </row>
    <row r="278" spans="2:11" ht="16">
      <c r="B278" s="380" t="s">
        <v>435</v>
      </c>
      <c r="C278" s="382">
        <v>11.7</v>
      </c>
      <c r="D278" s="383">
        <v>5.7</v>
      </c>
      <c r="E278" s="382">
        <v>5.9999999999999991</v>
      </c>
      <c r="F278" s="382">
        <v>11.7</v>
      </c>
      <c r="G278" s="383">
        <v>5.7</v>
      </c>
      <c r="H278" s="382">
        <v>5.9999999999999991</v>
      </c>
      <c r="I278" s="376" t="s">
        <v>206</v>
      </c>
      <c r="J278" s="376" t="s">
        <v>206</v>
      </c>
      <c r="K278" s="377" t="s">
        <v>206</v>
      </c>
    </row>
    <row r="279" spans="2:11" ht="16">
      <c r="B279" s="380"/>
      <c r="C279" s="392"/>
      <c r="D279" s="392"/>
      <c r="E279" s="392"/>
      <c r="F279" s="392"/>
      <c r="G279" s="392"/>
      <c r="H279" s="392"/>
      <c r="I279" s="392"/>
      <c r="J279" s="392"/>
      <c r="K279" s="393"/>
    </row>
    <row r="280" spans="2:11" ht="1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6">
      <c r="B281" s="380" t="s">
        <v>437</v>
      </c>
      <c r="C281" s="382">
        <v>11.1</v>
      </c>
      <c r="D281" s="383">
        <v>5.4</v>
      </c>
      <c r="E281" s="382">
        <v>5.6999999999999993</v>
      </c>
      <c r="F281" s="382">
        <v>11.1</v>
      </c>
      <c r="G281" s="383">
        <v>5.4</v>
      </c>
      <c r="H281" s="382">
        <v>5.6999999999999993</v>
      </c>
      <c r="I281" s="376" t="s">
        <v>206</v>
      </c>
      <c r="J281" s="376" t="s">
        <v>206</v>
      </c>
      <c r="K281" s="377" t="s">
        <v>206</v>
      </c>
    </row>
    <row r="282" spans="2:11" ht="16">
      <c r="B282" s="380" t="s">
        <v>438</v>
      </c>
      <c r="C282" s="382">
        <v>0.8</v>
      </c>
      <c r="D282" s="383">
        <v>0.4</v>
      </c>
      <c r="E282" s="382">
        <v>0.4</v>
      </c>
      <c r="F282" s="382">
        <v>0.8</v>
      </c>
      <c r="G282" s="383">
        <v>0.4</v>
      </c>
      <c r="H282" s="382">
        <v>0.4</v>
      </c>
      <c r="I282" s="376" t="s">
        <v>206</v>
      </c>
      <c r="J282" s="376" t="s">
        <v>206</v>
      </c>
      <c r="K282" s="377" t="s">
        <v>206</v>
      </c>
    </row>
    <row r="283" spans="2:11" ht="16">
      <c r="B283" s="380" t="s">
        <v>439</v>
      </c>
      <c r="C283" s="382">
        <v>0.4</v>
      </c>
      <c r="D283" s="383">
        <v>0.2</v>
      </c>
      <c r="E283" s="382">
        <v>0.2</v>
      </c>
      <c r="F283" s="382">
        <v>0.4</v>
      </c>
      <c r="G283" s="383">
        <v>0.2</v>
      </c>
      <c r="H283" s="382">
        <v>0.2</v>
      </c>
      <c r="I283" s="376" t="s">
        <v>206</v>
      </c>
      <c r="J283" s="376" t="s">
        <v>206</v>
      </c>
      <c r="K283" s="377" t="s">
        <v>206</v>
      </c>
    </row>
    <row r="284" spans="2:11" ht="16">
      <c r="B284" s="380" t="s">
        <v>440</v>
      </c>
      <c r="C284" s="382">
        <v>0.5</v>
      </c>
      <c r="D284" s="383">
        <v>0.3</v>
      </c>
      <c r="E284" s="382">
        <v>0.2</v>
      </c>
      <c r="F284" s="382">
        <v>0.5</v>
      </c>
      <c r="G284" s="383">
        <v>0.3</v>
      </c>
      <c r="H284" s="382">
        <v>0.2</v>
      </c>
      <c r="I284" s="376" t="s">
        <v>206</v>
      </c>
      <c r="J284" s="376" t="s">
        <v>206</v>
      </c>
      <c r="K284" s="377" t="s">
        <v>206</v>
      </c>
    </row>
    <row r="285" spans="2:11" ht="16">
      <c r="B285" s="380" t="s">
        <v>441</v>
      </c>
      <c r="C285" s="382">
        <v>0.5</v>
      </c>
      <c r="D285" s="383">
        <v>0.2</v>
      </c>
      <c r="E285" s="382">
        <v>0.3</v>
      </c>
      <c r="F285" s="382">
        <v>0.5</v>
      </c>
      <c r="G285" s="383">
        <v>0.2</v>
      </c>
      <c r="H285" s="382">
        <v>0.3</v>
      </c>
      <c r="I285" s="376" t="s">
        <v>206</v>
      </c>
      <c r="J285" s="376" t="s">
        <v>206</v>
      </c>
      <c r="K285" s="377" t="s">
        <v>206</v>
      </c>
    </row>
    <row r="286" spans="2:11" ht="1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6">
      <c r="B287" s="380"/>
      <c r="C287" s="404"/>
      <c r="D287" s="404"/>
      <c r="E287" s="404"/>
      <c r="F287" s="404"/>
      <c r="G287" s="404"/>
      <c r="H287" s="404"/>
      <c r="I287" s="404"/>
      <c r="J287" s="404"/>
      <c r="K287" s="405"/>
    </row>
    <row r="288" spans="2:11" ht="1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6">
      <c r="B290" s="380" t="s">
        <v>445</v>
      </c>
      <c r="C290" s="382">
        <v>1.3</v>
      </c>
      <c r="D290" s="383">
        <v>0.6</v>
      </c>
      <c r="E290" s="382">
        <v>0.70000000000000007</v>
      </c>
      <c r="F290" s="382">
        <v>1.3</v>
      </c>
      <c r="G290" s="383">
        <v>0.6</v>
      </c>
      <c r="H290" s="382">
        <v>0.70000000000000007</v>
      </c>
      <c r="I290" s="376" t="s">
        <v>206</v>
      </c>
      <c r="J290" s="376" t="s">
        <v>206</v>
      </c>
      <c r="K290" s="377" t="s">
        <v>206</v>
      </c>
    </row>
    <row r="291" spans="2:11" ht="16">
      <c r="B291" s="380" t="s">
        <v>446</v>
      </c>
      <c r="C291" s="382">
        <v>6.3</v>
      </c>
      <c r="D291" s="383">
        <v>3.2</v>
      </c>
      <c r="E291" s="382">
        <v>3.0999999999999996</v>
      </c>
      <c r="F291" s="382">
        <v>6.3</v>
      </c>
      <c r="G291" s="383">
        <v>3.2</v>
      </c>
      <c r="H291" s="382">
        <v>3.0999999999999996</v>
      </c>
      <c r="I291" s="376" t="s">
        <v>206</v>
      </c>
      <c r="J291" s="376" t="s">
        <v>206</v>
      </c>
      <c r="K291" s="377" t="s">
        <v>206</v>
      </c>
    </row>
    <row r="292" spans="2:11" ht="16">
      <c r="B292" s="380" t="s">
        <v>447</v>
      </c>
      <c r="C292" s="382">
        <v>0</v>
      </c>
      <c r="D292" s="383">
        <v>0</v>
      </c>
      <c r="E292" s="382">
        <v>0</v>
      </c>
      <c r="F292" s="382">
        <v>0</v>
      </c>
      <c r="G292" s="383">
        <v>0</v>
      </c>
      <c r="H292" s="382">
        <v>0</v>
      </c>
      <c r="I292" s="376" t="s">
        <v>206</v>
      </c>
      <c r="J292" s="376" t="s">
        <v>206</v>
      </c>
      <c r="K292" s="377" t="s">
        <v>206</v>
      </c>
    </row>
    <row r="293" spans="2:11" ht="16">
      <c r="B293" s="380" t="s">
        <v>448</v>
      </c>
      <c r="C293" s="382">
        <v>2</v>
      </c>
      <c r="D293" s="383">
        <v>1</v>
      </c>
      <c r="E293" s="382">
        <v>1</v>
      </c>
      <c r="F293" s="382">
        <v>2</v>
      </c>
      <c r="G293" s="383">
        <v>1</v>
      </c>
      <c r="H293" s="382">
        <v>1</v>
      </c>
      <c r="I293" s="376" t="s">
        <v>206</v>
      </c>
      <c r="J293" s="376" t="s">
        <v>206</v>
      </c>
      <c r="K293" s="377" t="s">
        <v>206</v>
      </c>
    </row>
    <row r="294" spans="2:11" ht="16">
      <c r="B294" s="380" t="s">
        <v>449</v>
      </c>
      <c r="C294" s="382">
        <v>1.5</v>
      </c>
      <c r="D294" s="383">
        <v>0.7</v>
      </c>
      <c r="E294" s="382">
        <v>0.8</v>
      </c>
      <c r="F294" s="382">
        <v>1.5</v>
      </c>
      <c r="G294" s="383">
        <v>0.7</v>
      </c>
      <c r="H294" s="382">
        <v>0.8</v>
      </c>
      <c r="I294" s="376" t="s">
        <v>206</v>
      </c>
      <c r="J294" s="376" t="s">
        <v>206</v>
      </c>
      <c r="K294" s="377" t="s">
        <v>206</v>
      </c>
    </row>
    <row r="295" spans="2:11" ht="16">
      <c r="B295" s="380" t="s">
        <v>450</v>
      </c>
      <c r="C295" s="382">
        <v>0.6</v>
      </c>
      <c r="D295" s="383">
        <v>0.3</v>
      </c>
      <c r="E295" s="382">
        <v>0.3</v>
      </c>
      <c r="F295" s="382">
        <v>0.6</v>
      </c>
      <c r="G295" s="383">
        <v>0.3</v>
      </c>
      <c r="H295" s="382">
        <v>0.3</v>
      </c>
      <c r="I295" s="376" t="s">
        <v>206</v>
      </c>
      <c r="J295" s="376" t="s">
        <v>206</v>
      </c>
      <c r="K295" s="377" t="s">
        <v>206</v>
      </c>
    </row>
    <row r="296" spans="2:11" ht="16">
      <c r="B296" s="380"/>
      <c r="C296" s="385"/>
      <c r="D296" s="385"/>
      <c r="E296" s="385"/>
      <c r="F296" s="385"/>
      <c r="G296" s="385"/>
      <c r="H296" s="385"/>
      <c r="I296" s="385"/>
      <c r="J296" s="385"/>
      <c r="K296" s="394"/>
    </row>
    <row r="297" spans="2:11" ht="1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6">
      <c r="B299" s="380" t="s">
        <v>453</v>
      </c>
      <c r="C299" s="382">
        <v>0.3</v>
      </c>
      <c r="D299" s="383">
        <v>0.2</v>
      </c>
      <c r="E299" s="382">
        <v>9.9999999999999978E-2</v>
      </c>
      <c r="F299" s="382">
        <v>0.3</v>
      </c>
      <c r="G299" s="383">
        <v>0.2</v>
      </c>
      <c r="H299" s="382">
        <v>9.9999999999999978E-2</v>
      </c>
      <c r="I299" s="376" t="s">
        <v>206</v>
      </c>
      <c r="J299" s="376" t="s">
        <v>206</v>
      </c>
      <c r="K299" s="377" t="s">
        <v>206</v>
      </c>
    </row>
    <row r="300" spans="2:11" ht="16">
      <c r="B300" s="380" t="s">
        <v>454</v>
      </c>
      <c r="C300" s="382">
        <v>0.1</v>
      </c>
      <c r="D300" s="383">
        <v>0.1</v>
      </c>
      <c r="E300" s="382">
        <v>0</v>
      </c>
      <c r="F300" s="382">
        <v>0.1</v>
      </c>
      <c r="G300" s="383">
        <v>0.1</v>
      </c>
      <c r="H300" s="382">
        <v>0</v>
      </c>
      <c r="I300" s="376" t="s">
        <v>206</v>
      </c>
      <c r="J300" s="376" t="s">
        <v>206</v>
      </c>
      <c r="K300" s="377" t="s">
        <v>206</v>
      </c>
    </row>
    <row r="301" spans="2:11" ht="16">
      <c r="B301" s="380" t="s">
        <v>455</v>
      </c>
      <c r="C301" s="382">
        <v>0.4</v>
      </c>
      <c r="D301" s="383">
        <v>0.2</v>
      </c>
      <c r="E301" s="382">
        <v>0.2</v>
      </c>
      <c r="F301" s="382">
        <v>0.4</v>
      </c>
      <c r="G301" s="383">
        <v>0.2</v>
      </c>
      <c r="H301" s="382">
        <v>0.2</v>
      </c>
      <c r="I301" s="376" t="s">
        <v>206</v>
      </c>
      <c r="J301" s="376" t="s">
        <v>206</v>
      </c>
      <c r="K301" s="377" t="s">
        <v>206</v>
      </c>
    </row>
    <row r="302" spans="2:11" ht="16">
      <c r="B302" s="380" t="s">
        <v>456</v>
      </c>
      <c r="C302" s="382">
        <v>4.3</v>
      </c>
      <c r="D302" s="383">
        <v>2.1</v>
      </c>
      <c r="E302" s="382">
        <v>2.1999999999999997</v>
      </c>
      <c r="F302" s="382">
        <v>4.3</v>
      </c>
      <c r="G302" s="383">
        <v>2.1</v>
      </c>
      <c r="H302" s="382">
        <v>2.1999999999999997</v>
      </c>
      <c r="I302" s="376" t="s">
        <v>206</v>
      </c>
      <c r="J302" s="376" t="s">
        <v>206</v>
      </c>
      <c r="K302" s="377" t="s">
        <v>206</v>
      </c>
    </row>
    <row r="303" spans="2:11" ht="16">
      <c r="B303" s="380" t="s">
        <v>457</v>
      </c>
      <c r="C303" s="382">
        <v>0.4</v>
      </c>
      <c r="D303" s="383">
        <v>0.2</v>
      </c>
      <c r="E303" s="382">
        <v>0.2</v>
      </c>
      <c r="F303" s="382">
        <v>0.4</v>
      </c>
      <c r="G303" s="383">
        <v>0.2</v>
      </c>
      <c r="H303" s="382">
        <v>0.2</v>
      </c>
      <c r="I303" s="376" t="s">
        <v>206</v>
      </c>
      <c r="J303" s="376" t="s">
        <v>206</v>
      </c>
      <c r="K303" s="377" t="s">
        <v>206</v>
      </c>
    </row>
    <row r="304" spans="2:11" ht="16">
      <c r="B304" s="380" t="s">
        <v>458</v>
      </c>
      <c r="C304" s="382">
        <v>1</v>
      </c>
      <c r="D304" s="383">
        <v>0.5</v>
      </c>
      <c r="E304" s="382">
        <v>0.5</v>
      </c>
      <c r="F304" s="382">
        <v>1</v>
      </c>
      <c r="G304" s="383">
        <v>0.5</v>
      </c>
      <c r="H304" s="382">
        <v>0.5</v>
      </c>
      <c r="I304" s="376" t="s">
        <v>206</v>
      </c>
      <c r="J304" s="376" t="s">
        <v>206</v>
      </c>
      <c r="K304" s="377" t="s">
        <v>206</v>
      </c>
    </row>
    <row r="305" spans="1:11" ht="16">
      <c r="B305" s="380"/>
      <c r="C305" s="392"/>
      <c r="D305" s="392"/>
      <c r="E305" s="392"/>
      <c r="F305" s="392"/>
      <c r="G305" s="392"/>
      <c r="H305" s="392"/>
      <c r="I305" s="392"/>
      <c r="J305" s="392"/>
      <c r="K305" s="393"/>
    </row>
    <row r="306" spans="1:11" ht="1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6">
      <c r="B307" s="380" t="s">
        <v>460</v>
      </c>
      <c r="C307" s="382">
        <v>7.4</v>
      </c>
      <c r="D307" s="383">
        <v>3.7</v>
      </c>
      <c r="E307" s="382">
        <v>3.7</v>
      </c>
      <c r="F307" s="382">
        <v>7.4</v>
      </c>
      <c r="G307" s="383">
        <v>3.7</v>
      </c>
      <c r="H307" s="382">
        <v>3.7</v>
      </c>
      <c r="I307" s="376" t="s">
        <v>206</v>
      </c>
      <c r="J307" s="376" t="s">
        <v>206</v>
      </c>
      <c r="K307" s="377" t="s">
        <v>206</v>
      </c>
    </row>
    <row r="308" spans="1:11" ht="16">
      <c r="B308" s="380" t="s">
        <v>461</v>
      </c>
      <c r="C308" s="382">
        <v>5.6</v>
      </c>
      <c r="D308" s="383">
        <v>2.8</v>
      </c>
      <c r="E308" s="382">
        <v>2.8</v>
      </c>
      <c r="F308" s="382">
        <v>5.6</v>
      </c>
      <c r="G308" s="383">
        <v>2.8</v>
      </c>
      <c r="H308" s="382">
        <v>2.8</v>
      </c>
      <c r="I308" s="376" t="s">
        <v>206</v>
      </c>
      <c r="J308" s="376" t="s">
        <v>206</v>
      </c>
      <c r="K308" s="377" t="s">
        <v>206</v>
      </c>
    </row>
    <row r="309" spans="1:11" ht="16">
      <c r="B309" s="380" t="s">
        <v>462</v>
      </c>
      <c r="C309" s="382">
        <v>0</v>
      </c>
      <c r="D309" s="383">
        <v>0</v>
      </c>
      <c r="E309" s="382">
        <v>0</v>
      </c>
      <c r="F309" s="382">
        <v>0</v>
      </c>
      <c r="G309" s="383">
        <v>0</v>
      </c>
      <c r="H309" s="382">
        <v>0</v>
      </c>
      <c r="I309" s="376" t="s">
        <v>206</v>
      </c>
      <c r="J309" s="376" t="s">
        <v>206</v>
      </c>
      <c r="K309" s="377" t="s">
        <v>206</v>
      </c>
    </row>
    <row r="310" spans="1:11" ht="16">
      <c r="B310" s="380" t="s">
        <v>463</v>
      </c>
      <c r="C310" s="382">
        <v>7.1</v>
      </c>
      <c r="D310" s="383">
        <v>3.6</v>
      </c>
      <c r="E310" s="382">
        <v>3.4999999999999996</v>
      </c>
      <c r="F310" s="382">
        <v>7.1</v>
      </c>
      <c r="G310" s="383">
        <v>3.6</v>
      </c>
      <c r="H310" s="382">
        <v>3.4999999999999996</v>
      </c>
      <c r="I310" s="376" t="s">
        <v>206</v>
      </c>
      <c r="J310" s="376" t="s">
        <v>206</v>
      </c>
      <c r="K310" s="377" t="s">
        <v>206</v>
      </c>
    </row>
    <row r="311" spans="1:11" ht="16">
      <c r="B311" s="380" t="s">
        <v>464</v>
      </c>
      <c r="C311" s="382">
        <v>0.3</v>
      </c>
      <c r="D311" s="383">
        <v>0.1</v>
      </c>
      <c r="E311" s="382">
        <v>0.19999999999999998</v>
      </c>
      <c r="F311" s="382">
        <v>0.3</v>
      </c>
      <c r="G311" s="383">
        <v>0.1</v>
      </c>
      <c r="H311" s="382">
        <v>0.19999999999999998</v>
      </c>
      <c r="I311" s="376" t="s">
        <v>206</v>
      </c>
      <c r="J311" s="376" t="s">
        <v>206</v>
      </c>
      <c r="K311" s="377" t="s">
        <v>206</v>
      </c>
    </row>
    <row r="312" spans="1:11" ht="16">
      <c r="B312" s="380" t="s">
        <v>465</v>
      </c>
      <c r="C312" s="382">
        <v>0.8</v>
      </c>
      <c r="D312" s="383">
        <v>0.4</v>
      </c>
      <c r="E312" s="382">
        <v>0.4</v>
      </c>
      <c r="F312" s="382">
        <v>0.8</v>
      </c>
      <c r="G312" s="383">
        <v>0.4</v>
      </c>
      <c r="H312" s="382">
        <v>0.4</v>
      </c>
      <c r="I312" s="376" t="s">
        <v>206</v>
      </c>
      <c r="J312" s="376" t="s">
        <v>206</v>
      </c>
      <c r="K312" s="377" t="s">
        <v>206</v>
      </c>
    </row>
    <row r="313" spans="1:11" ht="16">
      <c r="B313" s="380" t="s">
        <v>466</v>
      </c>
      <c r="C313" s="382">
        <v>0.8</v>
      </c>
      <c r="D313" s="383">
        <v>0.4</v>
      </c>
      <c r="E313" s="382">
        <v>0.4</v>
      </c>
      <c r="F313" s="382">
        <v>0.8</v>
      </c>
      <c r="G313" s="383">
        <v>0.4</v>
      </c>
      <c r="H313" s="382">
        <v>0.4</v>
      </c>
      <c r="I313" s="376" t="s">
        <v>206</v>
      </c>
      <c r="J313" s="376" t="s">
        <v>206</v>
      </c>
      <c r="K313" s="377" t="s">
        <v>206</v>
      </c>
    </row>
    <row r="314" spans="1:11" ht="16">
      <c r="B314" s="380" t="s">
        <v>467</v>
      </c>
      <c r="C314" s="382">
        <v>0.2</v>
      </c>
      <c r="D314" s="383">
        <v>0.1</v>
      </c>
      <c r="E314" s="382">
        <v>0.1</v>
      </c>
      <c r="F314" s="382">
        <v>0.2</v>
      </c>
      <c r="G314" s="383">
        <v>0.1</v>
      </c>
      <c r="H314" s="382">
        <v>0.1</v>
      </c>
      <c r="I314" s="376" t="s">
        <v>206</v>
      </c>
      <c r="J314" s="376" t="s">
        <v>206</v>
      </c>
      <c r="K314" s="377" t="s">
        <v>206</v>
      </c>
    </row>
    <row r="315" spans="1:11" ht="16">
      <c r="B315" s="380"/>
      <c r="C315" s="392"/>
      <c r="D315" s="392"/>
      <c r="E315" s="392"/>
      <c r="F315" s="392"/>
      <c r="G315" s="392"/>
      <c r="H315" s="392"/>
      <c r="I315" s="392"/>
      <c r="J315" s="392"/>
      <c r="K315" s="393"/>
    </row>
    <row r="316" spans="1:11" ht="1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6">
      <c r="B317" s="372"/>
      <c r="C317" s="406"/>
      <c r="D317" s="406"/>
      <c r="E317" s="406"/>
      <c r="F317" s="406"/>
      <c r="G317" s="406"/>
      <c r="H317" s="406"/>
      <c r="I317" s="406"/>
      <c r="J317" s="406"/>
      <c r="K317" s="407"/>
    </row>
    <row r="318" spans="1:11" ht="16">
      <c r="A318" t="s">
        <v>907</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6">
      <c r="B319" s="378" t="s">
        <v>301</v>
      </c>
      <c r="C319" s="373"/>
      <c r="D319" s="373"/>
      <c r="E319" s="373"/>
      <c r="F319" s="373"/>
      <c r="G319" s="373"/>
      <c r="H319" s="373"/>
      <c r="I319" s="373"/>
      <c r="J319" s="373"/>
      <c r="K319" s="379"/>
    </row>
    <row r="320" spans="1:11" ht="16">
      <c r="B320" s="372" t="s">
        <v>470</v>
      </c>
      <c r="C320" s="381">
        <v>98.3</v>
      </c>
      <c r="D320" s="381">
        <v>48.8</v>
      </c>
      <c r="E320" s="381">
        <v>49.5</v>
      </c>
      <c r="F320" s="381">
        <v>15</v>
      </c>
      <c r="G320" s="381">
        <v>7</v>
      </c>
      <c r="H320" s="381">
        <v>8</v>
      </c>
      <c r="I320" s="381">
        <v>83.3</v>
      </c>
      <c r="J320" s="381">
        <v>41.8</v>
      </c>
      <c r="K320" s="388">
        <v>41.5</v>
      </c>
    </row>
    <row r="321" spans="2:11" ht="16">
      <c r="B321" s="380" t="s">
        <v>471</v>
      </c>
      <c r="C321" s="382">
        <v>14</v>
      </c>
      <c r="D321" s="383">
        <v>6.5</v>
      </c>
      <c r="E321" s="382">
        <v>7.5</v>
      </c>
      <c r="F321" s="382">
        <v>14</v>
      </c>
      <c r="G321" s="383">
        <v>6.5</v>
      </c>
      <c r="H321" s="382">
        <v>7.5</v>
      </c>
      <c r="I321" s="376" t="s">
        <v>206</v>
      </c>
      <c r="J321" s="376" t="s">
        <v>206</v>
      </c>
      <c r="K321" s="377" t="s">
        <v>206</v>
      </c>
    </row>
    <row r="322" spans="2:11" ht="16">
      <c r="B322" s="380" t="s">
        <v>472</v>
      </c>
      <c r="C322" s="382">
        <v>1</v>
      </c>
      <c r="D322" s="383">
        <v>0.5</v>
      </c>
      <c r="E322" s="382">
        <v>0.5</v>
      </c>
      <c r="F322" s="382">
        <v>1</v>
      </c>
      <c r="G322" s="383">
        <v>0.5</v>
      </c>
      <c r="H322" s="382">
        <v>0.5</v>
      </c>
      <c r="I322" s="376" t="s">
        <v>206</v>
      </c>
      <c r="J322" s="376" t="s">
        <v>206</v>
      </c>
      <c r="K322" s="377" t="s">
        <v>206</v>
      </c>
    </row>
    <row r="323" spans="2:11" ht="16">
      <c r="B323" s="380"/>
      <c r="C323" s="392"/>
      <c r="D323" s="392"/>
      <c r="E323" s="392"/>
      <c r="F323" s="392"/>
      <c r="G323" s="392"/>
      <c r="H323" s="392"/>
      <c r="I323" s="392"/>
      <c r="J323" s="392"/>
      <c r="K323" s="393"/>
    </row>
    <row r="324" spans="2:11" ht="1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6">
      <c r="B325" s="380" t="s">
        <v>474</v>
      </c>
      <c r="C325" s="382">
        <v>21.7</v>
      </c>
      <c r="D325" s="383">
        <v>10.4</v>
      </c>
      <c r="E325" s="382">
        <v>11.299999999999999</v>
      </c>
      <c r="F325" s="382">
        <v>21.7</v>
      </c>
      <c r="G325" s="383">
        <v>10.4</v>
      </c>
      <c r="H325" s="382">
        <v>11.299999999999999</v>
      </c>
      <c r="I325" s="376" t="s">
        <v>206</v>
      </c>
      <c r="J325" s="376" t="s">
        <v>206</v>
      </c>
      <c r="K325" s="377" t="s">
        <v>206</v>
      </c>
    </row>
    <row r="326" spans="2:11" ht="16">
      <c r="B326" s="380" t="s">
        <v>475</v>
      </c>
      <c r="C326" s="382">
        <v>11.1</v>
      </c>
      <c r="D326" s="383">
        <v>5.5</v>
      </c>
      <c r="E326" s="382">
        <v>5.6</v>
      </c>
      <c r="F326" s="382">
        <v>11.1</v>
      </c>
      <c r="G326" s="383">
        <v>5.5</v>
      </c>
      <c r="H326" s="382">
        <v>5.6</v>
      </c>
      <c r="I326" s="376" t="s">
        <v>206</v>
      </c>
      <c r="J326" s="376" t="s">
        <v>206</v>
      </c>
      <c r="K326" s="377" t="s">
        <v>206</v>
      </c>
    </row>
    <row r="327" spans="2:11" ht="16">
      <c r="B327" s="380"/>
      <c r="C327" s="392"/>
      <c r="D327" s="392"/>
      <c r="E327" s="392"/>
      <c r="F327" s="392"/>
      <c r="G327" s="392"/>
      <c r="H327" s="392"/>
      <c r="I327" s="392"/>
      <c r="J327" s="392"/>
      <c r="K327" s="393"/>
    </row>
    <row r="328" spans="2:11" ht="16">
      <c r="B328" s="372" t="s">
        <v>476</v>
      </c>
      <c r="C328" s="381">
        <v>56.9</v>
      </c>
      <c r="D328" s="381">
        <v>27.7</v>
      </c>
      <c r="E328" s="381">
        <v>29.2</v>
      </c>
      <c r="F328" s="381">
        <v>14.4</v>
      </c>
      <c r="G328" s="381">
        <v>6.8</v>
      </c>
      <c r="H328" s="381">
        <v>7.6000000000000005</v>
      </c>
      <c r="I328" s="381">
        <v>42.5</v>
      </c>
      <c r="J328" s="381">
        <v>20.9</v>
      </c>
      <c r="K328" s="388">
        <v>21.6</v>
      </c>
    </row>
    <row r="329" spans="2:11" ht="16">
      <c r="B329" s="380" t="s">
        <v>477</v>
      </c>
      <c r="C329" s="382">
        <v>14.4</v>
      </c>
      <c r="D329" s="383">
        <v>6.8</v>
      </c>
      <c r="E329" s="382">
        <v>7.6000000000000005</v>
      </c>
      <c r="F329" s="382">
        <v>14.4</v>
      </c>
      <c r="G329" s="383">
        <v>6.8</v>
      </c>
      <c r="H329" s="382">
        <v>7.6000000000000005</v>
      </c>
      <c r="I329" s="376" t="s">
        <v>206</v>
      </c>
      <c r="J329" s="376" t="s">
        <v>206</v>
      </c>
      <c r="K329" s="377" t="s">
        <v>206</v>
      </c>
    </row>
    <row r="330" spans="2:11" ht="16">
      <c r="B330" s="380"/>
      <c r="C330" s="392"/>
      <c r="D330" s="392"/>
      <c r="E330" s="392"/>
      <c r="F330" s="392"/>
      <c r="G330" s="392"/>
      <c r="H330" s="392"/>
      <c r="I330" s="392"/>
      <c r="J330" s="392"/>
      <c r="K330" s="408" t="s">
        <v>206</v>
      </c>
    </row>
    <row r="331" spans="2:11" ht="1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6">
      <c r="B332" s="380" t="s">
        <v>478</v>
      </c>
      <c r="C332" s="382">
        <v>65.3</v>
      </c>
      <c r="D332" s="383">
        <v>31.8</v>
      </c>
      <c r="E332" s="382">
        <v>33.5</v>
      </c>
      <c r="F332" s="382">
        <v>65.3</v>
      </c>
      <c r="G332" s="383">
        <v>31.8</v>
      </c>
      <c r="H332" s="382">
        <v>33.5</v>
      </c>
      <c r="I332" s="376" t="s">
        <v>206</v>
      </c>
      <c r="J332" s="376" t="s">
        <v>206</v>
      </c>
      <c r="K332" s="377" t="s">
        <v>206</v>
      </c>
    </row>
    <row r="333" spans="2:11" ht="1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6">
      <c r="B334" s="380" t="s">
        <v>480</v>
      </c>
      <c r="C334" s="382">
        <v>0.3</v>
      </c>
      <c r="D334" s="383">
        <v>0.2</v>
      </c>
      <c r="E334" s="382">
        <v>9.9999999999999978E-2</v>
      </c>
      <c r="F334" s="382">
        <v>0.3</v>
      </c>
      <c r="G334" s="383">
        <v>0.2</v>
      </c>
      <c r="H334" s="382">
        <v>9.9999999999999978E-2</v>
      </c>
      <c r="I334" s="376" t="s">
        <v>206</v>
      </c>
      <c r="J334" s="376" t="s">
        <v>206</v>
      </c>
      <c r="K334" s="377" t="s">
        <v>206</v>
      </c>
    </row>
    <row r="335" spans="2:11" ht="16">
      <c r="B335" s="380"/>
      <c r="C335" s="385"/>
      <c r="D335" s="385"/>
      <c r="E335" s="385"/>
      <c r="F335" s="385"/>
      <c r="G335" s="385"/>
      <c r="H335" s="385"/>
      <c r="I335" s="385"/>
      <c r="J335" s="385"/>
      <c r="K335" s="394"/>
    </row>
    <row r="336" spans="2:11" ht="16">
      <c r="B336" s="372" t="s">
        <v>481</v>
      </c>
      <c r="C336" s="381">
        <v>44.3</v>
      </c>
      <c r="D336" s="381">
        <v>22.4</v>
      </c>
      <c r="E336" s="381">
        <v>21.9</v>
      </c>
      <c r="F336" s="381">
        <v>7.4</v>
      </c>
      <c r="G336" s="381">
        <v>3.7</v>
      </c>
      <c r="H336" s="381">
        <v>3.7</v>
      </c>
      <c r="I336" s="381">
        <v>36.9</v>
      </c>
      <c r="J336" s="381">
        <v>18.7</v>
      </c>
      <c r="K336" s="388">
        <v>18.2</v>
      </c>
    </row>
    <row r="337" spans="1:11" ht="16">
      <c r="B337" s="380" t="s">
        <v>482</v>
      </c>
      <c r="C337" s="382">
        <v>7.4</v>
      </c>
      <c r="D337" s="383">
        <v>3.7</v>
      </c>
      <c r="E337" s="382">
        <v>3.7</v>
      </c>
      <c r="F337" s="382">
        <v>7.4</v>
      </c>
      <c r="G337" s="383">
        <v>3.7</v>
      </c>
      <c r="H337" s="382">
        <v>3.7</v>
      </c>
      <c r="I337" s="376" t="s">
        <v>206</v>
      </c>
      <c r="J337" s="376" t="s">
        <v>206</v>
      </c>
      <c r="K337" s="377" t="s">
        <v>206</v>
      </c>
    </row>
    <row r="338" spans="1:11" ht="16">
      <c r="B338" s="380"/>
      <c r="C338" s="409"/>
      <c r="D338" s="409"/>
      <c r="E338" s="409"/>
      <c r="F338" s="409"/>
      <c r="G338" s="409"/>
      <c r="H338" s="409"/>
      <c r="I338" s="409"/>
      <c r="J338" s="409"/>
      <c r="K338" s="410"/>
    </row>
    <row r="339" spans="1:11" ht="1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6">
      <c r="B340" s="380" t="s">
        <v>484</v>
      </c>
      <c r="C340" s="382">
        <v>14</v>
      </c>
      <c r="D340" s="383">
        <v>6.9</v>
      </c>
      <c r="E340" s="382">
        <v>7.1</v>
      </c>
      <c r="F340" s="382">
        <v>14</v>
      </c>
      <c r="G340" s="383">
        <v>6.9</v>
      </c>
      <c r="H340" s="382">
        <v>7.1</v>
      </c>
      <c r="I340" s="376" t="s">
        <v>206</v>
      </c>
      <c r="J340" s="376" t="s">
        <v>206</v>
      </c>
      <c r="K340" s="377" t="s">
        <v>206</v>
      </c>
    </row>
    <row r="341" spans="1:11" ht="16">
      <c r="B341" s="380" t="s">
        <v>485</v>
      </c>
      <c r="C341" s="382">
        <v>5.8</v>
      </c>
      <c r="D341" s="383">
        <v>3.1</v>
      </c>
      <c r="E341" s="382">
        <v>2.6999999999999997</v>
      </c>
      <c r="F341" s="382">
        <v>5.8</v>
      </c>
      <c r="G341" s="383">
        <v>3.1</v>
      </c>
      <c r="H341" s="382">
        <v>2.6999999999999997</v>
      </c>
      <c r="I341" s="376" t="s">
        <v>206</v>
      </c>
      <c r="J341" s="376" t="s">
        <v>206</v>
      </c>
      <c r="K341" s="377" t="s">
        <v>206</v>
      </c>
    </row>
    <row r="342" spans="1:11" ht="16">
      <c r="B342" s="380" t="s">
        <v>486</v>
      </c>
      <c r="C342" s="382">
        <v>6.2</v>
      </c>
      <c r="D342" s="383">
        <v>3.1</v>
      </c>
      <c r="E342" s="382">
        <v>3.1</v>
      </c>
      <c r="F342" s="382">
        <v>6.2</v>
      </c>
      <c r="G342" s="383">
        <v>3.1</v>
      </c>
      <c r="H342" s="382">
        <v>3.1</v>
      </c>
      <c r="I342" s="376" t="s">
        <v>206</v>
      </c>
      <c r="J342" s="376" t="s">
        <v>206</v>
      </c>
      <c r="K342" s="377" t="s">
        <v>206</v>
      </c>
    </row>
    <row r="343" spans="1:11" ht="1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6">
      <c r="B344" s="380"/>
      <c r="C344" s="385"/>
      <c r="D344" s="385"/>
      <c r="E344" s="385"/>
      <c r="F344" s="385"/>
      <c r="G344" s="385"/>
      <c r="H344" s="385"/>
      <c r="I344" s="385"/>
      <c r="J344" s="385"/>
      <c r="K344" s="394"/>
    </row>
    <row r="345" spans="1:11" ht="16">
      <c r="A345" t="s">
        <v>907</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6">
      <c r="B346" s="378" t="s">
        <v>301</v>
      </c>
      <c r="C346" s="382"/>
      <c r="D346" s="382"/>
      <c r="E346" s="382"/>
      <c r="F346" s="382"/>
      <c r="G346" s="382"/>
      <c r="H346" s="382"/>
      <c r="I346" s="382"/>
      <c r="J346" s="382"/>
      <c r="K346" s="389"/>
    </row>
    <row r="347" spans="1:11" ht="16">
      <c r="B347" s="372" t="s">
        <v>489</v>
      </c>
      <c r="C347" s="381">
        <v>108.6</v>
      </c>
      <c r="D347" s="381">
        <v>54.6</v>
      </c>
      <c r="E347" s="381">
        <v>53.999999999999993</v>
      </c>
      <c r="F347" s="381">
        <v>33.6</v>
      </c>
      <c r="G347" s="381">
        <v>16.600000000000001</v>
      </c>
      <c r="H347" s="381">
        <v>17</v>
      </c>
      <c r="I347" s="381">
        <v>75</v>
      </c>
      <c r="J347" s="381">
        <v>38</v>
      </c>
      <c r="K347" s="388">
        <v>37</v>
      </c>
    </row>
    <row r="348" spans="1:11" ht="16">
      <c r="B348" s="380" t="s">
        <v>490</v>
      </c>
      <c r="C348" s="382">
        <v>17.5</v>
      </c>
      <c r="D348" s="383">
        <v>8.6</v>
      </c>
      <c r="E348" s="382">
        <v>8.9</v>
      </c>
      <c r="F348" s="382">
        <v>17.5</v>
      </c>
      <c r="G348" s="383">
        <v>8.6</v>
      </c>
      <c r="H348" s="382">
        <v>8.9</v>
      </c>
      <c r="I348" s="376" t="s">
        <v>206</v>
      </c>
      <c r="J348" s="376" t="s">
        <v>206</v>
      </c>
      <c r="K348" s="377" t="s">
        <v>206</v>
      </c>
    </row>
    <row r="349" spans="1:11" ht="16">
      <c r="B349" s="380" t="s">
        <v>491</v>
      </c>
      <c r="C349" s="382">
        <v>6.4</v>
      </c>
      <c r="D349" s="383">
        <v>3.1</v>
      </c>
      <c r="E349" s="382">
        <v>3.3000000000000003</v>
      </c>
      <c r="F349" s="382">
        <v>6.4</v>
      </c>
      <c r="G349" s="383">
        <v>3.1</v>
      </c>
      <c r="H349" s="382">
        <v>3.3000000000000003</v>
      </c>
      <c r="I349" s="376" t="s">
        <v>206</v>
      </c>
      <c r="J349" s="376" t="s">
        <v>206</v>
      </c>
      <c r="K349" s="377" t="s">
        <v>206</v>
      </c>
    </row>
    <row r="350" spans="1:11" ht="1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6">
      <c r="B351" s="380"/>
      <c r="C351" s="404"/>
      <c r="D351" s="404"/>
      <c r="E351" s="404"/>
      <c r="F351" s="404"/>
      <c r="G351" s="404"/>
      <c r="H351" s="404"/>
      <c r="I351" s="404"/>
      <c r="J351" s="404"/>
      <c r="K351" s="405"/>
    </row>
    <row r="352" spans="1:11" ht="1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6">
      <c r="B353" s="380" t="s">
        <v>493</v>
      </c>
      <c r="C353" s="382">
        <v>52.6</v>
      </c>
      <c r="D353" s="383">
        <v>25.7</v>
      </c>
      <c r="E353" s="382">
        <v>26.900000000000002</v>
      </c>
      <c r="F353" s="382">
        <v>52.6</v>
      </c>
      <c r="G353" s="383">
        <v>25.7</v>
      </c>
      <c r="H353" s="382">
        <v>26.900000000000002</v>
      </c>
      <c r="I353" s="376" t="s">
        <v>206</v>
      </c>
      <c r="J353" s="376" t="s">
        <v>206</v>
      </c>
      <c r="K353" s="377" t="s">
        <v>206</v>
      </c>
    </row>
    <row r="354" spans="2:11" ht="16">
      <c r="B354" s="380" t="s">
        <v>494</v>
      </c>
      <c r="C354" s="382">
        <v>11.5</v>
      </c>
      <c r="D354" s="383">
        <v>5.7</v>
      </c>
      <c r="E354" s="382">
        <v>5.8</v>
      </c>
      <c r="F354" s="382">
        <v>11.5</v>
      </c>
      <c r="G354" s="383">
        <v>5.7</v>
      </c>
      <c r="H354" s="382">
        <v>5.8</v>
      </c>
      <c r="I354" s="376" t="s">
        <v>206</v>
      </c>
      <c r="J354" s="376" t="s">
        <v>206</v>
      </c>
      <c r="K354" s="377" t="s">
        <v>206</v>
      </c>
    </row>
    <row r="355" spans="2:11" ht="16">
      <c r="B355" s="380" t="s">
        <v>495</v>
      </c>
      <c r="C355" s="382">
        <v>1.9</v>
      </c>
      <c r="D355" s="383">
        <v>0.9</v>
      </c>
      <c r="E355" s="382">
        <v>0.99999999999999989</v>
      </c>
      <c r="F355" s="382">
        <v>1.9</v>
      </c>
      <c r="G355" s="383">
        <v>0.9</v>
      </c>
      <c r="H355" s="382">
        <v>0.99999999999999989</v>
      </c>
      <c r="I355" s="376" t="s">
        <v>206</v>
      </c>
      <c r="J355" s="376" t="s">
        <v>206</v>
      </c>
      <c r="K355" s="377" t="s">
        <v>206</v>
      </c>
    </row>
    <row r="356" spans="2:11" ht="16">
      <c r="B356" s="380" t="s">
        <v>496</v>
      </c>
      <c r="C356" s="382">
        <v>3.2</v>
      </c>
      <c r="D356" s="383">
        <v>1.6</v>
      </c>
      <c r="E356" s="382">
        <v>1.6</v>
      </c>
      <c r="F356" s="382">
        <v>3.2</v>
      </c>
      <c r="G356" s="383">
        <v>1.6</v>
      </c>
      <c r="H356" s="382">
        <v>1.6</v>
      </c>
      <c r="I356" s="376" t="s">
        <v>206</v>
      </c>
      <c r="J356" s="376" t="s">
        <v>206</v>
      </c>
      <c r="K356" s="377" t="s">
        <v>206</v>
      </c>
    </row>
    <row r="357" spans="2:11" ht="1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6">
      <c r="B360" s="380" t="s">
        <v>500</v>
      </c>
      <c r="C360" s="382">
        <v>2.5</v>
      </c>
      <c r="D360" s="383">
        <v>1.3</v>
      </c>
      <c r="E360" s="382">
        <v>1.2</v>
      </c>
      <c r="F360" s="382">
        <v>2.5</v>
      </c>
      <c r="G360" s="383">
        <v>1.3</v>
      </c>
      <c r="H360" s="382">
        <v>1.2</v>
      </c>
      <c r="I360" s="376" t="s">
        <v>206</v>
      </c>
      <c r="J360" s="376" t="s">
        <v>206</v>
      </c>
      <c r="K360" s="377" t="s">
        <v>206</v>
      </c>
    </row>
    <row r="361" spans="2:11" ht="16">
      <c r="B361" s="380" t="s">
        <v>501</v>
      </c>
      <c r="C361" s="382">
        <v>1.3</v>
      </c>
      <c r="D361" s="383">
        <v>0.7</v>
      </c>
      <c r="E361" s="382">
        <v>0.60000000000000009</v>
      </c>
      <c r="F361" s="382">
        <v>1.3</v>
      </c>
      <c r="G361" s="383">
        <v>0.7</v>
      </c>
      <c r="H361" s="382">
        <v>0.60000000000000009</v>
      </c>
      <c r="I361" s="376" t="s">
        <v>206</v>
      </c>
      <c r="J361" s="376" t="s">
        <v>206</v>
      </c>
      <c r="K361" s="377" t="s">
        <v>206</v>
      </c>
    </row>
    <row r="362" spans="2:11" ht="16">
      <c r="B362" s="380" t="s">
        <v>502</v>
      </c>
      <c r="C362" s="382">
        <v>3.7</v>
      </c>
      <c r="D362" s="383">
        <v>1.8</v>
      </c>
      <c r="E362" s="382">
        <v>1.9000000000000001</v>
      </c>
      <c r="F362" s="382">
        <v>3.7</v>
      </c>
      <c r="G362" s="383">
        <v>1.8</v>
      </c>
      <c r="H362" s="382">
        <v>1.9000000000000001</v>
      </c>
      <c r="I362" s="376" t="s">
        <v>206</v>
      </c>
      <c r="J362" s="376" t="s">
        <v>206</v>
      </c>
      <c r="K362" s="377" t="s">
        <v>206</v>
      </c>
    </row>
    <row r="363" spans="2:11" ht="16">
      <c r="B363" s="380"/>
      <c r="C363" s="404"/>
      <c r="D363" s="404"/>
      <c r="E363" s="404"/>
      <c r="F363" s="404"/>
      <c r="G363" s="404"/>
      <c r="H363" s="404"/>
      <c r="I363" s="404"/>
      <c r="J363" s="404"/>
      <c r="K363" s="405"/>
    </row>
    <row r="364" spans="2:11" ht="16">
      <c r="B364" s="372" t="s">
        <v>503</v>
      </c>
      <c r="C364" s="381">
        <v>84.7</v>
      </c>
      <c r="D364" s="381">
        <v>42.9</v>
      </c>
      <c r="E364" s="381">
        <v>41.800000000000004</v>
      </c>
      <c r="F364" s="381">
        <v>8.5</v>
      </c>
      <c r="G364" s="381">
        <v>4.3</v>
      </c>
      <c r="H364" s="381">
        <v>4.2</v>
      </c>
      <c r="I364" s="381">
        <v>76.2</v>
      </c>
      <c r="J364" s="381">
        <v>38.6</v>
      </c>
      <c r="K364" s="388">
        <v>37.6</v>
      </c>
    </row>
    <row r="365" spans="2:11" ht="16">
      <c r="B365" s="380" t="s">
        <v>504</v>
      </c>
      <c r="C365" s="382">
        <v>8.5</v>
      </c>
      <c r="D365" s="383">
        <v>4.3</v>
      </c>
      <c r="E365" s="382">
        <v>4.2</v>
      </c>
      <c r="F365" s="382">
        <v>8.5</v>
      </c>
      <c r="G365" s="383">
        <v>4.3</v>
      </c>
      <c r="H365" s="382">
        <v>4.2</v>
      </c>
      <c r="I365" s="376" t="s">
        <v>206</v>
      </c>
      <c r="J365" s="376" t="s">
        <v>206</v>
      </c>
      <c r="K365" s="377" t="s">
        <v>206</v>
      </c>
    </row>
    <row r="366" spans="2:11" ht="16">
      <c r="B366" s="380"/>
      <c r="C366" s="392"/>
      <c r="D366" s="392"/>
      <c r="E366" s="392"/>
      <c r="F366" s="392"/>
      <c r="G366" s="392"/>
      <c r="H366" s="392"/>
      <c r="I366" s="392"/>
      <c r="J366" s="392"/>
      <c r="K366" s="393"/>
    </row>
    <row r="367" spans="2:11" ht="16">
      <c r="B367" s="372" t="s">
        <v>505</v>
      </c>
      <c r="C367" s="381">
        <v>67</v>
      </c>
      <c r="D367" s="381">
        <v>34.299999999999997</v>
      </c>
      <c r="E367" s="381">
        <v>32.700000000000003</v>
      </c>
      <c r="F367" s="381">
        <v>7.5</v>
      </c>
      <c r="G367" s="381">
        <v>3.9</v>
      </c>
      <c r="H367" s="381">
        <v>3.6</v>
      </c>
      <c r="I367" s="381">
        <v>59.5</v>
      </c>
      <c r="J367" s="381">
        <v>30.4</v>
      </c>
      <c r="K367" s="388">
        <v>29.1</v>
      </c>
    </row>
    <row r="368" spans="2:11" ht="16">
      <c r="B368" s="380" t="s">
        <v>506</v>
      </c>
      <c r="C368" s="382">
        <v>7.5</v>
      </c>
      <c r="D368" s="383">
        <v>3.9</v>
      </c>
      <c r="E368" s="382">
        <v>3.6</v>
      </c>
      <c r="F368" s="382">
        <v>7.5</v>
      </c>
      <c r="G368" s="383">
        <v>3.9</v>
      </c>
      <c r="H368" s="382">
        <v>3.6</v>
      </c>
      <c r="I368" s="376" t="s">
        <v>206</v>
      </c>
      <c r="J368" s="376" t="s">
        <v>206</v>
      </c>
      <c r="K368" s="377" t="s">
        <v>206</v>
      </c>
    </row>
    <row r="369" spans="1:11" ht="16">
      <c r="B369" s="380"/>
      <c r="C369" s="392"/>
      <c r="D369" s="392"/>
      <c r="E369" s="392"/>
      <c r="F369" s="392"/>
      <c r="G369" s="392"/>
      <c r="H369" s="392"/>
      <c r="I369" s="392"/>
      <c r="J369" s="392"/>
      <c r="K369" s="393"/>
    </row>
    <row r="370" spans="1:11" ht="1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6">
      <c r="B371" s="380" t="s">
        <v>508</v>
      </c>
      <c r="C371" s="382">
        <v>26.3</v>
      </c>
      <c r="D371" s="383">
        <v>13.4</v>
      </c>
      <c r="E371" s="382">
        <v>12.9</v>
      </c>
      <c r="F371" s="382">
        <v>26.3</v>
      </c>
      <c r="G371" s="383">
        <v>13.4</v>
      </c>
      <c r="H371" s="382">
        <v>12.9</v>
      </c>
      <c r="I371" s="376" t="s">
        <v>206</v>
      </c>
      <c r="J371" s="376" t="s">
        <v>206</v>
      </c>
      <c r="K371" s="377" t="s">
        <v>206</v>
      </c>
    </row>
    <row r="372" spans="1:11" ht="16">
      <c r="B372" s="380" t="s">
        <v>509</v>
      </c>
      <c r="C372" s="382">
        <v>7</v>
      </c>
      <c r="D372" s="383">
        <v>3.6</v>
      </c>
      <c r="E372" s="382">
        <v>3.4</v>
      </c>
      <c r="F372" s="382">
        <v>7</v>
      </c>
      <c r="G372" s="383">
        <v>3.6</v>
      </c>
      <c r="H372" s="382">
        <v>3.4</v>
      </c>
      <c r="I372" s="376" t="s">
        <v>206</v>
      </c>
      <c r="J372" s="376" t="s">
        <v>206</v>
      </c>
      <c r="K372" s="377" t="s">
        <v>206</v>
      </c>
    </row>
    <row r="373" spans="1:11" ht="16">
      <c r="B373" s="380" t="s">
        <v>510</v>
      </c>
      <c r="C373" s="382">
        <v>17.8</v>
      </c>
      <c r="D373" s="383">
        <v>9.3000000000000007</v>
      </c>
      <c r="E373" s="382">
        <v>8.5</v>
      </c>
      <c r="F373" s="382">
        <v>17.8</v>
      </c>
      <c r="G373" s="383">
        <v>9.3000000000000007</v>
      </c>
      <c r="H373" s="382">
        <v>8.5</v>
      </c>
      <c r="I373" s="376" t="s">
        <v>206</v>
      </c>
      <c r="J373" s="376" t="s">
        <v>206</v>
      </c>
      <c r="K373" s="377" t="s">
        <v>206</v>
      </c>
    </row>
    <row r="374" spans="1:11" ht="16">
      <c r="B374" s="380"/>
      <c r="C374" s="385"/>
      <c r="D374" s="385"/>
      <c r="E374" s="385"/>
      <c r="F374" s="385"/>
      <c r="G374" s="385"/>
      <c r="H374" s="385"/>
      <c r="I374" s="385"/>
      <c r="J374" s="385"/>
      <c r="K374" s="394"/>
    </row>
    <row r="375" spans="1:11" ht="1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6">
      <c r="B376" s="380" t="s">
        <v>512</v>
      </c>
      <c r="C376" s="382">
        <v>46.7</v>
      </c>
      <c r="D376" s="383">
        <v>23.4</v>
      </c>
      <c r="E376" s="382">
        <v>23.300000000000004</v>
      </c>
      <c r="F376" s="382">
        <v>46.7</v>
      </c>
      <c r="G376" s="383">
        <v>23.4</v>
      </c>
      <c r="H376" s="382">
        <v>23.300000000000004</v>
      </c>
      <c r="I376" s="376" t="s">
        <v>206</v>
      </c>
      <c r="J376" s="376" t="s">
        <v>206</v>
      </c>
      <c r="K376" s="377" t="s">
        <v>206</v>
      </c>
    </row>
    <row r="377" spans="1:11" ht="16">
      <c r="B377" s="380" t="s">
        <v>513</v>
      </c>
      <c r="C377" s="382">
        <v>15.3</v>
      </c>
      <c r="D377" s="383">
        <v>7.7</v>
      </c>
      <c r="E377" s="382">
        <v>7.6000000000000005</v>
      </c>
      <c r="F377" s="382">
        <v>15.3</v>
      </c>
      <c r="G377" s="383">
        <v>7.7</v>
      </c>
      <c r="H377" s="382">
        <v>7.6000000000000005</v>
      </c>
      <c r="I377" s="376" t="s">
        <v>206</v>
      </c>
      <c r="J377" s="376" t="s">
        <v>206</v>
      </c>
      <c r="K377" s="377" t="s">
        <v>206</v>
      </c>
    </row>
    <row r="378" spans="1:11" ht="16">
      <c r="B378" s="380" t="s">
        <v>514</v>
      </c>
      <c r="C378" s="382" t="s">
        <v>206</v>
      </c>
      <c r="D378" s="382" t="s">
        <v>206</v>
      </c>
      <c r="E378" s="382" t="s">
        <v>206</v>
      </c>
      <c r="F378" s="382" t="s">
        <v>206</v>
      </c>
      <c r="G378" s="382" t="s">
        <v>206</v>
      </c>
      <c r="H378" s="382" t="s">
        <v>206</v>
      </c>
      <c r="I378" s="376" t="s">
        <v>206</v>
      </c>
      <c r="J378" s="376" t="s">
        <v>206</v>
      </c>
      <c r="K378" s="377" t="s">
        <v>206</v>
      </c>
    </row>
    <row r="379" spans="1:11" ht="16">
      <c r="B379" s="380"/>
      <c r="C379" s="385"/>
      <c r="D379" s="385"/>
      <c r="E379" s="385"/>
      <c r="F379" s="385"/>
      <c r="G379" s="385"/>
      <c r="H379" s="385"/>
      <c r="I379" s="385"/>
      <c r="J379" s="385"/>
      <c r="K379" s="394"/>
    </row>
    <row r="380" spans="1:11" ht="16">
      <c r="A380" t="s">
        <v>907</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6">
      <c r="B381" s="378" t="s">
        <v>301</v>
      </c>
      <c r="C381" s="406"/>
      <c r="D381" s="406"/>
      <c r="E381" s="406"/>
      <c r="F381" s="406"/>
      <c r="G381" s="406"/>
      <c r="H381" s="406"/>
      <c r="I381" s="406"/>
      <c r="J381" s="406"/>
      <c r="K381" s="407"/>
    </row>
    <row r="382" spans="1:11" ht="1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6">
      <c r="B385" s="380"/>
      <c r="C385" s="404"/>
      <c r="D385" s="404"/>
      <c r="E385" s="404"/>
      <c r="F385" s="404"/>
      <c r="G385" s="404"/>
      <c r="H385" s="404"/>
      <c r="I385" s="404"/>
      <c r="J385" s="404"/>
      <c r="K385" s="405"/>
    </row>
    <row r="386" spans="2:11" ht="1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6">
      <c r="B387" s="380" t="s">
        <v>520</v>
      </c>
      <c r="C387" s="382">
        <v>42.4</v>
      </c>
      <c r="D387" s="383">
        <v>20.8</v>
      </c>
      <c r="E387" s="382">
        <v>21.599999999999998</v>
      </c>
      <c r="F387" s="382">
        <v>42.4</v>
      </c>
      <c r="G387" s="383">
        <v>20.8</v>
      </c>
      <c r="H387" s="382">
        <v>21.599999999999998</v>
      </c>
      <c r="I387" s="376" t="s">
        <v>206</v>
      </c>
      <c r="J387" s="376" t="s">
        <v>206</v>
      </c>
      <c r="K387" s="377" t="s">
        <v>206</v>
      </c>
    </row>
    <row r="388" spans="2:11" ht="16">
      <c r="B388" s="380" t="s">
        <v>521</v>
      </c>
      <c r="C388" s="382">
        <v>16.8</v>
      </c>
      <c r="D388" s="383">
        <v>8.3000000000000007</v>
      </c>
      <c r="E388" s="382">
        <v>8.5</v>
      </c>
      <c r="F388" s="382">
        <v>16.8</v>
      </c>
      <c r="G388" s="383">
        <v>8.3000000000000007</v>
      </c>
      <c r="H388" s="382">
        <v>8.5</v>
      </c>
      <c r="I388" s="376" t="s">
        <v>206</v>
      </c>
      <c r="J388" s="376" t="s">
        <v>206</v>
      </c>
      <c r="K388" s="377" t="s">
        <v>206</v>
      </c>
    </row>
    <row r="389" spans="2:11" ht="16">
      <c r="B389" s="380" t="s">
        <v>522</v>
      </c>
      <c r="C389" s="382">
        <v>0.2</v>
      </c>
      <c r="D389" s="383">
        <v>0.1</v>
      </c>
      <c r="E389" s="382">
        <v>0.1</v>
      </c>
      <c r="F389" s="382">
        <v>0.2</v>
      </c>
      <c r="G389" s="383">
        <v>0.1</v>
      </c>
      <c r="H389" s="382">
        <v>0.1</v>
      </c>
      <c r="I389" s="376" t="s">
        <v>206</v>
      </c>
      <c r="J389" s="376" t="s">
        <v>206</v>
      </c>
      <c r="K389" s="377" t="s">
        <v>206</v>
      </c>
    </row>
    <row r="390" spans="2:11" ht="1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6">
      <c r="B391" s="380" t="s">
        <v>524</v>
      </c>
      <c r="C391" s="382">
        <v>0.4</v>
      </c>
      <c r="D391" s="383">
        <v>0.2</v>
      </c>
      <c r="E391" s="382">
        <v>0.2</v>
      </c>
      <c r="F391" s="382">
        <v>0.4</v>
      </c>
      <c r="G391" s="383">
        <v>0.2</v>
      </c>
      <c r="H391" s="382">
        <v>0.2</v>
      </c>
      <c r="I391" s="376" t="s">
        <v>206</v>
      </c>
      <c r="J391" s="376" t="s">
        <v>206</v>
      </c>
      <c r="K391" s="377" t="s">
        <v>206</v>
      </c>
    </row>
    <row r="392" spans="2:11" ht="16">
      <c r="B392" s="380" t="s">
        <v>525</v>
      </c>
      <c r="C392" s="382">
        <v>0.4</v>
      </c>
      <c r="D392" s="383">
        <v>0.2</v>
      </c>
      <c r="E392" s="382">
        <v>0.2</v>
      </c>
      <c r="F392" s="382">
        <v>0.4</v>
      </c>
      <c r="G392" s="383">
        <v>0.2</v>
      </c>
      <c r="H392" s="382">
        <v>0.2</v>
      </c>
      <c r="I392" s="376" t="s">
        <v>206</v>
      </c>
      <c r="J392" s="376" t="s">
        <v>206</v>
      </c>
      <c r="K392" s="377" t="s">
        <v>206</v>
      </c>
    </row>
    <row r="393" spans="2:11" ht="16">
      <c r="B393" s="380" t="s">
        <v>526</v>
      </c>
      <c r="C393" s="382">
        <v>0.2</v>
      </c>
      <c r="D393" s="383">
        <v>0.1</v>
      </c>
      <c r="E393" s="382">
        <v>0.1</v>
      </c>
      <c r="F393" s="382">
        <v>0.2</v>
      </c>
      <c r="G393" s="383">
        <v>0.1</v>
      </c>
      <c r="H393" s="382">
        <v>0.1</v>
      </c>
      <c r="I393" s="376" t="s">
        <v>206</v>
      </c>
      <c r="J393" s="376" t="s">
        <v>206</v>
      </c>
      <c r="K393" s="377" t="s">
        <v>206</v>
      </c>
    </row>
    <row r="394" spans="2:11" ht="16">
      <c r="B394" s="380" t="s">
        <v>527</v>
      </c>
      <c r="C394" s="382">
        <v>0.1</v>
      </c>
      <c r="D394" s="383">
        <v>0.1</v>
      </c>
      <c r="E394" s="382">
        <v>0</v>
      </c>
      <c r="F394" s="382">
        <v>0.1</v>
      </c>
      <c r="G394" s="383">
        <v>0.1</v>
      </c>
      <c r="H394" s="382">
        <v>0</v>
      </c>
      <c r="I394" s="376" t="s">
        <v>206</v>
      </c>
      <c r="J394" s="376" t="s">
        <v>206</v>
      </c>
      <c r="K394" s="377" t="s">
        <v>206</v>
      </c>
    </row>
    <row r="395" spans="2:11" ht="16">
      <c r="B395" s="380" t="s">
        <v>528</v>
      </c>
      <c r="C395" s="382">
        <v>0.1</v>
      </c>
      <c r="D395" s="383">
        <v>0</v>
      </c>
      <c r="E395" s="382">
        <v>0.1</v>
      </c>
      <c r="F395" s="382">
        <v>0.1</v>
      </c>
      <c r="G395" s="383">
        <v>0</v>
      </c>
      <c r="H395" s="382">
        <v>0.1</v>
      </c>
      <c r="I395" s="376" t="s">
        <v>206</v>
      </c>
      <c r="J395" s="376" t="s">
        <v>206</v>
      </c>
      <c r="K395" s="377" t="s">
        <v>206</v>
      </c>
    </row>
    <row r="396" spans="2:11" ht="16">
      <c r="B396" s="380" t="s">
        <v>529</v>
      </c>
      <c r="C396" s="382">
        <v>0</v>
      </c>
      <c r="D396" s="383">
        <v>0</v>
      </c>
      <c r="E396" s="382">
        <v>0</v>
      </c>
      <c r="F396" s="382">
        <v>0</v>
      </c>
      <c r="G396" s="383">
        <v>0</v>
      </c>
      <c r="H396" s="382">
        <v>0</v>
      </c>
      <c r="I396" s="376" t="s">
        <v>206</v>
      </c>
      <c r="J396" s="376" t="s">
        <v>206</v>
      </c>
      <c r="K396" s="377" t="s">
        <v>206</v>
      </c>
    </row>
    <row r="397" spans="2:11" ht="16">
      <c r="B397" s="380" t="s">
        <v>530</v>
      </c>
      <c r="C397" s="382">
        <v>0</v>
      </c>
      <c r="D397" s="383">
        <v>0</v>
      </c>
      <c r="E397" s="382">
        <v>0</v>
      </c>
      <c r="F397" s="382">
        <v>0</v>
      </c>
      <c r="G397" s="383">
        <v>0</v>
      </c>
      <c r="H397" s="382">
        <v>0</v>
      </c>
      <c r="I397" s="376" t="s">
        <v>206</v>
      </c>
      <c r="J397" s="376" t="s">
        <v>206</v>
      </c>
      <c r="K397" s="377" t="s">
        <v>206</v>
      </c>
    </row>
    <row r="398" spans="2:11" ht="16">
      <c r="B398" s="380" t="s">
        <v>531</v>
      </c>
      <c r="C398" s="382">
        <v>0.1</v>
      </c>
      <c r="D398" s="383">
        <v>0.1</v>
      </c>
      <c r="E398" s="382">
        <v>0</v>
      </c>
      <c r="F398" s="382">
        <v>0.1</v>
      </c>
      <c r="G398" s="383">
        <v>0.1</v>
      </c>
      <c r="H398" s="382">
        <v>0</v>
      </c>
      <c r="I398" s="376" t="s">
        <v>206</v>
      </c>
      <c r="J398" s="376" t="s">
        <v>206</v>
      </c>
      <c r="K398" s="377" t="s">
        <v>206</v>
      </c>
    </row>
    <row r="399" spans="2:11" ht="16">
      <c r="B399" s="380" t="s">
        <v>532</v>
      </c>
      <c r="C399" s="382">
        <v>1.4</v>
      </c>
      <c r="D399" s="383">
        <v>0.7</v>
      </c>
      <c r="E399" s="382">
        <v>0.7</v>
      </c>
      <c r="F399" s="382">
        <v>1.4</v>
      </c>
      <c r="G399" s="383">
        <v>0.7</v>
      </c>
      <c r="H399" s="382">
        <v>0.7</v>
      </c>
      <c r="I399" s="376" t="s">
        <v>206</v>
      </c>
      <c r="J399" s="376" t="s">
        <v>206</v>
      </c>
      <c r="K399" s="377" t="s">
        <v>206</v>
      </c>
    </row>
    <row r="400" spans="2:11" ht="16">
      <c r="B400" s="380" t="s">
        <v>533</v>
      </c>
      <c r="C400" s="382">
        <v>3.9</v>
      </c>
      <c r="D400" s="383">
        <v>1.9</v>
      </c>
      <c r="E400" s="382">
        <v>2</v>
      </c>
      <c r="F400" s="382">
        <v>3.9</v>
      </c>
      <c r="G400" s="383">
        <v>1.9</v>
      </c>
      <c r="H400" s="382">
        <v>2</v>
      </c>
      <c r="I400" s="376" t="s">
        <v>206</v>
      </c>
      <c r="J400" s="376" t="s">
        <v>206</v>
      </c>
      <c r="K400" s="377" t="s">
        <v>206</v>
      </c>
    </row>
    <row r="401" spans="2:11" ht="16">
      <c r="B401" s="380"/>
      <c r="C401" s="404"/>
      <c r="D401" s="404"/>
      <c r="E401" s="404"/>
      <c r="F401" s="404"/>
      <c r="G401" s="404"/>
      <c r="H401" s="404"/>
      <c r="I401" s="404"/>
      <c r="J401" s="404"/>
      <c r="K401" s="405"/>
    </row>
    <row r="402" spans="2:11" ht="1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6">
      <c r="B403" s="380" t="s">
        <v>535</v>
      </c>
      <c r="C403" s="382">
        <v>25</v>
      </c>
      <c r="D403" s="383">
        <v>12.4</v>
      </c>
      <c r="E403" s="382">
        <v>12.6</v>
      </c>
      <c r="F403" s="382">
        <v>25</v>
      </c>
      <c r="G403" s="383">
        <v>12.4</v>
      </c>
      <c r="H403" s="382">
        <v>12.6</v>
      </c>
      <c r="I403" s="376" t="s">
        <v>206</v>
      </c>
      <c r="J403" s="376" t="s">
        <v>206</v>
      </c>
      <c r="K403" s="377" t="s">
        <v>206</v>
      </c>
    </row>
    <row r="404" spans="2:11" ht="16">
      <c r="B404" s="380" t="s">
        <v>536</v>
      </c>
      <c r="C404" s="382">
        <v>1.8</v>
      </c>
      <c r="D404" s="383">
        <v>0.9</v>
      </c>
      <c r="E404" s="382">
        <v>0.9</v>
      </c>
      <c r="F404" s="382">
        <v>1.8</v>
      </c>
      <c r="G404" s="383">
        <v>0.9</v>
      </c>
      <c r="H404" s="382">
        <v>0.9</v>
      </c>
      <c r="I404" s="376" t="s">
        <v>206</v>
      </c>
      <c r="J404" s="376" t="s">
        <v>206</v>
      </c>
      <c r="K404" s="377" t="s">
        <v>206</v>
      </c>
    </row>
    <row r="405" spans="2:11" ht="16">
      <c r="B405" s="380" t="s">
        <v>537</v>
      </c>
      <c r="C405" s="382">
        <v>3.2</v>
      </c>
      <c r="D405" s="383">
        <v>1.7</v>
      </c>
      <c r="E405" s="382">
        <v>1.5000000000000002</v>
      </c>
      <c r="F405" s="382">
        <v>3.2</v>
      </c>
      <c r="G405" s="383">
        <v>1.7</v>
      </c>
      <c r="H405" s="382">
        <v>1.5000000000000002</v>
      </c>
      <c r="I405" s="376" t="s">
        <v>206</v>
      </c>
      <c r="J405" s="376" t="s">
        <v>206</v>
      </c>
      <c r="K405" s="377" t="s">
        <v>206</v>
      </c>
    </row>
    <row r="406" spans="2:11" ht="16">
      <c r="B406" s="380" t="s">
        <v>538</v>
      </c>
      <c r="C406" s="382">
        <v>0.5</v>
      </c>
      <c r="D406" s="383">
        <v>0.2</v>
      </c>
      <c r="E406" s="382">
        <v>0.3</v>
      </c>
      <c r="F406" s="382">
        <v>0.5</v>
      </c>
      <c r="G406" s="383">
        <v>0.2</v>
      </c>
      <c r="H406" s="382">
        <v>0.3</v>
      </c>
      <c r="I406" s="376" t="s">
        <v>206</v>
      </c>
      <c r="J406" s="376" t="s">
        <v>206</v>
      </c>
      <c r="K406" s="377" t="s">
        <v>206</v>
      </c>
    </row>
    <row r="407" spans="2:11" ht="1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6">
      <c r="B408" s="380" t="s">
        <v>540</v>
      </c>
      <c r="C408" s="382">
        <v>1.9</v>
      </c>
      <c r="D408" s="383">
        <v>1</v>
      </c>
      <c r="E408" s="382">
        <v>0.89999999999999991</v>
      </c>
      <c r="F408" s="382">
        <v>1.9</v>
      </c>
      <c r="G408" s="383">
        <v>1</v>
      </c>
      <c r="H408" s="382">
        <v>0.89999999999999991</v>
      </c>
      <c r="I408" s="376" t="s">
        <v>206</v>
      </c>
      <c r="J408" s="376" t="s">
        <v>206</v>
      </c>
      <c r="K408" s="377" t="s">
        <v>206</v>
      </c>
    </row>
    <row r="409" spans="2:11" ht="16">
      <c r="B409" s="380" t="s">
        <v>541</v>
      </c>
      <c r="C409" s="382">
        <v>2</v>
      </c>
      <c r="D409" s="383">
        <v>1</v>
      </c>
      <c r="E409" s="382">
        <v>1</v>
      </c>
      <c r="F409" s="382">
        <v>2</v>
      </c>
      <c r="G409" s="383">
        <v>1</v>
      </c>
      <c r="H409" s="382">
        <v>1</v>
      </c>
      <c r="I409" s="376" t="s">
        <v>206</v>
      </c>
      <c r="J409" s="376" t="s">
        <v>206</v>
      </c>
      <c r="K409" s="377" t="s">
        <v>206</v>
      </c>
    </row>
    <row r="410" spans="2:11" ht="16">
      <c r="B410" s="380" t="s">
        <v>542</v>
      </c>
      <c r="C410" s="382">
        <v>1.7</v>
      </c>
      <c r="D410" s="383">
        <v>0.9</v>
      </c>
      <c r="E410" s="382">
        <v>0.79999999999999993</v>
      </c>
      <c r="F410" s="382">
        <v>1.7</v>
      </c>
      <c r="G410" s="383">
        <v>0.9</v>
      </c>
      <c r="H410" s="382">
        <v>0.79999999999999993</v>
      </c>
      <c r="I410" s="376" t="s">
        <v>206</v>
      </c>
      <c r="J410" s="376" t="s">
        <v>206</v>
      </c>
      <c r="K410" s="377" t="s">
        <v>206</v>
      </c>
    </row>
    <row r="411" spans="2:11" ht="16">
      <c r="B411" s="380"/>
      <c r="C411" s="404"/>
      <c r="D411" s="404"/>
      <c r="E411" s="404"/>
      <c r="F411" s="404"/>
      <c r="G411" s="404"/>
      <c r="H411" s="404"/>
      <c r="I411" s="404"/>
      <c r="J411" s="404"/>
      <c r="K411" s="405"/>
    </row>
    <row r="412" spans="2:11" ht="16">
      <c r="B412" s="372" t="s">
        <v>543</v>
      </c>
      <c r="C412" s="381">
        <v>59.3</v>
      </c>
      <c r="D412" s="381">
        <v>30.2</v>
      </c>
      <c r="E412" s="381">
        <v>29.099999999999998</v>
      </c>
      <c r="F412" s="381">
        <v>25.3</v>
      </c>
      <c r="G412" s="381">
        <v>13</v>
      </c>
      <c r="H412" s="381">
        <v>12.3</v>
      </c>
      <c r="I412" s="381">
        <v>34</v>
      </c>
      <c r="J412" s="381">
        <v>17.2</v>
      </c>
      <c r="K412" s="388">
        <v>16.8</v>
      </c>
    </row>
    <row r="413" spans="2:11" ht="16">
      <c r="B413" s="380" t="s">
        <v>544</v>
      </c>
      <c r="C413" s="382">
        <v>25.3</v>
      </c>
      <c r="D413" s="383">
        <v>13</v>
      </c>
      <c r="E413" s="382">
        <v>12.3</v>
      </c>
      <c r="F413" s="382">
        <v>25.3</v>
      </c>
      <c r="G413" s="383">
        <v>13</v>
      </c>
      <c r="H413" s="382">
        <v>12.3</v>
      </c>
      <c r="I413" s="376" t="s">
        <v>206</v>
      </c>
      <c r="J413" s="376" t="s">
        <v>206</v>
      </c>
      <c r="K413" s="377" t="s">
        <v>206</v>
      </c>
    </row>
    <row r="414" spans="2:11" ht="16">
      <c r="B414" s="380"/>
      <c r="C414" s="392"/>
      <c r="D414" s="392"/>
      <c r="E414" s="392"/>
      <c r="F414" s="392"/>
      <c r="G414" s="392"/>
      <c r="H414" s="392"/>
      <c r="I414" s="392"/>
      <c r="J414" s="392"/>
      <c r="K414" s="393"/>
    </row>
    <row r="415" spans="2:11" ht="16">
      <c r="B415" s="372" t="s">
        <v>545</v>
      </c>
      <c r="C415" s="381">
        <v>42.2</v>
      </c>
      <c r="D415" s="381">
        <v>21</v>
      </c>
      <c r="E415" s="381">
        <v>21.200000000000003</v>
      </c>
      <c r="F415" s="381">
        <v>27</v>
      </c>
      <c r="G415" s="381">
        <v>13.4</v>
      </c>
      <c r="H415" s="381">
        <v>13.6</v>
      </c>
      <c r="I415" s="381">
        <v>15.200000000000003</v>
      </c>
      <c r="J415" s="381">
        <v>7.6</v>
      </c>
      <c r="K415" s="388">
        <v>7.6000000000000032</v>
      </c>
    </row>
    <row r="416" spans="2:11" ht="16">
      <c r="B416" s="380" t="s">
        <v>546</v>
      </c>
      <c r="C416" s="382">
        <v>25.9</v>
      </c>
      <c r="D416" s="383">
        <v>12.8</v>
      </c>
      <c r="E416" s="382">
        <v>13.099999999999998</v>
      </c>
      <c r="F416" s="382">
        <v>25.9</v>
      </c>
      <c r="G416" s="383">
        <v>12.8</v>
      </c>
      <c r="H416" s="382">
        <v>13.099999999999998</v>
      </c>
      <c r="I416" s="376" t="s">
        <v>206</v>
      </c>
      <c r="J416" s="376" t="s">
        <v>206</v>
      </c>
      <c r="K416" s="377" t="s">
        <v>206</v>
      </c>
    </row>
    <row r="417" spans="1:11" ht="1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6">
      <c r="B418" s="380"/>
      <c r="C418" s="385"/>
      <c r="D418" s="385"/>
      <c r="E418" s="385"/>
      <c r="F418" s="385"/>
      <c r="G418" s="385"/>
      <c r="H418" s="385"/>
      <c r="I418" s="385"/>
      <c r="J418" s="385"/>
      <c r="K418" s="394"/>
    </row>
    <row r="419" spans="1:11" ht="16">
      <c r="A419" t="s">
        <v>907</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6">
      <c r="B420" s="378" t="s">
        <v>301</v>
      </c>
      <c r="C420" s="382"/>
      <c r="D420" s="382"/>
      <c r="E420" s="382"/>
      <c r="F420" s="382"/>
      <c r="G420" s="382"/>
      <c r="H420" s="382"/>
      <c r="I420" s="382"/>
      <c r="J420" s="382"/>
      <c r="K420" s="389"/>
    </row>
    <row r="421" spans="1:11" ht="16">
      <c r="B421" s="372" t="s">
        <v>549</v>
      </c>
      <c r="C421" s="381">
        <v>120.6</v>
      </c>
      <c r="D421" s="381">
        <v>60.4</v>
      </c>
      <c r="E421" s="381">
        <v>60.199999999999996</v>
      </c>
      <c r="F421" s="381">
        <v>37.1</v>
      </c>
      <c r="G421" s="381">
        <v>18.2</v>
      </c>
      <c r="H421" s="381">
        <v>18.900000000000002</v>
      </c>
      <c r="I421" s="381">
        <v>83.5</v>
      </c>
      <c r="J421" s="381">
        <v>42.2</v>
      </c>
      <c r="K421" s="388">
        <v>41.3</v>
      </c>
    </row>
    <row r="422" spans="1:11" ht="16">
      <c r="B422" s="380" t="s">
        <v>550</v>
      </c>
      <c r="C422" s="382">
        <v>37.1</v>
      </c>
      <c r="D422" s="383">
        <v>18.2</v>
      </c>
      <c r="E422" s="382">
        <v>18.900000000000002</v>
      </c>
      <c r="F422" s="382">
        <v>37.1</v>
      </c>
      <c r="G422" s="383">
        <v>18.2</v>
      </c>
      <c r="H422" s="382">
        <v>18.900000000000002</v>
      </c>
      <c r="I422" s="376" t="s">
        <v>206</v>
      </c>
      <c r="J422" s="376" t="s">
        <v>206</v>
      </c>
      <c r="K422" s="377" t="s">
        <v>206</v>
      </c>
    </row>
    <row r="423" spans="1:11" ht="16">
      <c r="B423" s="380"/>
      <c r="C423" s="392"/>
      <c r="D423" s="392"/>
      <c r="E423" s="392"/>
      <c r="F423" s="392"/>
      <c r="G423" s="392"/>
      <c r="H423" s="392"/>
      <c r="I423" s="392"/>
      <c r="J423" s="392"/>
      <c r="K423" s="393"/>
    </row>
    <row r="424" spans="1:11" ht="1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6">
      <c r="B425" s="380" t="s">
        <v>552</v>
      </c>
      <c r="C425" s="382">
        <v>16.7</v>
      </c>
      <c r="D425" s="383">
        <v>8.5</v>
      </c>
      <c r="E425" s="382">
        <v>8.1999999999999993</v>
      </c>
      <c r="F425" s="382">
        <v>16.7</v>
      </c>
      <c r="G425" s="383">
        <v>8.5</v>
      </c>
      <c r="H425" s="382">
        <v>8.1999999999999993</v>
      </c>
      <c r="I425" s="376" t="s">
        <v>206</v>
      </c>
      <c r="J425" s="376" t="s">
        <v>206</v>
      </c>
      <c r="K425" s="377" t="s">
        <v>206</v>
      </c>
    </row>
    <row r="426" spans="1:11" ht="16">
      <c r="B426" s="380" t="s">
        <v>553</v>
      </c>
      <c r="C426" s="382">
        <v>2</v>
      </c>
      <c r="D426" s="383">
        <v>1</v>
      </c>
      <c r="E426" s="382">
        <v>1</v>
      </c>
      <c r="F426" s="382">
        <v>2</v>
      </c>
      <c r="G426" s="383">
        <v>1</v>
      </c>
      <c r="H426" s="382">
        <v>1</v>
      </c>
      <c r="I426" s="376" t="s">
        <v>206</v>
      </c>
      <c r="J426" s="376" t="s">
        <v>206</v>
      </c>
      <c r="K426" s="377" t="s">
        <v>206</v>
      </c>
    </row>
    <row r="427" spans="1:11" ht="16">
      <c r="B427" s="380" t="s">
        <v>554</v>
      </c>
      <c r="C427" s="382">
        <v>1.9</v>
      </c>
      <c r="D427" s="383">
        <v>1</v>
      </c>
      <c r="E427" s="382">
        <v>0.89999999999999991</v>
      </c>
      <c r="F427" s="382">
        <v>1.9</v>
      </c>
      <c r="G427" s="383">
        <v>1</v>
      </c>
      <c r="H427" s="382">
        <v>0.89999999999999991</v>
      </c>
      <c r="I427" s="376" t="s">
        <v>206</v>
      </c>
      <c r="J427" s="376" t="s">
        <v>206</v>
      </c>
      <c r="K427" s="377" t="s">
        <v>206</v>
      </c>
    </row>
    <row r="428" spans="1:11" ht="16">
      <c r="B428" s="380" t="s">
        <v>555</v>
      </c>
      <c r="C428" s="382">
        <v>0.8</v>
      </c>
      <c r="D428" s="383">
        <v>0.4</v>
      </c>
      <c r="E428" s="382">
        <v>0.4</v>
      </c>
      <c r="F428" s="382">
        <v>0.8</v>
      </c>
      <c r="G428" s="383">
        <v>0.4</v>
      </c>
      <c r="H428" s="382">
        <v>0.4</v>
      </c>
      <c r="I428" s="376" t="s">
        <v>206</v>
      </c>
      <c r="J428" s="376" t="s">
        <v>206</v>
      </c>
      <c r="K428" s="377" t="s">
        <v>206</v>
      </c>
    </row>
    <row r="429" spans="1:11" ht="16">
      <c r="B429" s="380" t="s">
        <v>556</v>
      </c>
      <c r="C429" s="382">
        <v>2.4</v>
      </c>
      <c r="D429" s="383">
        <v>1.2</v>
      </c>
      <c r="E429" s="382">
        <v>1.2</v>
      </c>
      <c r="F429" s="382">
        <v>2.4</v>
      </c>
      <c r="G429" s="383">
        <v>1.2</v>
      </c>
      <c r="H429" s="382">
        <v>1.2</v>
      </c>
      <c r="I429" s="376" t="s">
        <v>206</v>
      </c>
      <c r="J429" s="376" t="s">
        <v>206</v>
      </c>
      <c r="K429" s="377" t="s">
        <v>206</v>
      </c>
    </row>
    <row r="430" spans="1:11" ht="16">
      <c r="B430" s="380" t="s">
        <v>557</v>
      </c>
      <c r="C430" s="382">
        <v>2.1</v>
      </c>
      <c r="D430" s="383">
        <v>1</v>
      </c>
      <c r="E430" s="382">
        <v>1.1000000000000001</v>
      </c>
      <c r="F430" s="382">
        <v>2.1</v>
      </c>
      <c r="G430" s="383">
        <v>1</v>
      </c>
      <c r="H430" s="382">
        <v>1.1000000000000001</v>
      </c>
      <c r="I430" s="376" t="s">
        <v>206</v>
      </c>
      <c r="J430" s="376" t="s">
        <v>206</v>
      </c>
      <c r="K430" s="377" t="s">
        <v>206</v>
      </c>
    </row>
    <row r="431" spans="1:11" ht="16">
      <c r="B431" s="380" t="s">
        <v>558</v>
      </c>
      <c r="C431" s="382">
        <v>1</v>
      </c>
      <c r="D431" s="383">
        <v>0.5</v>
      </c>
      <c r="E431" s="382">
        <v>0.5</v>
      </c>
      <c r="F431" s="382">
        <v>1</v>
      </c>
      <c r="G431" s="383">
        <v>0.5</v>
      </c>
      <c r="H431" s="382">
        <v>0.5</v>
      </c>
      <c r="I431" s="376" t="s">
        <v>206</v>
      </c>
      <c r="J431" s="376" t="s">
        <v>206</v>
      </c>
      <c r="K431" s="377" t="s">
        <v>206</v>
      </c>
    </row>
    <row r="432" spans="1:11" ht="16">
      <c r="B432" s="380" t="s">
        <v>559</v>
      </c>
      <c r="C432" s="382">
        <v>0.9</v>
      </c>
      <c r="D432" s="383">
        <v>0.5</v>
      </c>
      <c r="E432" s="382">
        <v>0.4</v>
      </c>
      <c r="F432" s="382">
        <v>0.9</v>
      </c>
      <c r="G432" s="383">
        <v>0.5</v>
      </c>
      <c r="H432" s="382">
        <v>0.4</v>
      </c>
      <c r="I432" s="376" t="s">
        <v>206</v>
      </c>
      <c r="J432" s="376" t="s">
        <v>206</v>
      </c>
      <c r="K432" s="377" t="s">
        <v>206</v>
      </c>
    </row>
    <row r="433" spans="2:11" ht="16">
      <c r="B433" s="380" t="s">
        <v>560</v>
      </c>
      <c r="C433" s="382">
        <v>0.9</v>
      </c>
      <c r="D433" s="383">
        <v>0.5</v>
      </c>
      <c r="E433" s="382">
        <v>0.4</v>
      </c>
      <c r="F433" s="382">
        <v>0.9</v>
      </c>
      <c r="G433" s="383">
        <v>0.5</v>
      </c>
      <c r="H433" s="382">
        <v>0.4</v>
      </c>
      <c r="I433" s="376" t="s">
        <v>206</v>
      </c>
      <c r="J433" s="376" t="s">
        <v>206</v>
      </c>
      <c r="K433" s="377" t="s">
        <v>206</v>
      </c>
    </row>
    <row r="434" spans="2:11" ht="16">
      <c r="B434" s="380" t="s">
        <v>561</v>
      </c>
      <c r="C434" s="382">
        <v>0.2</v>
      </c>
      <c r="D434" s="383">
        <v>0.1</v>
      </c>
      <c r="E434" s="382">
        <v>0.1</v>
      </c>
      <c r="F434" s="382">
        <v>0.2</v>
      </c>
      <c r="G434" s="383">
        <v>0.1</v>
      </c>
      <c r="H434" s="382">
        <v>0.1</v>
      </c>
      <c r="I434" s="376" t="s">
        <v>206</v>
      </c>
      <c r="J434" s="376" t="s">
        <v>206</v>
      </c>
      <c r="K434" s="377" t="s">
        <v>206</v>
      </c>
    </row>
    <row r="435" spans="2:11" ht="16">
      <c r="B435" s="380" t="s">
        <v>562</v>
      </c>
      <c r="C435" s="382">
        <v>1.9</v>
      </c>
      <c r="D435" s="383">
        <v>1</v>
      </c>
      <c r="E435" s="382">
        <v>0.89999999999999991</v>
      </c>
      <c r="F435" s="382">
        <v>1.9</v>
      </c>
      <c r="G435" s="383">
        <v>1</v>
      </c>
      <c r="H435" s="382">
        <v>0.89999999999999991</v>
      </c>
      <c r="I435" s="376" t="s">
        <v>206</v>
      </c>
      <c r="J435" s="376" t="s">
        <v>206</v>
      </c>
      <c r="K435" s="377" t="s">
        <v>206</v>
      </c>
    </row>
    <row r="436" spans="2:11" ht="16">
      <c r="B436" s="380" t="s">
        <v>563</v>
      </c>
      <c r="C436" s="382">
        <v>0.7</v>
      </c>
      <c r="D436" s="383">
        <v>0.4</v>
      </c>
      <c r="E436" s="382">
        <v>0.29999999999999993</v>
      </c>
      <c r="F436" s="382">
        <v>0.7</v>
      </c>
      <c r="G436" s="383">
        <v>0.4</v>
      </c>
      <c r="H436" s="382">
        <v>0.29999999999999993</v>
      </c>
      <c r="I436" s="376" t="s">
        <v>206</v>
      </c>
      <c r="J436" s="376" t="s">
        <v>206</v>
      </c>
      <c r="K436" s="377" t="s">
        <v>206</v>
      </c>
    </row>
    <row r="437" spans="2:11" ht="16">
      <c r="B437" s="380" t="s">
        <v>564</v>
      </c>
      <c r="C437" s="382">
        <v>2.4</v>
      </c>
      <c r="D437" s="383">
        <v>1.3</v>
      </c>
      <c r="E437" s="382">
        <v>1.0999999999999999</v>
      </c>
      <c r="F437" s="382">
        <v>2.4</v>
      </c>
      <c r="G437" s="383">
        <v>1.3</v>
      </c>
      <c r="H437" s="382">
        <v>1.0999999999999999</v>
      </c>
      <c r="I437" s="376" t="s">
        <v>206</v>
      </c>
      <c r="J437" s="376" t="s">
        <v>206</v>
      </c>
      <c r="K437" s="377" t="s">
        <v>206</v>
      </c>
    </row>
    <row r="438" spans="2:11" ht="16">
      <c r="B438" s="380" t="s">
        <v>565</v>
      </c>
      <c r="C438" s="382">
        <v>1.8</v>
      </c>
      <c r="D438" s="383">
        <v>0.9</v>
      </c>
      <c r="E438" s="382">
        <v>0.9</v>
      </c>
      <c r="F438" s="382">
        <v>1.8</v>
      </c>
      <c r="G438" s="383">
        <v>0.9</v>
      </c>
      <c r="H438" s="382">
        <v>0.9</v>
      </c>
      <c r="I438" s="376" t="s">
        <v>206</v>
      </c>
      <c r="J438" s="376" t="s">
        <v>206</v>
      </c>
      <c r="K438" s="377" t="s">
        <v>206</v>
      </c>
    </row>
    <row r="439" spans="2:11" ht="16">
      <c r="B439" s="380" t="s">
        <v>566</v>
      </c>
      <c r="C439" s="382">
        <v>1.3</v>
      </c>
      <c r="D439" s="383">
        <v>0.6</v>
      </c>
      <c r="E439" s="382">
        <v>0.70000000000000007</v>
      </c>
      <c r="F439" s="382">
        <v>1.3</v>
      </c>
      <c r="G439" s="383">
        <v>0.6</v>
      </c>
      <c r="H439" s="382">
        <v>0.70000000000000007</v>
      </c>
      <c r="I439" s="376" t="s">
        <v>206</v>
      </c>
      <c r="J439" s="376" t="s">
        <v>206</v>
      </c>
      <c r="K439" s="377" t="s">
        <v>206</v>
      </c>
    </row>
    <row r="440" spans="2:11" ht="16">
      <c r="B440" s="380" t="s">
        <v>567</v>
      </c>
      <c r="C440" s="382">
        <v>1.3</v>
      </c>
      <c r="D440" s="383">
        <v>0.6</v>
      </c>
      <c r="E440" s="382">
        <v>0.70000000000000007</v>
      </c>
      <c r="F440" s="382">
        <v>1.3</v>
      </c>
      <c r="G440" s="383">
        <v>0.6</v>
      </c>
      <c r="H440" s="382">
        <v>0.70000000000000007</v>
      </c>
      <c r="I440" s="376" t="s">
        <v>206</v>
      </c>
      <c r="J440" s="376" t="s">
        <v>206</v>
      </c>
      <c r="K440" s="377" t="s">
        <v>206</v>
      </c>
    </row>
    <row r="441" spans="2:11" ht="1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6">
      <c r="B442" s="380"/>
      <c r="C442" s="404"/>
      <c r="D442" s="404"/>
      <c r="E442" s="404"/>
      <c r="F442" s="404"/>
      <c r="G442" s="404"/>
      <c r="H442" s="404"/>
      <c r="I442" s="404"/>
      <c r="J442" s="404"/>
      <c r="K442" s="405"/>
    </row>
    <row r="443" spans="2:11" ht="1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6">
      <c r="B444" s="380" t="s">
        <v>570</v>
      </c>
      <c r="C444" s="382">
        <v>41.2</v>
      </c>
      <c r="D444" s="383">
        <v>21</v>
      </c>
      <c r="E444" s="382">
        <v>20.200000000000003</v>
      </c>
      <c r="F444" s="382">
        <v>41.2</v>
      </c>
      <c r="G444" s="383">
        <v>21</v>
      </c>
      <c r="H444" s="382">
        <v>20.200000000000003</v>
      </c>
      <c r="I444" s="376" t="s">
        <v>206</v>
      </c>
      <c r="J444" s="376" t="s">
        <v>206</v>
      </c>
      <c r="K444" s="377" t="s">
        <v>206</v>
      </c>
    </row>
    <row r="445" spans="2:11" ht="1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6">
      <c r="B446" s="380"/>
      <c r="C446" s="392"/>
      <c r="D446" s="392"/>
      <c r="E446" s="392"/>
      <c r="F446" s="392"/>
      <c r="G446" s="392"/>
      <c r="H446" s="392"/>
      <c r="I446" s="392"/>
      <c r="J446" s="392"/>
      <c r="K446" s="393"/>
    </row>
    <row r="447" spans="2:11" ht="1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6">
      <c r="B448" s="380" t="s">
        <v>573</v>
      </c>
      <c r="C448" s="382">
        <v>40</v>
      </c>
      <c r="D448" s="383">
        <v>19.8</v>
      </c>
      <c r="E448" s="382">
        <v>20.2</v>
      </c>
      <c r="F448" s="382">
        <v>40</v>
      </c>
      <c r="G448" s="383">
        <v>19.8</v>
      </c>
      <c r="H448" s="382">
        <v>20.2</v>
      </c>
      <c r="I448" s="376" t="s">
        <v>206</v>
      </c>
      <c r="J448" s="376" t="s">
        <v>206</v>
      </c>
      <c r="K448" s="377" t="s">
        <v>206</v>
      </c>
    </row>
    <row r="449" spans="2:11" ht="16">
      <c r="B449" s="380"/>
      <c r="C449" s="409"/>
      <c r="D449" s="409"/>
      <c r="E449" s="409"/>
      <c r="F449" s="409"/>
      <c r="G449" s="409"/>
      <c r="H449" s="409"/>
      <c r="I449" s="409"/>
      <c r="J449" s="409"/>
      <c r="K449" s="410"/>
    </row>
    <row r="450" spans="2:11" ht="16">
      <c r="B450" s="372" t="s">
        <v>574</v>
      </c>
      <c r="C450" s="381">
        <v>88</v>
      </c>
      <c r="D450" s="381">
        <v>43.6</v>
      </c>
      <c r="E450" s="381">
        <v>44.4</v>
      </c>
      <c r="F450" s="381">
        <v>41</v>
      </c>
      <c r="G450" s="381">
        <v>20.3</v>
      </c>
      <c r="H450" s="381">
        <v>20.7</v>
      </c>
      <c r="I450" s="381">
        <v>47</v>
      </c>
      <c r="J450" s="381">
        <v>23.3</v>
      </c>
      <c r="K450" s="391">
        <v>23.7</v>
      </c>
    </row>
    <row r="451" spans="2:11" ht="16">
      <c r="B451" s="380" t="s">
        <v>575</v>
      </c>
      <c r="C451" s="382">
        <v>21.9</v>
      </c>
      <c r="D451" s="383">
        <v>10.9</v>
      </c>
      <c r="E451" s="382">
        <v>10.999999999999998</v>
      </c>
      <c r="F451" s="382">
        <v>21.9</v>
      </c>
      <c r="G451" s="383">
        <v>10.9</v>
      </c>
      <c r="H451" s="382">
        <v>10.999999999999998</v>
      </c>
      <c r="I451" s="376" t="s">
        <v>206</v>
      </c>
      <c r="J451" s="376" t="s">
        <v>206</v>
      </c>
      <c r="K451" s="377" t="s">
        <v>206</v>
      </c>
    </row>
    <row r="452" spans="2:11" ht="16">
      <c r="B452" s="380" t="s">
        <v>576</v>
      </c>
      <c r="C452" s="382">
        <v>7.9</v>
      </c>
      <c r="D452" s="383">
        <v>3.9</v>
      </c>
      <c r="E452" s="382">
        <v>4</v>
      </c>
      <c r="F452" s="382">
        <v>7.9</v>
      </c>
      <c r="G452" s="383">
        <v>3.9</v>
      </c>
      <c r="H452" s="382">
        <v>4</v>
      </c>
      <c r="I452" s="376" t="s">
        <v>206</v>
      </c>
      <c r="J452" s="376" t="s">
        <v>206</v>
      </c>
      <c r="K452" s="377" t="s">
        <v>206</v>
      </c>
    </row>
    <row r="453" spans="2:11" ht="16">
      <c r="B453" s="380" t="s">
        <v>577</v>
      </c>
      <c r="C453" s="382">
        <v>6.9</v>
      </c>
      <c r="D453" s="383">
        <v>3.4</v>
      </c>
      <c r="E453" s="382">
        <v>3.5000000000000004</v>
      </c>
      <c r="F453" s="382">
        <v>6.9</v>
      </c>
      <c r="G453" s="383">
        <v>3.4</v>
      </c>
      <c r="H453" s="382">
        <v>3.5000000000000004</v>
      </c>
      <c r="I453" s="376" t="s">
        <v>206</v>
      </c>
      <c r="J453" s="376" t="s">
        <v>206</v>
      </c>
      <c r="K453" s="377" t="s">
        <v>206</v>
      </c>
    </row>
    <row r="454" spans="2:11" ht="16">
      <c r="B454" s="380" t="s">
        <v>578</v>
      </c>
      <c r="C454" s="382">
        <v>4.3</v>
      </c>
      <c r="D454" s="383">
        <v>2.1</v>
      </c>
      <c r="E454" s="382">
        <v>2.1999999999999997</v>
      </c>
      <c r="F454" s="382">
        <v>4.3</v>
      </c>
      <c r="G454" s="383">
        <v>2.1</v>
      </c>
      <c r="H454" s="382">
        <v>2.1999999999999997</v>
      </c>
      <c r="I454" s="376" t="s">
        <v>206</v>
      </c>
      <c r="J454" s="376" t="s">
        <v>206</v>
      </c>
      <c r="K454" s="377" t="s">
        <v>206</v>
      </c>
    </row>
    <row r="455" spans="2:11" ht="16">
      <c r="B455" s="380"/>
      <c r="C455" s="385"/>
      <c r="D455" s="385"/>
      <c r="E455" s="385"/>
      <c r="F455" s="385"/>
      <c r="G455" s="385"/>
      <c r="H455" s="385"/>
      <c r="I455" s="385"/>
      <c r="J455" s="385"/>
      <c r="K455" s="394"/>
    </row>
    <row r="456" spans="2:11" ht="1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6">
      <c r="B457" s="380" t="s">
        <v>580</v>
      </c>
      <c r="C457" s="382">
        <v>23.1</v>
      </c>
      <c r="D457" s="383">
        <v>11.6</v>
      </c>
      <c r="E457" s="382">
        <v>11.500000000000002</v>
      </c>
      <c r="F457" s="382">
        <v>23.1</v>
      </c>
      <c r="G457" s="383">
        <v>11.6</v>
      </c>
      <c r="H457" s="382">
        <v>11.500000000000002</v>
      </c>
      <c r="I457" s="376" t="s">
        <v>206</v>
      </c>
      <c r="J457" s="376" t="s">
        <v>206</v>
      </c>
      <c r="K457" s="377" t="s">
        <v>206</v>
      </c>
    </row>
    <row r="458" spans="2:11" ht="16">
      <c r="B458" s="380"/>
      <c r="C458" s="392"/>
      <c r="D458" s="392"/>
      <c r="E458" s="392"/>
      <c r="F458" s="392"/>
      <c r="G458" s="392"/>
      <c r="H458" s="392"/>
      <c r="I458" s="392"/>
      <c r="J458" s="392"/>
      <c r="K458" s="393"/>
    </row>
    <row r="459" spans="2:11" ht="1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6">
      <c r="B462" s="380" t="s">
        <v>584</v>
      </c>
      <c r="C462" s="382">
        <v>0.3</v>
      </c>
      <c r="D462" s="383">
        <v>0.2</v>
      </c>
      <c r="E462" s="382">
        <v>9.9999999999999978E-2</v>
      </c>
      <c r="F462" s="382">
        <v>0.3</v>
      </c>
      <c r="G462" s="383">
        <v>0.2</v>
      </c>
      <c r="H462" s="382">
        <v>9.9999999999999978E-2</v>
      </c>
      <c r="I462" s="376" t="s">
        <v>206</v>
      </c>
      <c r="J462" s="376" t="s">
        <v>206</v>
      </c>
      <c r="K462" s="377" t="s">
        <v>206</v>
      </c>
    </row>
    <row r="463" spans="2:11" ht="16">
      <c r="B463" s="380"/>
      <c r="C463" s="404"/>
      <c r="D463" s="404"/>
      <c r="E463" s="404"/>
      <c r="F463" s="404"/>
      <c r="G463" s="404"/>
      <c r="H463" s="404"/>
      <c r="I463" s="404"/>
      <c r="J463" s="404"/>
      <c r="K463" s="405"/>
    </row>
    <row r="464" spans="2:11" ht="1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6">
      <c r="B465" s="380" t="s">
        <v>586</v>
      </c>
      <c r="C465" s="382">
        <v>61.7</v>
      </c>
      <c r="D465" s="383">
        <v>28.2</v>
      </c>
      <c r="E465" s="382">
        <v>33.5</v>
      </c>
      <c r="F465" s="382">
        <v>61.7</v>
      </c>
      <c r="G465" s="383">
        <v>28.2</v>
      </c>
      <c r="H465" s="382">
        <v>33.5</v>
      </c>
      <c r="I465" s="376" t="s">
        <v>206</v>
      </c>
      <c r="J465" s="376" t="s">
        <v>206</v>
      </c>
      <c r="K465" s="377" t="s">
        <v>206</v>
      </c>
    </row>
    <row r="466" spans="2:11" ht="16">
      <c r="B466" s="380" t="s">
        <v>587</v>
      </c>
      <c r="C466" s="382">
        <v>0.5</v>
      </c>
      <c r="D466" s="383">
        <v>0.2</v>
      </c>
      <c r="E466" s="382">
        <v>0.3</v>
      </c>
      <c r="F466" s="382">
        <v>0.5</v>
      </c>
      <c r="G466" s="383">
        <v>0.2</v>
      </c>
      <c r="H466" s="382">
        <v>0.3</v>
      </c>
      <c r="I466" s="376" t="s">
        <v>206</v>
      </c>
      <c r="J466" s="376" t="s">
        <v>206</v>
      </c>
      <c r="K466" s="377" t="s">
        <v>206</v>
      </c>
    </row>
    <row r="467" spans="2:11" ht="16">
      <c r="B467" s="380" t="s">
        <v>588</v>
      </c>
      <c r="C467" s="382">
        <v>0.3</v>
      </c>
      <c r="D467" s="383">
        <v>0.2</v>
      </c>
      <c r="E467" s="382">
        <v>9.9999999999999978E-2</v>
      </c>
      <c r="F467" s="382">
        <v>0.3</v>
      </c>
      <c r="G467" s="383">
        <v>0.2</v>
      </c>
      <c r="H467" s="382">
        <v>9.9999999999999978E-2</v>
      </c>
      <c r="I467" s="376" t="s">
        <v>206</v>
      </c>
      <c r="J467" s="376" t="s">
        <v>206</v>
      </c>
      <c r="K467" s="377" t="s">
        <v>206</v>
      </c>
    </row>
    <row r="468" spans="2:11" ht="16">
      <c r="B468" s="380" t="s">
        <v>589</v>
      </c>
      <c r="C468" s="382">
        <v>6.9</v>
      </c>
      <c r="D468" s="383">
        <v>3.4</v>
      </c>
      <c r="E468" s="382">
        <v>3.5000000000000004</v>
      </c>
      <c r="F468" s="382">
        <v>6.9</v>
      </c>
      <c r="G468" s="383">
        <v>3.4</v>
      </c>
      <c r="H468" s="382">
        <v>3.5000000000000004</v>
      </c>
      <c r="I468" s="376" t="s">
        <v>206</v>
      </c>
      <c r="J468" s="376" t="s">
        <v>206</v>
      </c>
      <c r="K468" s="377" t="s">
        <v>206</v>
      </c>
    </row>
    <row r="469" spans="2:11" ht="16">
      <c r="B469" s="380"/>
      <c r="C469" s="392"/>
      <c r="D469" s="392"/>
      <c r="E469" s="392"/>
      <c r="F469" s="392"/>
      <c r="G469" s="392"/>
      <c r="H469" s="392"/>
      <c r="I469" s="392"/>
      <c r="J469" s="392"/>
      <c r="K469" s="393"/>
    </row>
    <row r="470" spans="2:11" ht="16">
      <c r="B470" s="372" t="s">
        <v>590</v>
      </c>
      <c r="C470" s="381">
        <v>105.4</v>
      </c>
      <c r="D470" s="381">
        <v>50.7</v>
      </c>
      <c r="E470" s="381">
        <v>54.7</v>
      </c>
      <c r="F470" s="381">
        <v>105.4</v>
      </c>
      <c r="G470" s="381">
        <v>50.7</v>
      </c>
      <c r="H470" s="381">
        <v>54.7</v>
      </c>
      <c r="I470" s="376" t="s">
        <v>206</v>
      </c>
      <c r="J470" s="376" t="s">
        <v>206</v>
      </c>
      <c r="K470" s="377" t="s">
        <v>206</v>
      </c>
    </row>
    <row r="471" spans="2:11" ht="16">
      <c r="B471" s="372"/>
      <c r="C471" s="409"/>
      <c r="D471" s="409"/>
      <c r="E471" s="409"/>
      <c r="F471" s="409"/>
      <c r="G471" s="409"/>
      <c r="H471" s="409"/>
      <c r="I471" s="409"/>
      <c r="J471" s="409"/>
      <c r="K471" s="410"/>
    </row>
    <row r="472" spans="2:11" ht="16">
      <c r="B472" s="372" t="s">
        <v>591</v>
      </c>
      <c r="C472" s="381">
        <v>109.9</v>
      </c>
      <c r="D472" s="381">
        <v>54.8</v>
      </c>
      <c r="E472" s="381">
        <v>55.100000000000009</v>
      </c>
      <c r="F472" s="381">
        <v>36.4</v>
      </c>
      <c r="G472" s="390">
        <v>17.8</v>
      </c>
      <c r="H472" s="381">
        <v>18.599999999999998</v>
      </c>
      <c r="I472" s="381">
        <v>73.5</v>
      </c>
      <c r="J472" s="381">
        <v>37</v>
      </c>
      <c r="K472" s="388">
        <v>36.5</v>
      </c>
    </row>
    <row r="473" spans="2:11" ht="1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6">
      <c r="B474" s="380" t="s">
        <v>593</v>
      </c>
      <c r="C474" s="382">
        <v>0.3</v>
      </c>
      <c r="D474" s="383">
        <v>0.2</v>
      </c>
      <c r="E474" s="382">
        <v>9.9999999999999978E-2</v>
      </c>
      <c r="F474" s="382">
        <v>0.3</v>
      </c>
      <c r="G474" s="383">
        <v>0.2</v>
      </c>
      <c r="H474" s="382">
        <v>9.9999999999999978E-2</v>
      </c>
      <c r="I474" s="376" t="s">
        <v>206</v>
      </c>
      <c r="J474" s="376" t="s">
        <v>206</v>
      </c>
      <c r="K474" s="377" t="s">
        <v>206</v>
      </c>
    </row>
    <row r="475" spans="2:11" ht="16">
      <c r="B475" s="380" t="s">
        <v>594</v>
      </c>
      <c r="C475" s="382">
        <v>3.8</v>
      </c>
      <c r="D475" s="383">
        <v>1.9</v>
      </c>
      <c r="E475" s="382">
        <v>1.9</v>
      </c>
      <c r="F475" s="382">
        <v>3.8</v>
      </c>
      <c r="G475" s="383">
        <v>1.9</v>
      </c>
      <c r="H475" s="382">
        <v>1.9</v>
      </c>
      <c r="I475" s="376" t="s">
        <v>206</v>
      </c>
      <c r="J475" s="376" t="s">
        <v>206</v>
      </c>
      <c r="K475" s="377" t="s">
        <v>206</v>
      </c>
    </row>
    <row r="476" spans="2:11" ht="16">
      <c r="B476" s="380"/>
      <c r="C476" s="404"/>
      <c r="D476" s="404"/>
      <c r="E476" s="404"/>
      <c r="F476" s="404"/>
      <c r="G476" s="404"/>
      <c r="H476" s="404"/>
      <c r="I476" s="404"/>
      <c r="J476" s="404"/>
      <c r="K476" s="405"/>
    </row>
    <row r="477" spans="2:11" ht="1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6">
      <c r="B479" s="380"/>
      <c r="C479" s="392"/>
      <c r="D479" s="392"/>
      <c r="E479" s="392"/>
      <c r="F479" s="392"/>
      <c r="G479" s="392"/>
      <c r="H479" s="392"/>
      <c r="I479" s="392"/>
      <c r="J479" s="392"/>
      <c r="K479" s="393"/>
    </row>
    <row r="480" spans="2:11" ht="16">
      <c r="B480" s="372" t="s">
        <v>597</v>
      </c>
      <c r="C480" s="381">
        <v>58.8</v>
      </c>
      <c r="D480" s="381">
        <v>29.5</v>
      </c>
      <c r="E480" s="381">
        <v>29.299999999999997</v>
      </c>
      <c r="F480" s="381">
        <v>11.9</v>
      </c>
      <c r="G480" s="390">
        <v>5.9</v>
      </c>
      <c r="H480" s="381">
        <v>6</v>
      </c>
      <c r="I480" s="381">
        <v>46.9</v>
      </c>
      <c r="J480" s="381">
        <v>23.6</v>
      </c>
      <c r="K480" s="388">
        <v>23.299999999999997</v>
      </c>
    </row>
    <row r="481" spans="2:11" ht="16">
      <c r="B481" s="380" t="s">
        <v>598</v>
      </c>
      <c r="C481" s="382">
        <v>10.9</v>
      </c>
      <c r="D481" s="383">
        <v>5.4</v>
      </c>
      <c r="E481" s="382">
        <v>5.5</v>
      </c>
      <c r="F481" s="382">
        <v>10.9</v>
      </c>
      <c r="G481" s="383">
        <v>5.4</v>
      </c>
      <c r="H481" s="382">
        <v>5.5</v>
      </c>
      <c r="I481" s="376" t="s">
        <v>206</v>
      </c>
      <c r="J481" s="376" t="s">
        <v>206</v>
      </c>
      <c r="K481" s="377" t="s">
        <v>206</v>
      </c>
    </row>
    <row r="482" spans="2:11" ht="16">
      <c r="B482" s="380" t="s">
        <v>599</v>
      </c>
      <c r="C482" s="382">
        <v>1</v>
      </c>
      <c r="D482" s="383">
        <v>0.5</v>
      </c>
      <c r="E482" s="382">
        <v>0.5</v>
      </c>
      <c r="F482" s="382">
        <v>1</v>
      </c>
      <c r="G482" s="383">
        <v>0.5</v>
      </c>
      <c r="H482" s="382">
        <v>0.5</v>
      </c>
      <c r="I482" s="376" t="s">
        <v>206</v>
      </c>
      <c r="J482" s="376" t="s">
        <v>206</v>
      </c>
      <c r="K482" s="377" t="s">
        <v>206</v>
      </c>
    </row>
    <row r="483" spans="2:11" ht="16">
      <c r="B483" s="380"/>
      <c r="C483" s="392"/>
      <c r="D483" s="392"/>
      <c r="E483" s="392"/>
      <c r="F483" s="392"/>
      <c r="G483" s="392"/>
      <c r="H483" s="392"/>
      <c r="I483" s="392"/>
      <c r="J483" s="392"/>
      <c r="K483" s="393"/>
    </row>
    <row r="484" spans="2:11" ht="1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6">
      <c r="B486" s="380" t="s">
        <v>602</v>
      </c>
      <c r="C486" s="382">
        <v>1.7</v>
      </c>
      <c r="D486" s="383">
        <v>0.9</v>
      </c>
      <c r="E486" s="382">
        <v>0.79999999999999993</v>
      </c>
      <c r="F486" s="382">
        <v>1.7</v>
      </c>
      <c r="G486" s="383">
        <v>0.9</v>
      </c>
      <c r="H486" s="382">
        <v>0.79999999999999993</v>
      </c>
      <c r="I486" s="376" t="s">
        <v>206</v>
      </c>
      <c r="J486" s="376" t="s">
        <v>206</v>
      </c>
      <c r="K486" s="377" t="s">
        <v>206</v>
      </c>
    </row>
    <row r="487" spans="2:11" ht="16">
      <c r="B487" s="380" t="s">
        <v>603</v>
      </c>
      <c r="C487" s="382">
        <v>1.6</v>
      </c>
      <c r="D487" s="383">
        <v>0.8</v>
      </c>
      <c r="E487" s="382">
        <v>0.8</v>
      </c>
      <c r="F487" s="382">
        <v>1.6</v>
      </c>
      <c r="G487" s="383">
        <v>0.8</v>
      </c>
      <c r="H487" s="382">
        <v>0.8</v>
      </c>
      <c r="I487" s="376" t="s">
        <v>206</v>
      </c>
      <c r="J487" s="376" t="s">
        <v>206</v>
      </c>
      <c r="K487" s="377" t="s">
        <v>206</v>
      </c>
    </row>
    <row r="488" spans="2:11" ht="16">
      <c r="B488" s="380"/>
      <c r="C488" s="404"/>
      <c r="D488" s="404"/>
      <c r="E488" s="404"/>
      <c r="F488" s="404"/>
      <c r="G488" s="404"/>
      <c r="H488" s="404"/>
      <c r="I488" s="404"/>
      <c r="J488" s="404"/>
      <c r="K488" s="405"/>
    </row>
    <row r="489" spans="2:11" ht="1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6">
      <c r="B492" s="380" t="s">
        <v>607</v>
      </c>
      <c r="C492" s="382" t="s">
        <v>206</v>
      </c>
      <c r="D492" s="382" t="s">
        <v>206</v>
      </c>
      <c r="E492" s="382" t="s">
        <v>206</v>
      </c>
      <c r="F492" s="382" t="s">
        <v>206</v>
      </c>
      <c r="G492" s="382" t="s">
        <v>206</v>
      </c>
      <c r="H492" s="382" t="s">
        <v>206</v>
      </c>
      <c r="I492" s="376" t="s">
        <v>206</v>
      </c>
      <c r="J492" s="376" t="s">
        <v>206</v>
      </c>
      <c r="K492" s="377" t="s">
        <v>206</v>
      </c>
    </row>
    <row r="493" spans="2:11" ht="16">
      <c r="B493" s="380"/>
      <c r="C493" s="385"/>
      <c r="D493" s="385"/>
      <c r="E493" s="385"/>
      <c r="F493" s="385"/>
      <c r="G493" s="385"/>
      <c r="H493" s="385"/>
      <c r="I493" s="385"/>
      <c r="J493" s="385"/>
      <c r="K493" s="394"/>
    </row>
    <row r="494" spans="2:11" ht="1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6">
      <c r="B496" s="380"/>
      <c r="C496" s="392"/>
      <c r="D496" s="392"/>
      <c r="E496" s="392"/>
      <c r="F496" s="392"/>
      <c r="G496" s="392"/>
      <c r="H496" s="392"/>
      <c r="I496" s="392"/>
      <c r="J496" s="392"/>
      <c r="K496" s="393"/>
    </row>
    <row r="497" spans="2:11" ht="1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6">
      <c r="B498" s="380" t="s">
        <v>611</v>
      </c>
      <c r="C498" s="382">
        <v>30.8</v>
      </c>
      <c r="D498" s="383">
        <v>15.2</v>
      </c>
      <c r="E498" s="382">
        <v>15.600000000000001</v>
      </c>
      <c r="F498" s="382">
        <v>30.8</v>
      </c>
      <c r="G498" s="383">
        <v>15.2</v>
      </c>
      <c r="H498" s="382">
        <v>15.600000000000001</v>
      </c>
      <c r="I498" s="376" t="s">
        <v>206</v>
      </c>
      <c r="J498" s="376" t="s">
        <v>206</v>
      </c>
      <c r="K498" s="377" t="s">
        <v>206</v>
      </c>
    </row>
    <row r="499" spans="2:11" ht="16">
      <c r="B499" s="380"/>
      <c r="C499" s="392"/>
      <c r="D499" s="392"/>
      <c r="E499" s="392"/>
      <c r="F499" s="392"/>
      <c r="G499" s="392"/>
      <c r="H499" s="392"/>
      <c r="I499" s="392"/>
      <c r="J499" s="392"/>
      <c r="K499" s="393"/>
    </row>
    <row r="500" spans="2:11" ht="1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6">
      <c r="B501" s="380" t="s">
        <v>613</v>
      </c>
      <c r="C501" s="382">
        <v>27.2</v>
      </c>
      <c r="D501" s="383">
        <v>13.4</v>
      </c>
      <c r="E501" s="382">
        <v>13.799999999999999</v>
      </c>
      <c r="F501" s="382">
        <v>27.2</v>
      </c>
      <c r="G501" s="383">
        <v>13.4</v>
      </c>
      <c r="H501" s="382">
        <v>13.799999999999999</v>
      </c>
      <c r="I501" s="376" t="s">
        <v>206</v>
      </c>
      <c r="J501" s="376" t="s">
        <v>206</v>
      </c>
      <c r="K501" s="377" t="s">
        <v>206</v>
      </c>
    </row>
    <row r="502" spans="2:11" ht="16">
      <c r="B502" s="380" t="s">
        <v>614</v>
      </c>
      <c r="C502" s="382">
        <v>0</v>
      </c>
      <c r="D502" s="383">
        <v>0</v>
      </c>
      <c r="E502" s="382">
        <v>0</v>
      </c>
      <c r="F502" s="382">
        <v>0</v>
      </c>
      <c r="G502" s="383">
        <v>0</v>
      </c>
      <c r="H502" s="382">
        <v>0</v>
      </c>
      <c r="I502" s="376" t="s">
        <v>206</v>
      </c>
      <c r="J502" s="376" t="s">
        <v>206</v>
      </c>
      <c r="K502" s="377" t="s">
        <v>206</v>
      </c>
    </row>
    <row r="503" spans="2:11" ht="16">
      <c r="B503" s="380" t="s">
        <v>615</v>
      </c>
      <c r="C503" s="382">
        <v>2.5</v>
      </c>
      <c r="D503" s="383">
        <v>1.2</v>
      </c>
      <c r="E503" s="382">
        <v>1.3</v>
      </c>
      <c r="F503" s="382">
        <v>2.5</v>
      </c>
      <c r="G503" s="383">
        <v>1.2</v>
      </c>
      <c r="H503" s="382">
        <v>1.3</v>
      </c>
      <c r="I503" s="376" t="s">
        <v>206</v>
      </c>
      <c r="J503" s="376" t="s">
        <v>206</v>
      </c>
      <c r="K503" s="377" t="s">
        <v>206</v>
      </c>
    </row>
    <row r="504" spans="2:11" ht="16">
      <c r="B504" s="380" t="s">
        <v>320</v>
      </c>
      <c r="C504" s="382">
        <v>1.2</v>
      </c>
      <c r="D504" s="383">
        <v>0.6</v>
      </c>
      <c r="E504" s="382">
        <v>0.6</v>
      </c>
      <c r="F504" s="382">
        <v>1.2</v>
      </c>
      <c r="G504" s="383">
        <v>0.6</v>
      </c>
      <c r="H504" s="382">
        <v>0.6</v>
      </c>
      <c r="I504" s="376" t="s">
        <v>206</v>
      </c>
      <c r="J504" s="376" t="s">
        <v>206</v>
      </c>
      <c r="K504" s="377" t="s">
        <v>206</v>
      </c>
    </row>
    <row r="505" spans="2:11" ht="16">
      <c r="B505" s="380" t="s">
        <v>616</v>
      </c>
      <c r="C505" s="382">
        <v>5.7</v>
      </c>
      <c r="D505" s="383">
        <v>2.6</v>
      </c>
      <c r="E505" s="382">
        <v>3.1</v>
      </c>
      <c r="F505" s="382">
        <v>5.7</v>
      </c>
      <c r="G505" s="383">
        <v>2.6</v>
      </c>
      <c r="H505" s="382">
        <v>3.1</v>
      </c>
      <c r="I505" s="376" t="s">
        <v>206</v>
      </c>
      <c r="J505" s="376" t="s">
        <v>206</v>
      </c>
      <c r="K505" s="377" t="s">
        <v>206</v>
      </c>
    </row>
    <row r="506" spans="2:11" ht="1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6">
      <c r="B507" s="380"/>
      <c r="C507" s="404"/>
      <c r="D507" s="404"/>
      <c r="E507" s="404"/>
      <c r="F507" s="404"/>
      <c r="G507" s="404"/>
      <c r="H507" s="404"/>
      <c r="I507" s="404"/>
      <c r="J507" s="404"/>
      <c r="K507" s="405"/>
    </row>
    <row r="508" spans="2:11" ht="16">
      <c r="B508" s="372" t="s">
        <v>618</v>
      </c>
      <c r="C508" s="381">
        <v>86.6</v>
      </c>
      <c r="D508" s="381">
        <v>42.5</v>
      </c>
      <c r="E508" s="381">
        <v>44.099999999999994</v>
      </c>
      <c r="F508" s="381">
        <v>86.6</v>
      </c>
      <c r="G508" s="381">
        <v>42.5</v>
      </c>
      <c r="H508" s="381">
        <v>44.099999999999994</v>
      </c>
      <c r="I508" s="376" t="s">
        <v>206</v>
      </c>
      <c r="J508" s="376" t="s">
        <v>206</v>
      </c>
      <c r="K508" s="377" t="s">
        <v>206</v>
      </c>
    </row>
    <row r="509" spans="2:11" ht="1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6">
      <c r="B510" s="380" t="s">
        <v>620</v>
      </c>
      <c r="C510" s="382">
        <v>2.5</v>
      </c>
      <c r="D510" s="383">
        <v>1.3</v>
      </c>
      <c r="E510" s="382">
        <v>1.2</v>
      </c>
      <c r="F510" s="382">
        <v>2.5</v>
      </c>
      <c r="G510" s="383">
        <v>1.3</v>
      </c>
      <c r="H510" s="382">
        <v>1.2</v>
      </c>
      <c r="I510" s="376" t="s">
        <v>206</v>
      </c>
      <c r="J510" s="376" t="s">
        <v>206</v>
      </c>
      <c r="K510" s="377" t="s">
        <v>206</v>
      </c>
    </row>
    <row r="511" spans="2:11" ht="16">
      <c r="B511" s="380" t="s">
        <v>621</v>
      </c>
      <c r="C511" s="382">
        <v>2.5</v>
      </c>
      <c r="D511" s="383">
        <v>1.2</v>
      </c>
      <c r="E511" s="382">
        <v>1.3</v>
      </c>
      <c r="F511" s="382">
        <v>2.5</v>
      </c>
      <c r="G511" s="383">
        <v>1.2</v>
      </c>
      <c r="H511" s="382">
        <v>1.3</v>
      </c>
      <c r="I511" s="376" t="s">
        <v>206</v>
      </c>
      <c r="J511" s="376" t="s">
        <v>206</v>
      </c>
      <c r="K511" s="377" t="s">
        <v>206</v>
      </c>
    </row>
    <row r="512" spans="2:11" ht="16">
      <c r="B512" s="380"/>
      <c r="C512" s="385"/>
      <c r="D512" s="385"/>
      <c r="E512" s="385"/>
      <c r="F512" s="385"/>
      <c r="G512" s="385"/>
      <c r="H512" s="385"/>
      <c r="I512" s="385"/>
      <c r="J512" s="385"/>
      <c r="K512" s="394"/>
    </row>
    <row r="513" spans="1:11" ht="16">
      <c r="A513" s="106" t="s">
        <v>934</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6">
      <c r="B514" s="378" t="s">
        <v>301</v>
      </c>
      <c r="C514" s="373"/>
      <c r="D514" s="373"/>
      <c r="E514" s="373"/>
      <c r="F514" s="373"/>
      <c r="G514" s="373"/>
      <c r="H514" s="373"/>
      <c r="I514" s="373"/>
      <c r="J514" s="373"/>
      <c r="K514" s="379"/>
    </row>
    <row r="515" spans="1:11" ht="1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6">
      <c r="B516" s="380" t="s">
        <v>624</v>
      </c>
      <c r="C516" s="382">
        <v>10.8</v>
      </c>
      <c r="D516" s="383">
        <v>5.3</v>
      </c>
      <c r="E516" s="382">
        <v>5.5000000000000009</v>
      </c>
      <c r="F516" s="382">
        <v>10.8</v>
      </c>
      <c r="G516" s="383">
        <v>5.3</v>
      </c>
      <c r="H516" s="382">
        <v>5.5000000000000009</v>
      </c>
      <c r="I516" s="376" t="s">
        <v>206</v>
      </c>
      <c r="J516" s="376" t="s">
        <v>206</v>
      </c>
      <c r="K516" s="377" t="s">
        <v>206</v>
      </c>
    </row>
    <row r="517" spans="1:11" ht="16">
      <c r="B517" s="380" t="s">
        <v>625</v>
      </c>
      <c r="C517" s="382">
        <v>0.3</v>
      </c>
      <c r="D517" s="383">
        <v>0.2</v>
      </c>
      <c r="E517" s="382">
        <v>9.9999999999999978E-2</v>
      </c>
      <c r="F517" s="382">
        <v>0.3</v>
      </c>
      <c r="G517" s="383">
        <v>0.2</v>
      </c>
      <c r="H517" s="382">
        <v>9.9999999999999978E-2</v>
      </c>
      <c r="I517" s="376" t="s">
        <v>206</v>
      </c>
      <c r="J517" s="376" t="s">
        <v>206</v>
      </c>
      <c r="K517" s="377" t="s">
        <v>206</v>
      </c>
    </row>
    <row r="518" spans="1:11" ht="16">
      <c r="B518" s="380" t="s">
        <v>626</v>
      </c>
      <c r="C518" s="382">
        <v>0.5</v>
      </c>
      <c r="D518" s="383">
        <v>0.3</v>
      </c>
      <c r="E518" s="382">
        <v>0.2</v>
      </c>
      <c r="F518" s="382">
        <v>0.5</v>
      </c>
      <c r="G518" s="383">
        <v>0.3</v>
      </c>
      <c r="H518" s="382">
        <v>0.2</v>
      </c>
      <c r="I518" s="376" t="s">
        <v>206</v>
      </c>
      <c r="J518" s="376" t="s">
        <v>206</v>
      </c>
      <c r="K518" s="377" t="s">
        <v>206</v>
      </c>
    </row>
    <row r="519" spans="1:11" ht="16">
      <c r="B519" s="380" t="s">
        <v>627</v>
      </c>
      <c r="C519" s="382">
        <v>0.4</v>
      </c>
      <c r="D519" s="383">
        <v>0.2</v>
      </c>
      <c r="E519" s="382">
        <v>0.2</v>
      </c>
      <c r="F519" s="382">
        <v>0.4</v>
      </c>
      <c r="G519" s="383">
        <v>0.2</v>
      </c>
      <c r="H519" s="382">
        <v>0.2</v>
      </c>
      <c r="I519" s="376" t="s">
        <v>206</v>
      </c>
      <c r="J519" s="376" t="s">
        <v>206</v>
      </c>
      <c r="K519" s="377" t="s">
        <v>206</v>
      </c>
    </row>
    <row r="520" spans="1:11" ht="16">
      <c r="B520" s="380" t="s">
        <v>628</v>
      </c>
      <c r="C520" s="382">
        <v>1.3</v>
      </c>
      <c r="D520" s="383">
        <v>0.6</v>
      </c>
      <c r="E520" s="382">
        <v>0.70000000000000007</v>
      </c>
      <c r="F520" s="382">
        <v>1.3</v>
      </c>
      <c r="G520" s="383">
        <v>0.6</v>
      </c>
      <c r="H520" s="382">
        <v>0.70000000000000007</v>
      </c>
      <c r="I520" s="376" t="s">
        <v>206</v>
      </c>
      <c r="J520" s="376" t="s">
        <v>206</v>
      </c>
      <c r="K520" s="377" t="s">
        <v>206</v>
      </c>
    </row>
    <row r="521" spans="1:11" ht="16">
      <c r="B521" s="380"/>
      <c r="C521" s="374"/>
      <c r="D521" s="374"/>
      <c r="E521" s="374"/>
      <c r="F521" s="374"/>
      <c r="G521" s="374"/>
      <c r="H521" s="374"/>
      <c r="I521" s="374"/>
      <c r="J521" s="374"/>
      <c r="K521" s="375"/>
    </row>
    <row r="522" spans="1:11" ht="16">
      <c r="B522" s="372" t="s">
        <v>629</v>
      </c>
      <c r="C522" s="381">
        <v>132.4</v>
      </c>
      <c r="D522" s="381">
        <v>64.8</v>
      </c>
      <c r="E522" s="381">
        <v>67.600000000000009</v>
      </c>
      <c r="F522" s="381">
        <v>31.9</v>
      </c>
      <c r="G522" s="390">
        <v>15.4</v>
      </c>
      <c r="H522" s="381">
        <v>16.5</v>
      </c>
      <c r="I522" s="381">
        <v>100.5</v>
      </c>
      <c r="J522" s="381">
        <v>49.4</v>
      </c>
      <c r="K522" s="388">
        <v>51.1</v>
      </c>
    </row>
    <row r="523" spans="1:11" ht="16">
      <c r="B523" s="380" t="s">
        <v>630</v>
      </c>
      <c r="C523" s="382">
        <v>24.3</v>
      </c>
      <c r="D523" s="383">
        <v>11.8</v>
      </c>
      <c r="E523" s="382">
        <v>12.5</v>
      </c>
      <c r="F523" s="382">
        <v>24.3</v>
      </c>
      <c r="G523" s="383">
        <v>11.8</v>
      </c>
      <c r="H523" s="382">
        <v>12.5</v>
      </c>
      <c r="I523" s="376" t="s">
        <v>206</v>
      </c>
      <c r="J523" s="376" t="s">
        <v>206</v>
      </c>
      <c r="K523" s="377" t="s">
        <v>206</v>
      </c>
    </row>
    <row r="524" spans="1:11" ht="16">
      <c r="B524" s="380" t="s">
        <v>631</v>
      </c>
      <c r="C524" s="382">
        <v>7.6</v>
      </c>
      <c r="D524" s="383">
        <v>3.6</v>
      </c>
      <c r="E524" s="382">
        <v>3.9999999999999996</v>
      </c>
      <c r="F524" s="382">
        <v>7.6</v>
      </c>
      <c r="G524" s="383">
        <v>3.6</v>
      </c>
      <c r="H524" s="382">
        <v>3.9999999999999996</v>
      </c>
      <c r="I524" s="376" t="s">
        <v>206</v>
      </c>
      <c r="J524" s="376" t="s">
        <v>206</v>
      </c>
      <c r="K524" s="377" t="s">
        <v>206</v>
      </c>
    </row>
    <row r="525" spans="1:11" ht="16">
      <c r="B525" s="380" t="s">
        <v>632</v>
      </c>
      <c r="C525" s="382" t="s">
        <v>206</v>
      </c>
      <c r="D525" s="382" t="s">
        <v>206</v>
      </c>
      <c r="E525" s="382" t="s">
        <v>206</v>
      </c>
      <c r="F525" s="382" t="s">
        <v>206</v>
      </c>
      <c r="G525" s="382" t="s">
        <v>206</v>
      </c>
      <c r="H525" s="382" t="s">
        <v>206</v>
      </c>
      <c r="I525" s="376" t="s">
        <v>206</v>
      </c>
      <c r="J525" s="376" t="s">
        <v>206</v>
      </c>
      <c r="K525" s="377" t="s">
        <v>206</v>
      </c>
    </row>
    <row r="526" spans="1:11" ht="16">
      <c r="B526" s="380" t="s">
        <v>633</v>
      </c>
      <c r="C526" s="382" t="s">
        <v>206</v>
      </c>
      <c r="D526" s="382" t="s">
        <v>206</v>
      </c>
      <c r="E526" s="382" t="s">
        <v>206</v>
      </c>
      <c r="F526" s="382" t="s">
        <v>206</v>
      </c>
      <c r="G526" s="382" t="s">
        <v>206</v>
      </c>
      <c r="H526" s="382" t="s">
        <v>206</v>
      </c>
      <c r="I526" s="376" t="s">
        <v>206</v>
      </c>
      <c r="J526" s="376" t="s">
        <v>206</v>
      </c>
      <c r="K526" s="377" t="s">
        <v>206</v>
      </c>
    </row>
    <row r="527" spans="1:11" ht="16">
      <c r="B527" s="380" t="s">
        <v>634</v>
      </c>
      <c r="C527" s="382" t="s">
        <v>206</v>
      </c>
      <c r="D527" s="382" t="s">
        <v>206</v>
      </c>
      <c r="E527" s="382" t="s">
        <v>206</v>
      </c>
      <c r="F527" s="382" t="s">
        <v>206</v>
      </c>
      <c r="G527" s="382" t="s">
        <v>206</v>
      </c>
      <c r="H527" s="382" t="s">
        <v>206</v>
      </c>
      <c r="I527" s="376" t="s">
        <v>206</v>
      </c>
      <c r="J527" s="376" t="s">
        <v>206</v>
      </c>
      <c r="K527" s="377" t="s">
        <v>206</v>
      </c>
    </row>
    <row r="528" spans="1:11" ht="16">
      <c r="B528" s="380" t="s">
        <v>635</v>
      </c>
      <c r="C528" s="382" t="s">
        <v>206</v>
      </c>
      <c r="D528" s="382" t="s">
        <v>206</v>
      </c>
      <c r="E528" s="382" t="s">
        <v>206</v>
      </c>
      <c r="F528" s="382" t="s">
        <v>206</v>
      </c>
      <c r="G528" s="382" t="s">
        <v>206</v>
      </c>
      <c r="H528" s="382" t="s">
        <v>206</v>
      </c>
      <c r="I528" s="376" t="s">
        <v>206</v>
      </c>
      <c r="J528" s="376" t="s">
        <v>206</v>
      </c>
      <c r="K528" s="377" t="s">
        <v>206</v>
      </c>
    </row>
    <row r="529" spans="2:11" ht="16">
      <c r="B529" s="380" t="s">
        <v>636</v>
      </c>
      <c r="C529" s="382" t="s">
        <v>206</v>
      </c>
      <c r="D529" s="382" t="s">
        <v>206</v>
      </c>
      <c r="E529" s="382" t="s">
        <v>206</v>
      </c>
      <c r="F529" s="382" t="s">
        <v>206</v>
      </c>
      <c r="G529" s="382" t="s">
        <v>206</v>
      </c>
      <c r="H529" s="382" t="s">
        <v>206</v>
      </c>
      <c r="I529" s="376" t="s">
        <v>206</v>
      </c>
      <c r="J529" s="376" t="s">
        <v>206</v>
      </c>
      <c r="K529" s="377" t="s">
        <v>206</v>
      </c>
    </row>
    <row r="530" spans="2:11" ht="16">
      <c r="B530" s="380" t="s">
        <v>637</v>
      </c>
      <c r="C530" s="382" t="s">
        <v>206</v>
      </c>
      <c r="D530" s="382" t="s">
        <v>206</v>
      </c>
      <c r="E530" s="382" t="s">
        <v>206</v>
      </c>
      <c r="F530" s="382" t="s">
        <v>206</v>
      </c>
      <c r="G530" s="382" t="s">
        <v>206</v>
      </c>
      <c r="H530" s="382" t="s">
        <v>206</v>
      </c>
      <c r="I530" s="376" t="s">
        <v>206</v>
      </c>
      <c r="J530" s="376" t="s">
        <v>206</v>
      </c>
      <c r="K530" s="377" t="s">
        <v>206</v>
      </c>
    </row>
    <row r="531" spans="2:11" ht="16">
      <c r="B531" s="380" t="s">
        <v>638</v>
      </c>
      <c r="C531" s="382" t="s">
        <v>206</v>
      </c>
      <c r="D531" s="382" t="s">
        <v>206</v>
      </c>
      <c r="E531" s="382" t="s">
        <v>206</v>
      </c>
      <c r="F531" s="382" t="s">
        <v>206</v>
      </c>
      <c r="G531" s="382" t="s">
        <v>206</v>
      </c>
      <c r="H531" s="382" t="s">
        <v>206</v>
      </c>
      <c r="I531" s="376" t="s">
        <v>206</v>
      </c>
      <c r="J531" s="376" t="s">
        <v>206</v>
      </c>
      <c r="K531" s="377" t="s">
        <v>206</v>
      </c>
    </row>
    <row r="532" spans="2:11" ht="16">
      <c r="B532" s="380" t="s">
        <v>639</v>
      </c>
      <c r="C532" s="382" t="s">
        <v>206</v>
      </c>
      <c r="D532" s="382" t="s">
        <v>206</v>
      </c>
      <c r="E532" s="382" t="s">
        <v>206</v>
      </c>
      <c r="F532" s="382" t="s">
        <v>206</v>
      </c>
      <c r="G532" s="382" t="s">
        <v>206</v>
      </c>
      <c r="H532" s="382" t="s">
        <v>206</v>
      </c>
      <c r="I532" s="376" t="s">
        <v>206</v>
      </c>
      <c r="J532" s="376" t="s">
        <v>206</v>
      </c>
      <c r="K532" s="377" t="s">
        <v>206</v>
      </c>
    </row>
    <row r="533" spans="2:11" ht="16">
      <c r="B533" s="380" t="s">
        <v>640</v>
      </c>
      <c r="C533" s="382" t="s">
        <v>206</v>
      </c>
      <c r="D533" s="382" t="s">
        <v>206</v>
      </c>
      <c r="E533" s="382" t="s">
        <v>206</v>
      </c>
      <c r="F533" s="382" t="s">
        <v>206</v>
      </c>
      <c r="G533" s="382" t="s">
        <v>206</v>
      </c>
      <c r="H533" s="382" t="s">
        <v>206</v>
      </c>
      <c r="I533" s="376" t="s">
        <v>206</v>
      </c>
      <c r="J533" s="376" t="s">
        <v>206</v>
      </c>
      <c r="K533" s="377" t="s">
        <v>206</v>
      </c>
    </row>
    <row r="534" spans="2:11" ht="16">
      <c r="B534" s="380" t="s">
        <v>641</v>
      </c>
      <c r="C534" s="382" t="s">
        <v>206</v>
      </c>
      <c r="D534" s="382" t="s">
        <v>206</v>
      </c>
      <c r="E534" s="382" t="s">
        <v>206</v>
      </c>
      <c r="F534" s="382" t="s">
        <v>206</v>
      </c>
      <c r="G534" s="382" t="s">
        <v>206</v>
      </c>
      <c r="H534" s="382" t="s">
        <v>206</v>
      </c>
      <c r="I534" s="376" t="s">
        <v>206</v>
      </c>
      <c r="J534" s="376" t="s">
        <v>206</v>
      </c>
      <c r="K534" s="377" t="s">
        <v>206</v>
      </c>
    </row>
    <row r="535" spans="2:11" ht="16">
      <c r="B535" s="380" t="s">
        <v>642</v>
      </c>
      <c r="C535" s="382" t="s">
        <v>206</v>
      </c>
      <c r="D535" s="382" t="s">
        <v>206</v>
      </c>
      <c r="E535" s="382" t="s">
        <v>206</v>
      </c>
      <c r="F535" s="382" t="s">
        <v>206</v>
      </c>
      <c r="G535" s="382" t="s">
        <v>206</v>
      </c>
      <c r="H535" s="382" t="s">
        <v>206</v>
      </c>
      <c r="I535" s="376" t="s">
        <v>206</v>
      </c>
      <c r="J535" s="376" t="s">
        <v>206</v>
      </c>
      <c r="K535" s="377" t="s">
        <v>206</v>
      </c>
    </row>
    <row r="536" spans="2:11" ht="16">
      <c r="B536" s="380" t="s">
        <v>643</v>
      </c>
      <c r="C536" s="382" t="s">
        <v>206</v>
      </c>
      <c r="D536" s="382" t="s">
        <v>206</v>
      </c>
      <c r="E536" s="382" t="s">
        <v>206</v>
      </c>
      <c r="F536" s="382" t="s">
        <v>206</v>
      </c>
      <c r="G536" s="382" t="s">
        <v>206</v>
      </c>
      <c r="H536" s="382" t="s">
        <v>206</v>
      </c>
      <c r="I536" s="376" t="s">
        <v>206</v>
      </c>
      <c r="J536" s="376" t="s">
        <v>206</v>
      </c>
      <c r="K536" s="377" t="s">
        <v>206</v>
      </c>
    </row>
    <row r="537" spans="2:11" ht="16">
      <c r="B537" s="380" t="s">
        <v>644</v>
      </c>
      <c r="C537" s="382" t="s">
        <v>206</v>
      </c>
      <c r="D537" s="382" t="s">
        <v>206</v>
      </c>
      <c r="E537" s="382" t="s">
        <v>206</v>
      </c>
      <c r="F537" s="382" t="s">
        <v>206</v>
      </c>
      <c r="G537" s="382" t="s">
        <v>206</v>
      </c>
      <c r="H537" s="382" t="s">
        <v>206</v>
      </c>
      <c r="I537" s="376" t="s">
        <v>206</v>
      </c>
      <c r="J537" s="376" t="s">
        <v>206</v>
      </c>
      <c r="K537" s="377" t="s">
        <v>206</v>
      </c>
    </row>
    <row r="538" spans="2:11" ht="16">
      <c r="B538" s="380" t="s">
        <v>645</v>
      </c>
      <c r="C538" s="382" t="s">
        <v>206</v>
      </c>
      <c r="D538" s="382" t="s">
        <v>206</v>
      </c>
      <c r="E538" s="382" t="s">
        <v>206</v>
      </c>
      <c r="F538" s="382" t="s">
        <v>206</v>
      </c>
      <c r="G538" s="382" t="s">
        <v>206</v>
      </c>
      <c r="H538" s="382" t="s">
        <v>206</v>
      </c>
      <c r="I538" s="376" t="s">
        <v>206</v>
      </c>
      <c r="J538" s="376" t="s">
        <v>206</v>
      </c>
      <c r="K538" s="377" t="s">
        <v>206</v>
      </c>
    </row>
    <row r="539" spans="2:11" ht="16">
      <c r="B539" s="380" t="s">
        <v>646</v>
      </c>
      <c r="C539" s="382" t="s">
        <v>206</v>
      </c>
      <c r="D539" s="382" t="s">
        <v>206</v>
      </c>
      <c r="E539" s="382" t="s">
        <v>206</v>
      </c>
      <c r="F539" s="382" t="s">
        <v>206</v>
      </c>
      <c r="G539" s="382" t="s">
        <v>206</v>
      </c>
      <c r="H539" s="382" t="s">
        <v>206</v>
      </c>
      <c r="I539" s="376" t="s">
        <v>206</v>
      </c>
      <c r="J539" s="376" t="s">
        <v>206</v>
      </c>
      <c r="K539" s="377" t="s">
        <v>206</v>
      </c>
    </row>
    <row r="540" spans="2:11" ht="16">
      <c r="B540" s="380" t="s">
        <v>647</v>
      </c>
      <c r="C540" s="382" t="s">
        <v>206</v>
      </c>
      <c r="D540" s="382" t="s">
        <v>206</v>
      </c>
      <c r="E540" s="382" t="s">
        <v>206</v>
      </c>
      <c r="F540" s="381" t="s">
        <v>206</v>
      </c>
      <c r="G540" s="381" t="s">
        <v>206</v>
      </c>
      <c r="H540" s="381" t="s">
        <v>206</v>
      </c>
      <c r="I540" s="376" t="s">
        <v>206</v>
      </c>
      <c r="J540" s="376" t="s">
        <v>206</v>
      </c>
      <c r="K540" s="377" t="s">
        <v>206</v>
      </c>
    </row>
    <row r="541" spans="2:11" ht="16">
      <c r="B541" s="380"/>
      <c r="C541" s="404"/>
      <c r="D541" s="404"/>
      <c r="E541" s="404"/>
      <c r="F541" s="404"/>
      <c r="G541" s="404"/>
      <c r="H541" s="404"/>
      <c r="I541" s="404"/>
      <c r="J541" s="404"/>
      <c r="K541" s="405"/>
    </row>
    <row r="542" spans="2:11" ht="1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6">
      <c r="B543" s="380" t="s">
        <v>649</v>
      </c>
      <c r="C543" s="382">
        <v>42.4</v>
      </c>
      <c r="D543" s="383">
        <v>20.399999999999999</v>
      </c>
      <c r="E543" s="382">
        <v>22</v>
      </c>
      <c r="F543" s="382">
        <v>42.4</v>
      </c>
      <c r="G543" s="383">
        <v>20.399999999999999</v>
      </c>
      <c r="H543" s="382">
        <v>22</v>
      </c>
      <c r="I543" s="376" t="s">
        <v>206</v>
      </c>
      <c r="J543" s="376" t="s">
        <v>206</v>
      </c>
      <c r="K543" s="377" t="s">
        <v>206</v>
      </c>
    </row>
    <row r="544" spans="2:11" ht="16">
      <c r="B544" s="380" t="s">
        <v>650</v>
      </c>
      <c r="C544" s="382">
        <v>3.1</v>
      </c>
      <c r="D544" s="383">
        <v>1.6</v>
      </c>
      <c r="E544" s="382">
        <v>1.5</v>
      </c>
      <c r="F544" s="382">
        <v>3.1</v>
      </c>
      <c r="G544" s="383">
        <v>1.6</v>
      </c>
      <c r="H544" s="382">
        <v>1.5</v>
      </c>
      <c r="I544" s="376" t="s">
        <v>206</v>
      </c>
      <c r="J544" s="376" t="s">
        <v>206</v>
      </c>
      <c r="K544" s="377" t="s">
        <v>206</v>
      </c>
    </row>
    <row r="545" spans="2:11" ht="16">
      <c r="B545" s="380" t="s">
        <v>651</v>
      </c>
      <c r="C545" s="382" t="s">
        <v>206</v>
      </c>
      <c r="D545" s="382" t="s">
        <v>206</v>
      </c>
      <c r="E545" s="382" t="s">
        <v>206</v>
      </c>
      <c r="F545" s="382" t="s">
        <v>206</v>
      </c>
      <c r="G545" s="382" t="s">
        <v>206</v>
      </c>
      <c r="H545" s="382" t="s">
        <v>206</v>
      </c>
      <c r="I545" s="376" t="s">
        <v>206</v>
      </c>
      <c r="J545" s="376" t="s">
        <v>206</v>
      </c>
      <c r="K545" s="377" t="s">
        <v>206</v>
      </c>
    </row>
    <row r="546" spans="2:11" ht="16">
      <c r="B546" s="380" t="s">
        <v>652</v>
      </c>
      <c r="C546" s="382" t="s">
        <v>206</v>
      </c>
      <c r="D546" s="382" t="s">
        <v>206</v>
      </c>
      <c r="E546" s="382" t="s">
        <v>206</v>
      </c>
      <c r="F546" s="382" t="s">
        <v>206</v>
      </c>
      <c r="G546" s="382" t="s">
        <v>206</v>
      </c>
      <c r="H546" s="382" t="s">
        <v>206</v>
      </c>
      <c r="I546" s="376" t="s">
        <v>206</v>
      </c>
      <c r="J546" s="376" t="s">
        <v>206</v>
      </c>
      <c r="K546" s="377" t="s">
        <v>206</v>
      </c>
    </row>
    <row r="547" spans="2:11" ht="16">
      <c r="B547" s="380" t="s">
        <v>653</v>
      </c>
      <c r="C547" s="382" t="s">
        <v>206</v>
      </c>
      <c r="D547" s="382" t="s">
        <v>206</v>
      </c>
      <c r="E547" s="382" t="s">
        <v>206</v>
      </c>
      <c r="F547" s="382" t="s">
        <v>206</v>
      </c>
      <c r="G547" s="382" t="s">
        <v>206</v>
      </c>
      <c r="H547" s="382" t="s">
        <v>206</v>
      </c>
      <c r="I547" s="376" t="s">
        <v>206</v>
      </c>
      <c r="J547" s="376" t="s">
        <v>206</v>
      </c>
      <c r="K547" s="377" t="s">
        <v>206</v>
      </c>
    </row>
    <row r="548" spans="2:11" ht="16">
      <c r="B548" s="380" t="s">
        <v>654</v>
      </c>
      <c r="C548" s="382" t="s">
        <v>206</v>
      </c>
      <c r="D548" s="382" t="s">
        <v>206</v>
      </c>
      <c r="E548" s="382" t="s">
        <v>206</v>
      </c>
      <c r="F548" s="382" t="s">
        <v>206</v>
      </c>
      <c r="G548" s="382" t="s">
        <v>206</v>
      </c>
      <c r="H548" s="382" t="s">
        <v>206</v>
      </c>
      <c r="I548" s="376" t="s">
        <v>206</v>
      </c>
      <c r="J548" s="376" t="s">
        <v>206</v>
      </c>
      <c r="K548" s="377" t="s">
        <v>206</v>
      </c>
    </row>
    <row r="549" spans="2:11" ht="16">
      <c r="B549" s="380" t="s">
        <v>655</v>
      </c>
      <c r="C549" s="382" t="s">
        <v>206</v>
      </c>
      <c r="D549" s="382" t="s">
        <v>206</v>
      </c>
      <c r="E549" s="382" t="s">
        <v>206</v>
      </c>
      <c r="F549" s="382" t="s">
        <v>206</v>
      </c>
      <c r="G549" s="382" t="s">
        <v>206</v>
      </c>
      <c r="H549" s="382" t="s">
        <v>206</v>
      </c>
      <c r="I549" s="376" t="s">
        <v>206</v>
      </c>
      <c r="J549" s="376" t="s">
        <v>206</v>
      </c>
      <c r="K549" s="377" t="s">
        <v>206</v>
      </c>
    </row>
    <row r="550" spans="2:11" ht="16">
      <c r="B550" s="380" t="s">
        <v>656</v>
      </c>
      <c r="C550" s="382" t="s">
        <v>206</v>
      </c>
      <c r="D550" s="382" t="s">
        <v>206</v>
      </c>
      <c r="E550" s="382" t="s">
        <v>206</v>
      </c>
      <c r="F550" s="382" t="s">
        <v>206</v>
      </c>
      <c r="G550" s="382" t="s">
        <v>206</v>
      </c>
      <c r="H550" s="382" t="s">
        <v>206</v>
      </c>
      <c r="I550" s="376" t="s">
        <v>206</v>
      </c>
      <c r="J550" s="376" t="s">
        <v>206</v>
      </c>
      <c r="K550" s="377" t="s">
        <v>206</v>
      </c>
    </row>
    <row r="551" spans="2:11" ht="16">
      <c r="B551" s="380" t="s">
        <v>657</v>
      </c>
      <c r="C551" s="382" t="s">
        <v>206</v>
      </c>
      <c r="D551" s="382" t="s">
        <v>206</v>
      </c>
      <c r="E551" s="382" t="s">
        <v>206</v>
      </c>
      <c r="F551" s="382" t="s">
        <v>206</v>
      </c>
      <c r="G551" s="382" t="s">
        <v>206</v>
      </c>
      <c r="H551" s="382" t="s">
        <v>206</v>
      </c>
      <c r="I551" s="376" t="s">
        <v>206</v>
      </c>
      <c r="J551" s="376" t="s">
        <v>206</v>
      </c>
      <c r="K551" s="377" t="s">
        <v>206</v>
      </c>
    </row>
    <row r="552" spans="2:11" ht="16">
      <c r="B552" s="380" t="s">
        <v>658</v>
      </c>
      <c r="C552" s="382" t="s">
        <v>206</v>
      </c>
      <c r="D552" s="382" t="s">
        <v>206</v>
      </c>
      <c r="E552" s="382" t="s">
        <v>206</v>
      </c>
      <c r="F552" s="382" t="s">
        <v>206</v>
      </c>
      <c r="G552" s="382" t="s">
        <v>206</v>
      </c>
      <c r="H552" s="382" t="s">
        <v>206</v>
      </c>
      <c r="I552" s="376" t="s">
        <v>206</v>
      </c>
      <c r="J552" s="376" t="s">
        <v>206</v>
      </c>
      <c r="K552" s="377" t="s">
        <v>206</v>
      </c>
    </row>
    <row r="553" spans="2:11" ht="16">
      <c r="B553" s="380" t="s">
        <v>659</v>
      </c>
      <c r="C553" s="382" t="s">
        <v>206</v>
      </c>
      <c r="D553" s="382" t="s">
        <v>206</v>
      </c>
      <c r="E553" s="382" t="s">
        <v>206</v>
      </c>
      <c r="F553" s="382" t="s">
        <v>206</v>
      </c>
      <c r="G553" s="382" t="s">
        <v>206</v>
      </c>
      <c r="H553" s="382" t="s">
        <v>206</v>
      </c>
      <c r="I553" s="376" t="s">
        <v>206</v>
      </c>
      <c r="J553" s="376" t="s">
        <v>206</v>
      </c>
      <c r="K553" s="377" t="s">
        <v>206</v>
      </c>
    </row>
    <row r="554" spans="2:11" ht="16">
      <c r="B554" s="380" t="s">
        <v>660</v>
      </c>
      <c r="C554" s="382" t="s">
        <v>206</v>
      </c>
      <c r="D554" s="382" t="s">
        <v>206</v>
      </c>
      <c r="E554" s="382" t="s">
        <v>206</v>
      </c>
      <c r="F554" s="382" t="s">
        <v>206</v>
      </c>
      <c r="G554" s="382" t="s">
        <v>206</v>
      </c>
      <c r="H554" s="382" t="s">
        <v>206</v>
      </c>
      <c r="I554" s="376" t="s">
        <v>206</v>
      </c>
      <c r="J554" s="376" t="s">
        <v>206</v>
      </c>
      <c r="K554" s="377" t="s">
        <v>206</v>
      </c>
    </row>
    <row r="555" spans="2:11" ht="16">
      <c r="B555" s="380" t="s">
        <v>661</v>
      </c>
      <c r="C555" s="382" t="s">
        <v>206</v>
      </c>
      <c r="D555" s="382" t="s">
        <v>206</v>
      </c>
      <c r="E555" s="382" t="s">
        <v>206</v>
      </c>
      <c r="F555" s="382" t="s">
        <v>206</v>
      </c>
      <c r="G555" s="382" t="s">
        <v>206</v>
      </c>
      <c r="H555" s="382" t="s">
        <v>206</v>
      </c>
      <c r="I555" s="376" t="s">
        <v>206</v>
      </c>
      <c r="J555" s="376" t="s">
        <v>206</v>
      </c>
      <c r="K555" s="377" t="s">
        <v>206</v>
      </c>
    </row>
    <row r="556" spans="2:11" ht="16">
      <c r="B556" s="380" t="s">
        <v>662</v>
      </c>
      <c r="C556" s="382" t="s">
        <v>206</v>
      </c>
      <c r="D556" s="382" t="s">
        <v>206</v>
      </c>
      <c r="E556" s="382" t="s">
        <v>206</v>
      </c>
      <c r="F556" s="382" t="s">
        <v>206</v>
      </c>
      <c r="G556" s="382" t="s">
        <v>206</v>
      </c>
      <c r="H556" s="382" t="s">
        <v>206</v>
      </c>
      <c r="I556" s="376" t="s">
        <v>206</v>
      </c>
      <c r="J556" s="376" t="s">
        <v>206</v>
      </c>
      <c r="K556" s="377" t="s">
        <v>206</v>
      </c>
    </row>
    <row r="557" spans="2:11" ht="16">
      <c r="B557" s="380" t="s">
        <v>663</v>
      </c>
      <c r="C557" s="382" t="s">
        <v>206</v>
      </c>
      <c r="D557" s="382" t="s">
        <v>206</v>
      </c>
      <c r="E557" s="382" t="s">
        <v>206</v>
      </c>
      <c r="F557" s="382" t="s">
        <v>206</v>
      </c>
      <c r="G557" s="382" t="s">
        <v>206</v>
      </c>
      <c r="H557" s="382" t="s">
        <v>206</v>
      </c>
      <c r="I557" s="376" t="s">
        <v>206</v>
      </c>
      <c r="J557" s="376" t="s">
        <v>206</v>
      </c>
      <c r="K557" s="377" t="s">
        <v>206</v>
      </c>
    </row>
    <row r="558" spans="2:11" ht="16">
      <c r="B558" s="380"/>
      <c r="C558" s="409"/>
      <c r="D558" s="409"/>
      <c r="E558" s="409"/>
      <c r="F558" s="409"/>
      <c r="G558" s="409"/>
      <c r="H558" s="409"/>
      <c r="I558" s="409"/>
      <c r="J558" s="409"/>
      <c r="K558" s="410"/>
    </row>
    <row r="559" spans="2:11" ht="1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6">
      <c r="B562" s="380" t="s">
        <v>667</v>
      </c>
      <c r="C562" s="382">
        <v>0.1</v>
      </c>
      <c r="D562" s="383">
        <v>0</v>
      </c>
      <c r="E562" s="382">
        <v>0.1</v>
      </c>
      <c r="F562" s="382">
        <v>0.1</v>
      </c>
      <c r="G562" s="383">
        <v>0</v>
      </c>
      <c r="H562" s="382">
        <v>0.1</v>
      </c>
      <c r="I562" s="376" t="s">
        <v>206</v>
      </c>
      <c r="J562" s="376" t="s">
        <v>206</v>
      </c>
      <c r="K562" s="377" t="s">
        <v>206</v>
      </c>
    </row>
    <row r="563" spans="2:11" ht="16">
      <c r="B563" s="380"/>
      <c r="C563" s="374"/>
      <c r="D563" s="374"/>
      <c r="E563" s="374"/>
      <c r="F563" s="374"/>
      <c r="G563" s="374"/>
      <c r="H563" s="374"/>
      <c r="I563" s="374"/>
      <c r="J563" s="374"/>
      <c r="K563" s="375"/>
    </row>
    <row r="564" spans="2:11" ht="1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6">
      <c r="B565" s="380" t="s">
        <v>669</v>
      </c>
      <c r="C565" s="382">
        <v>8</v>
      </c>
      <c r="D565" s="383">
        <v>3.9</v>
      </c>
      <c r="E565" s="382">
        <v>4.0999999999999996</v>
      </c>
      <c r="F565" s="382">
        <v>8</v>
      </c>
      <c r="G565" s="383">
        <v>3.9</v>
      </c>
      <c r="H565" s="382">
        <v>4.0999999999999996</v>
      </c>
      <c r="I565" s="376" t="s">
        <v>206</v>
      </c>
      <c r="J565" s="376" t="s">
        <v>206</v>
      </c>
      <c r="K565" s="377" t="s">
        <v>206</v>
      </c>
    </row>
    <row r="566" spans="2:11" ht="16">
      <c r="B566" s="380" t="s">
        <v>670</v>
      </c>
      <c r="C566" s="382">
        <v>1.6</v>
      </c>
      <c r="D566" s="383">
        <v>0.8</v>
      </c>
      <c r="E566" s="382">
        <v>0.8</v>
      </c>
      <c r="F566" s="382">
        <v>1.6</v>
      </c>
      <c r="G566" s="383">
        <v>0.8</v>
      </c>
      <c r="H566" s="382">
        <v>0.8</v>
      </c>
      <c r="I566" s="376" t="s">
        <v>206</v>
      </c>
      <c r="J566" s="376" t="s">
        <v>206</v>
      </c>
      <c r="K566" s="377" t="s">
        <v>206</v>
      </c>
    </row>
    <row r="567" spans="2:11" ht="16">
      <c r="B567" s="380"/>
      <c r="C567" s="373"/>
      <c r="D567" s="373"/>
      <c r="E567" s="373"/>
      <c r="F567" s="373"/>
      <c r="G567" s="373"/>
      <c r="H567" s="373"/>
      <c r="I567" s="373"/>
      <c r="J567" s="373"/>
      <c r="K567" s="379"/>
    </row>
    <row r="568" spans="2:11" ht="1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6">
      <c r="B569" s="380" t="s">
        <v>672</v>
      </c>
      <c r="C569" s="382">
        <v>23.5</v>
      </c>
      <c r="D569" s="383">
        <v>11.3</v>
      </c>
      <c r="E569" s="382">
        <v>12.2</v>
      </c>
      <c r="F569" s="382">
        <v>23.5</v>
      </c>
      <c r="G569" s="383">
        <v>11.3</v>
      </c>
      <c r="H569" s="382">
        <v>12.2</v>
      </c>
      <c r="I569" s="376" t="s">
        <v>206</v>
      </c>
      <c r="J569" s="376" t="s">
        <v>206</v>
      </c>
      <c r="K569" s="377" t="s">
        <v>206</v>
      </c>
    </row>
    <row r="570" spans="2:11" ht="16">
      <c r="B570" s="380" t="s">
        <v>673</v>
      </c>
      <c r="C570" s="382">
        <v>1.3</v>
      </c>
      <c r="D570" s="383">
        <v>0.6</v>
      </c>
      <c r="E570" s="382">
        <v>0.70000000000000007</v>
      </c>
      <c r="F570" s="382">
        <v>1.3</v>
      </c>
      <c r="G570" s="383">
        <v>0.6</v>
      </c>
      <c r="H570" s="382">
        <v>0.70000000000000007</v>
      </c>
      <c r="I570" s="376" t="s">
        <v>206</v>
      </c>
      <c r="J570" s="376" t="s">
        <v>206</v>
      </c>
      <c r="K570" s="377" t="s">
        <v>206</v>
      </c>
    </row>
    <row r="571" spans="2:11" ht="16">
      <c r="B571" s="380"/>
      <c r="C571" s="392"/>
      <c r="D571" s="392"/>
      <c r="E571" s="392"/>
      <c r="F571" s="392"/>
      <c r="G571" s="392"/>
      <c r="H571" s="392"/>
      <c r="I571" s="392"/>
      <c r="J571" s="392"/>
      <c r="K571" s="393"/>
    </row>
    <row r="572" spans="2:11" ht="1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6">
      <c r="B573" s="380" t="s">
        <v>675</v>
      </c>
      <c r="C573" s="382">
        <v>5.9</v>
      </c>
      <c r="D573" s="383">
        <v>2.9</v>
      </c>
      <c r="E573" s="382">
        <v>3.0000000000000004</v>
      </c>
      <c r="F573" s="382">
        <v>5.9</v>
      </c>
      <c r="G573" s="383">
        <v>2.9</v>
      </c>
      <c r="H573" s="382">
        <v>3.0000000000000004</v>
      </c>
      <c r="I573" s="376" t="s">
        <v>206</v>
      </c>
      <c r="J573" s="376" t="s">
        <v>206</v>
      </c>
      <c r="K573" s="377" t="s">
        <v>206</v>
      </c>
    </row>
    <row r="574" spans="2:11" ht="16">
      <c r="B574" s="380" t="s">
        <v>676</v>
      </c>
      <c r="C574" s="382">
        <v>1.2</v>
      </c>
      <c r="D574" s="383">
        <v>0.6</v>
      </c>
      <c r="E574" s="382">
        <v>0.6</v>
      </c>
      <c r="F574" s="382">
        <v>1.2</v>
      </c>
      <c r="G574" s="383">
        <v>0.6</v>
      </c>
      <c r="H574" s="382">
        <v>0.6</v>
      </c>
      <c r="I574" s="376" t="s">
        <v>206</v>
      </c>
      <c r="J574" s="376" t="s">
        <v>206</v>
      </c>
      <c r="K574" s="377" t="s">
        <v>206</v>
      </c>
    </row>
    <row r="575" spans="2:11" ht="16">
      <c r="B575" s="380" t="s">
        <v>677</v>
      </c>
      <c r="C575" s="382">
        <v>2.5</v>
      </c>
      <c r="D575" s="383">
        <v>1.2</v>
      </c>
      <c r="E575" s="382">
        <v>1.3</v>
      </c>
      <c r="F575" s="382">
        <v>2.5</v>
      </c>
      <c r="G575" s="383">
        <v>1.2</v>
      </c>
      <c r="H575" s="382">
        <v>1.3</v>
      </c>
      <c r="I575" s="376" t="s">
        <v>206</v>
      </c>
      <c r="J575" s="376" t="s">
        <v>206</v>
      </c>
      <c r="K575" s="377" t="s">
        <v>206</v>
      </c>
    </row>
    <row r="576" spans="2:11" ht="16">
      <c r="B576" s="380"/>
      <c r="C576" s="385"/>
      <c r="D576" s="385"/>
      <c r="E576" s="385"/>
      <c r="F576" s="385"/>
      <c r="G576" s="385"/>
      <c r="H576" s="385"/>
      <c r="I576" s="385"/>
      <c r="J576" s="385"/>
      <c r="K576" s="394"/>
    </row>
    <row r="577" spans="1:11" ht="16">
      <c r="B577" s="372" t="s">
        <v>678</v>
      </c>
      <c r="C577" s="381">
        <v>55.8</v>
      </c>
      <c r="D577" s="381">
        <v>27</v>
      </c>
      <c r="E577" s="381">
        <v>28.799999999999997</v>
      </c>
      <c r="F577" s="381">
        <v>55.8</v>
      </c>
      <c r="G577" s="381">
        <v>27</v>
      </c>
      <c r="H577" s="381">
        <v>28.799999999999997</v>
      </c>
      <c r="I577" s="376" t="s">
        <v>206</v>
      </c>
      <c r="J577" s="376" t="s">
        <v>206</v>
      </c>
      <c r="K577" s="377" t="s">
        <v>206</v>
      </c>
    </row>
    <row r="578" spans="1:11" ht="16">
      <c r="B578" s="380" t="s">
        <v>679</v>
      </c>
      <c r="C578" s="382">
        <v>53.6</v>
      </c>
      <c r="D578" s="383">
        <v>26</v>
      </c>
      <c r="E578" s="382">
        <v>27.6</v>
      </c>
      <c r="F578" s="382">
        <v>53.6</v>
      </c>
      <c r="G578" s="383">
        <v>26</v>
      </c>
      <c r="H578" s="382">
        <v>27.6</v>
      </c>
      <c r="I578" s="376" t="s">
        <v>206</v>
      </c>
      <c r="J578" s="376" t="s">
        <v>206</v>
      </c>
      <c r="K578" s="377" t="s">
        <v>206</v>
      </c>
    </row>
    <row r="579" spans="1:11" ht="1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6">
      <c r="B580" s="380"/>
      <c r="C580" s="404"/>
      <c r="D580" s="404"/>
      <c r="E580" s="404"/>
      <c r="F580" s="404"/>
      <c r="G580" s="404"/>
      <c r="H580" s="404"/>
      <c r="I580" s="404"/>
      <c r="J580" s="404"/>
      <c r="K580" s="405"/>
    </row>
    <row r="581" spans="1:11" ht="16">
      <c r="A581" s="106" t="s">
        <v>934</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6">
      <c r="B582" s="378" t="s">
        <v>301</v>
      </c>
      <c r="C582" s="382"/>
      <c r="D582" s="383"/>
      <c r="E582" s="382"/>
      <c r="F582" s="383"/>
      <c r="G582" s="383"/>
      <c r="H582" s="383"/>
      <c r="I582" s="383"/>
      <c r="J582" s="383"/>
      <c r="K582" s="413"/>
    </row>
    <row r="583" spans="1:11" ht="1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6">
      <c r="B584" s="380" t="s">
        <v>683</v>
      </c>
      <c r="C584" s="382">
        <v>12</v>
      </c>
      <c r="D584" s="383">
        <v>6</v>
      </c>
      <c r="E584" s="382">
        <v>6</v>
      </c>
      <c r="F584" s="382">
        <v>12</v>
      </c>
      <c r="G584" s="383">
        <v>6</v>
      </c>
      <c r="H584" s="382">
        <v>6</v>
      </c>
      <c r="I584" s="376" t="s">
        <v>206</v>
      </c>
      <c r="J584" s="376" t="s">
        <v>206</v>
      </c>
      <c r="K584" s="377" t="s">
        <v>206</v>
      </c>
    </row>
    <row r="585" spans="1:11" ht="16">
      <c r="B585" s="380" t="s">
        <v>502</v>
      </c>
      <c r="C585" s="382">
        <v>1.4</v>
      </c>
      <c r="D585" s="383">
        <v>0.7</v>
      </c>
      <c r="E585" s="382">
        <v>0.7</v>
      </c>
      <c r="F585" s="382">
        <v>1.4</v>
      </c>
      <c r="G585" s="383">
        <v>0.7</v>
      </c>
      <c r="H585" s="382">
        <v>0.7</v>
      </c>
      <c r="I585" s="376" t="s">
        <v>206</v>
      </c>
      <c r="J585" s="376" t="s">
        <v>206</v>
      </c>
      <c r="K585" s="377" t="s">
        <v>206</v>
      </c>
    </row>
    <row r="586" spans="1:11" ht="16">
      <c r="B586" s="380"/>
      <c r="C586" s="409"/>
      <c r="D586" s="409"/>
      <c r="E586" s="409"/>
      <c r="F586" s="409"/>
      <c r="G586" s="409"/>
      <c r="H586" s="409"/>
      <c r="I586" s="409"/>
      <c r="J586" s="409"/>
      <c r="K586" s="410"/>
    </row>
    <row r="587" spans="1:11" ht="1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6">
      <c r="B588" s="380" t="s">
        <v>685</v>
      </c>
      <c r="C588" s="382">
        <v>13.2</v>
      </c>
      <c r="D588" s="383">
        <v>6.6</v>
      </c>
      <c r="E588" s="382">
        <v>6.6</v>
      </c>
      <c r="F588" s="382">
        <v>13.2</v>
      </c>
      <c r="G588" s="383">
        <v>6.6</v>
      </c>
      <c r="H588" s="382">
        <v>6.6</v>
      </c>
      <c r="I588" s="376" t="s">
        <v>206</v>
      </c>
      <c r="J588" s="376" t="s">
        <v>206</v>
      </c>
      <c r="K588" s="377" t="s">
        <v>206</v>
      </c>
    </row>
    <row r="589" spans="1:11" ht="16">
      <c r="B589" s="380" t="s">
        <v>686</v>
      </c>
      <c r="C589" s="382">
        <v>0.4</v>
      </c>
      <c r="D589" s="383">
        <v>0.2</v>
      </c>
      <c r="E589" s="382">
        <v>0.2</v>
      </c>
      <c r="F589" s="382">
        <v>0.4</v>
      </c>
      <c r="G589" s="383">
        <v>0.2</v>
      </c>
      <c r="H589" s="382">
        <v>0.2</v>
      </c>
      <c r="I589" s="376" t="s">
        <v>206</v>
      </c>
      <c r="J589" s="376" t="s">
        <v>206</v>
      </c>
      <c r="K589" s="377" t="s">
        <v>206</v>
      </c>
    </row>
    <row r="590" spans="1:11" ht="16">
      <c r="B590" s="380"/>
      <c r="C590" s="392"/>
      <c r="D590" s="392"/>
      <c r="E590" s="392"/>
      <c r="F590" s="392"/>
      <c r="G590" s="392"/>
      <c r="H590" s="392"/>
      <c r="I590" s="392"/>
      <c r="J590" s="392"/>
      <c r="K590" s="393"/>
    </row>
    <row r="591" spans="1:11" ht="1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6">
      <c r="B593" s="380"/>
      <c r="C593" s="392"/>
      <c r="D593" s="392"/>
      <c r="E593" s="392"/>
      <c r="F593" s="392"/>
      <c r="G593" s="392"/>
      <c r="H593" s="392"/>
      <c r="I593" s="392"/>
      <c r="J593" s="392"/>
      <c r="K593" s="393"/>
    </row>
    <row r="594" spans="1:11" ht="1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6">
      <c r="B595" s="380" t="s">
        <v>690</v>
      </c>
      <c r="C595" s="382">
        <v>11.2</v>
      </c>
      <c r="D595" s="383">
        <v>5.5</v>
      </c>
      <c r="E595" s="382">
        <v>5.6999999999999993</v>
      </c>
      <c r="F595" s="382">
        <v>11.2</v>
      </c>
      <c r="G595" s="383">
        <v>5.5</v>
      </c>
      <c r="H595" s="382">
        <v>5.6999999999999993</v>
      </c>
      <c r="I595" s="376" t="s">
        <v>206</v>
      </c>
      <c r="J595" s="376" t="s">
        <v>206</v>
      </c>
      <c r="K595" s="377" t="s">
        <v>206</v>
      </c>
    </row>
    <row r="596" spans="1:11" ht="16">
      <c r="B596" s="380" t="s">
        <v>691</v>
      </c>
      <c r="C596" s="382">
        <v>6.5</v>
      </c>
      <c r="D596" s="383">
        <v>3.2</v>
      </c>
      <c r="E596" s="382">
        <v>3.3</v>
      </c>
      <c r="F596" s="382">
        <v>6.5</v>
      </c>
      <c r="G596" s="383">
        <v>3.2</v>
      </c>
      <c r="H596" s="382">
        <v>3.3</v>
      </c>
      <c r="I596" s="376" t="s">
        <v>206</v>
      </c>
      <c r="J596" s="376" t="s">
        <v>206</v>
      </c>
      <c r="K596" s="377" t="s">
        <v>206</v>
      </c>
    </row>
    <row r="597" spans="1:11" ht="16">
      <c r="B597" s="380" t="s">
        <v>692</v>
      </c>
      <c r="C597" s="382">
        <v>0.2</v>
      </c>
      <c r="D597" s="383">
        <v>0.1</v>
      </c>
      <c r="E597" s="382">
        <v>0.1</v>
      </c>
      <c r="F597" s="382">
        <v>0.2</v>
      </c>
      <c r="G597" s="383">
        <v>0.1</v>
      </c>
      <c r="H597" s="382">
        <v>0.1</v>
      </c>
      <c r="I597" s="376" t="s">
        <v>206</v>
      </c>
      <c r="J597" s="376" t="s">
        <v>206</v>
      </c>
      <c r="K597" s="377" t="s">
        <v>206</v>
      </c>
    </row>
    <row r="598" spans="1:11" ht="16">
      <c r="B598" s="380" t="s">
        <v>693</v>
      </c>
      <c r="C598" s="382">
        <v>1</v>
      </c>
      <c r="D598" s="383">
        <v>0.5</v>
      </c>
      <c r="E598" s="382">
        <v>0.5</v>
      </c>
      <c r="F598" s="382">
        <v>1</v>
      </c>
      <c r="G598" s="383">
        <v>0.5</v>
      </c>
      <c r="H598" s="382">
        <v>0.5</v>
      </c>
      <c r="I598" s="376" t="s">
        <v>206</v>
      </c>
      <c r="J598" s="376" t="s">
        <v>206</v>
      </c>
      <c r="K598" s="377" t="s">
        <v>206</v>
      </c>
    </row>
    <row r="599" spans="1:11" ht="16">
      <c r="B599" s="380" t="s">
        <v>694</v>
      </c>
      <c r="C599" s="382">
        <v>0.5</v>
      </c>
      <c r="D599" s="383">
        <v>0.2</v>
      </c>
      <c r="E599" s="382">
        <v>0.3</v>
      </c>
      <c r="F599" s="382">
        <v>0.5</v>
      </c>
      <c r="G599" s="383">
        <v>0.2</v>
      </c>
      <c r="H599" s="382">
        <v>0.3</v>
      </c>
      <c r="I599" s="376" t="s">
        <v>206</v>
      </c>
      <c r="J599" s="376" t="s">
        <v>206</v>
      </c>
      <c r="K599" s="377" t="s">
        <v>206</v>
      </c>
    </row>
    <row r="600" spans="1:11" ht="16">
      <c r="B600" s="380" t="s">
        <v>695</v>
      </c>
      <c r="C600" s="382">
        <v>0.7</v>
      </c>
      <c r="D600" s="383">
        <v>0.3</v>
      </c>
      <c r="E600" s="382">
        <v>0.39999999999999997</v>
      </c>
      <c r="F600" s="382">
        <v>0.7</v>
      </c>
      <c r="G600" s="383">
        <v>0.3</v>
      </c>
      <c r="H600" s="382">
        <v>0.39999999999999997</v>
      </c>
      <c r="I600" s="376" t="s">
        <v>206</v>
      </c>
      <c r="J600" s="376" t="s">
        <v>206</v>
      </c>
      <c r="K600" s="377" t="s">
        <v>206</v>
      </c>
    </row>
    <row r="601" spans="1:11" ht="16">
      <c r="B601" s="380"/>
      <c r="C601" s="385"/>
      <c r="D601" s="385"/>
      <c r="E601" s="385"/>
      <c r="F601" s="385"/>
      <c r="G601" s="385"/>
      <c r="H601" s="385"/>
      <c r="I601" s="385"/>
      <c r="J601" s="385"/>
      <c r="K601" s="394"/>
    </row>
    <row r="602" spans="1:11" ht="16">
      <c r="A602" s="106" t="s">
        <v>907</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6">
      <c r="B603" s="378" t="s">
        <v>301</v>
      </c>
      <c r="C603" s="382"/>
      <c r="D603" s="383"/>
      <c r="E603" s="382"/>
      <c r="F603" s="383"/>
      <c r="G603" s="383"/>
      <c r="H603" s="383"/>
      <c r="I603" s="383"/>
      <c r="J603" s="383"/>
      <c r="K603" s="413"/>
    </row>
    <row r="604" spans="1:11" ht="16">
      <c r="B604" s="372" t="s">
        <v>697</v>
      </c>
      <c r="C604" s="381">
        <v>46.7</v>
      </c>
      <c r="D604" s="381">
        <v>23.6</v>
      </c>
      <c r="E604" s="381">
        <v>23.1</v>
      </c>
      <c r="F604" s="381">
        <v>9.5</v>
      </c>
      <c r="G604" s="390">
        <v>4.8</v>
      </c>
      <c r="H604" s="381">
        <v>4.7</v>
      </c>
      <c r="I604" s="381">
        <v>37.200000000000003</v>
      </c>
      <c r="J604" s="381">
        <v>18.8</v>
      </c>
      <c r="K604" s="388">
        <v>18.400000000000002</v>
      </c>
    </row>
    <row r="605" spans="1:11" ht="16">
      <c r="B605" s="380" t="s">
        <v>698</v>
      </c>
      <c r="C605" s="382">
        <v>9.1</v>
      </c>
      <c r="D605" s="383">
        <v>4.5999999999999996</v>
      </c>
      <c r="E605" s="382">
        <v>4.5</v>
      </c>
      <c r="F605" s="382">
        <v>9.1</v>
      </c>
      <c r="G605" s="383">
        <v>4.5999999999999996</v>
      </c>
      <c r="H605" s="382">
        <v>4.5</v>
      </c>
      <c r="I605" s="376" t="s">
        <v>206</v>
      </c>
      <c r="J605" s="376" t="s">
        <v>206</v>
      </c>
      <c r="K605" s="377" t="s">
        <v>206</v>
      </c>
    </row>
    <row r="606" spans="1:11" ht="16">
      <c r="B606" s="380" t="s">
        <v>699</v>
      </c>
      <c r="C606" s="382">
        <v>0.4</v>
      </c>
      <c r="D606" s="383">
        <v>0.2</v>
      </c>
      <c r="E606" s="382">
        <v>0.2</v>
      </c>
      <c r="F606" s="382">
        <v>0.4</v>
      </c>
      <c r="G606" s="383">
        <v>0.2</v>
      </c>
      <c r="H606" s="382">
        <v>0.2</v>
      </c>
      <c r="I606" s="376" t="s">
        <v>206</v>
      </c>
      <c r="J606" s="376" t="s">
        <v>206</v>
      </c>
      <c r="K606" s="377" t="s">
        <v>206</v>
      </c>
    </row>
    <row r="607" spans="1:11" ht="16">
      <c r="B607" s="380"/>
      <c r="C607" s="392"/>
      <c r="D607" s="392"/>
      <c r="E607" s="392"/>
      <c r="F607" s="392"/>
      <c r="G607" s="392"/>
      <c r="H607" s="392"/>
      <c r="I607" s="392"/>
      <c r="J607" s="392"/>
      <c r="K607" s="393"/>
    </row>
    <row r="608" spans="1:11" ht="16">
      <c r="B608" s="372" t="s">
        <v>700</v>
      </c>
      <c r="C608" s="381">
        <v>86.7</v>
      </c>
      <c r="D608" s="381">
        <v>43.7</v>
      </c>
      <c r="E608" s="381">
        <v>43</v>
      </c>
      <c r="F608" s="381">
        <v>28.1</v>
      </c>
      <c r="G608" s="390">
        <v>14.3</v>
      </c>
      <c r="H608" s="381">
        <v>13.8</v>
      </c>
      <c r="I608" s="381">
        <v>58.6</v>
      </c>
      <c r="J608" s="381">
        <v>29.400000000000002</v>
      </c>
      <c r="K608" s="388">
        <v>29.2</v>
      </c>
    </row>
    <row r="609" spans="1:11" ht="16">
      <c r="B609" s="380" t="s">
        <v>701</v>
      </c>
      <c r="C609" s="382">
        <v>25.7</v>
      </c>
      <c r="D609" s="383">
        <v>13</v>
      </c>
      <c r="E609" s="382">
        <v>12.7</v>
      </c>
      <c r="F609" s="382">
        <v>25.7</v>
      </c>
      <c r="G609" s="383">
        <v>13</v>
      </c>
      <c r="H609" s="382">
        <v>12.7</v>
      </c>
      <c r="I609" s="376" t="s">
        <v>206</v>
      </c>
      <c r="J609" s="376" t="s">
        <v>206</v>
      </c>
      <c r="K609" s="377" t="s">
        <v>206</v>
      </c>
    </row>
    <row r="610" spans="1:11" ht="16">
      <c r="B610" s="380" t="s">
        <v>702</v>
      </c>
      <c r="C610" s="382">
        <v>0.9</v>
      </c>
      <c r="D610" s="383">
        <v>0.5</v>
      </c>
      <c r="E610" s="382">
        <v>0.4</v>
      </c>
      <c r="F610" s="382">
        <v>0.9</v>
      </c>
      <c r="G610" s="383">
        <v>0.5</v>
      </c>
      <c r="H610" s="382">
        <v>0.4</v>
      </c>
      <c r="I610" s="376" t="s">
        <v>206</v>
      </c>
      <c r="J610" s="376" t="s">
        <v>206</v>
      </c>
      <c r="K610" s="377" t="s">
        <v>206</v>
      </c>
    </row>
    <row r="611" spans="1:11" ht="16">
      <c r="B611" s="380" t="s">
        <v>703</v>
      </c>
      <c r="C611" s="382">
        <v>1.5</v>
      </c>
      <c r="D611" s="383">
        <v>0.8</v>
      </c>
      <c r="E611" s="382">
        <v>0.7</v>
      </c>
      <c r="F611" s="382">
        <v>1.5</v>
      </c>
      <c r="G611" s="383">
        <v>0.8</v>
      </c>
      <c r="H611" s="382">
        <v>0.7</v>
      </c>
      <c r="I611" s="376" t="s">
        <v>206</v>
      </c>
      <c r="J611" s="376" t="s">
        <v>206</v>
      </c>
      <c r="K611" s="377" t="s">
        <v>206</v>
      </c>
    </row>
    <row r="612" spans="1:11" ht="16">
      <c r="B612" s="380"/>
      <c r="C612" s="409"/>
      <c r="D612" s="409"/>
      <c r="E612" s="409"/>
      <c r="F612" s="409"/>
      <c r="G612" s="409"/>
      <c r="H612" s="409"/>
      <c r="I612" s="409"/>
      <c r="J612" s="409"/>
      <c r="K612" s="410"/>
    </row>
    <row r="613" spans="1:11" ht="1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6">
      <c r="B614" s="380" t="s">
        <v>705</v>
      </c>
      <c r="C614" s="382">
        <v>22</v>
      </c>
      <c r="D614" s="383">
        <v>11</v>
      </c>
      <c r="E614" s="382">
        <v>11</v>
      </c>
      <c r="F614" s="382">
        <v>22</v>
      </c>
      <c r="G614" s="383">
        <v>11</v>
      </c>
      <c r="H614" s="382">
        <v>11</v>
      </c>
      <c r="I614" s="376" t="s">
        <v>206</v>
      </c>
      <c r="J614" s="376" t="s">
        <v>206</v>
      </c>
      <c r="K614" s="377" t="s">
        <v>206</v>
      </c>
    </row>
    <row r="615" spans="1:11" ht="16">
      <c r="B615" s="380"/>
      <c r="C615" s="404"/>
      <c r="D615" s="404"/>
      <c r="E615" s="404"/>
      <c r="F615" s="404"/>
      <c r="G615" s="404"/>
      <c r="H615" s="404"/>
      <c r="I615" s="404"/>
      <c r="J615" s="404"/>
      <c r="K615" s="405"/>
    </row>
    <row r="616" spans="1:11" ht="1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6">
      <c r="B617" s="380" t="s">
        <v>707</v>
      </c>
      <c r="C617" s="382">
        <v>40.1</v>
      </c>
      <c r="D617" s="383">
        <v>19.600000000000001</v>
      </c>
      <c r="E617" s="382">
        <v>20.5</v>
      </c>
      <c r="F617" s="382">
        <v>40.1</v>
      </c>
      <c r="G617" s="383">
        <v>19.600000000000001</v>
      </c>
      <c r="H617" s="382">
        <v>20.5</v>
      </c>
      <c r="I617" s="376" t="s">
        <v>206</v>
      </c>
      <c r="J617" s="376" t="s">
        <v>206</v>
      </c>
      <c r="K617" s="377" t="s">
        <v>206</v>
      </c>
    </row>
    <row r="618" spans="1:11" ht="16">
      <c r="B618" s="380" t="s">
        <v>708</v>
      </c>
      <c r="C618" s="382">
        <v>3.8</v>
      </c>
      <c r="D618" s="383">
        <v>1.9</v>
      </c>
      <c r="E618" s="382">
        <v>1.9</v>
      </c>
      <c r="F618" s="382">
        <v>3.8</v>
      </c>
      <c r="G618" s="383">
        <v>1.9</v>
      </c>
      <c r="H618" s="382">
        <v>1.9</v>
      </c>
      <c r="I618" s="376" t="s">
        <v>206</v>
      </c>
      <c r="J618" s="376" t="s">
        <v>206</v>
      </c>
      <c r="K618" s="377" t="s">
        <v>206</v>
      </c>
    </row>
    <row r="619" spans="1:11" ht="16">
      <c r="B619" s="380" t="s">
        <v>709</v>
      </c>
      <c r="C619" s="382">
        <v>0.1</v>
      </c>
      <c r="D619" s="383">
        <v>0.1</v>
      </c>
      <c r="E619" s="382">
        <v>0</v>
      </c>
      <c r="F619" s="382">
        <v>0.1</v>
      </c>
      <c r="G619" s="383">
        <v>0.1</v>
      </c>
      <c r="H619" s="382">
        <v>0</v>
      </c>
      <c r="I619" s="376" t="s">
        <v>206</v>
      </c>
      <c r="J619" s="376" t="s">
        <v>206</v>
      </c>
      <c r="K619" s="377" t="s">
        <v>206</v>
      </c>
    </row>
    <row r="620" spans="1:11" ht="16">
      <c r="B620" s="380" t="s">
        <v>710</v>
      </c>
      <c r="C620" s="382">
        <v>2.5</v>
      </c>
      <c r="D620" s="383">
        <v>1.2</v>
      </c>
      <c r="E620" s="382">
        <v>1.3</v>
      </c>
      <c r="F620" s="382">
        <v>2.5</v>
      </c>
      <c r="G620" s="383">
        <v>1.2</v>
      </c>
      <c r="H620" s="382">
        <v>1.3</v>
      </c>
      <c r="I620" s="376" t="s">
        <v>206</v>
      </c>
      <c r="J620" s="376" t="s">
        <v>206</v>
      </c>
      <c r="K620" s="377" t="s">
        <v>206</v>
      </c>
    </row>
    <row r="621" spans="1:11" ht="16">
      <c r="B621" s="380" t="s">
        <v>711</v>
      </c>
      <c r="C621" s="382">
        <v>2.9</v>
      </c>
      <c r="D621" s="383">
        <v>1.4</v>
      </c>
      <c r="E621" s="382">
        <v>1.5</v>
      </c>
      <c r="F621" s="382">
        <v>2.9</v>
      </c>
      <c r="G621" s="383">
        <v>1.4</v>
      </c>
      <c r="H621" s="382">
        <v>1.5</v>
      </c>
      <c r="I621" s="376" t="s">
        <v>206</v>
      </c>
      <c r="J621" s="376" t="s">
        <v>206</v>
      </c>
      <c r="K621" s="377" t="s">
        <v>206</v>
      </c>
    </row>
    <row r="622" spans="1:11" ht="16">
      <c r="B622" s="380" t="s">
        <v>712</v>
      </c>
      <c r="C622" s="382">
        <v>0</v>
      </c>
      <c r="D622" s="383">
        <v>0</v>
      </c>
      <c r="E622" s="382">
        <v>0</v>
      </c>
      <c r="F622" s="382">
        <v>0</v>
      </c>
      <c r="G622" s="383">
        <v>0</v>
      </c>
      <c r="H622" s="382">
        <v>0</v>
      </c>
      <c r="I622" s="376" t="s">
        <v>206</v>
      </c>
      <c r="J622" s="376" t="s">
        <v>206</v>
      </c>
      <c r="K622" s="377" t="s">
        <v>206</v>
      </c>
    </row>
    <row r="623" spans="1:11" ht="16">
      <c r="B623" s="380"/>
      <c r="C623" s="404"/>
      <c r="D623" s="404"/>
      <c r="E623" s="404"/>
      <c r="F623" s="404"/>
      <c r="G623" s="404"/>
      <c r="H623" s="404"/>
      <c r="I623" s="404"/>
      <c r="J623" s="404"/>
      <c r="K623" s="405"/>
    </row>
    <row r="624" spans="1:11" ht="16">
      <c r="A624" s="106" t="s">
        <v>935</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6">
      <c r="B625" s="378" t="s">
        <v>301</v>
      </c>
      <c r="C625" s="374"/>
      <c r="D625" s="374"/>
      <c r="E625" s="374"/>
      <c r="F625" s="374"/>
      <c r="G625" s="374"/>
      <c r="H625" s="374"/>
      <c r="I625" s="374"/>
      <c r="J625" s="374"/>
      <c r="K625" s="375"/>
    </row>
    <row r="626" spans="2:11" ht="1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6">
      <c r="B627" s="380" t="s">
        <v>715</v>
      </c>
      <c r="C627" s="382">
        <v>80.3</v>
      </c>
      <c r="D627" s="383">
        <v>40</v>
      </c>
      <c r="E627" s="382">
        <v>40.299999999999997</v>
      </c>
      <c r="F627" s="382">
        <v>80.3</v>
      </c>
      <c r="G627" s="383">
        <v>40</v>
      </c>
      <c r="H627" s="382">
        <v>40.299999999999997</v>
      </c>
      <c r="I627" s="376" t="s">
        <v>206</v>
      </c>
      <c r="J627" s="376" t="s">
        <v>206</v>
      </c>
      <c r="K627" s="377" t="s">
        <v>206</v>
      </c>
    </row>
    <row r="628" spans="2:11" ht="16">
      <c r="B628" s="380" t="s">
        <v>475</v>
      </c>
      <c r="C628" s="382">
        <v>2.9</v>
      </c>
      <c r="D628" s="383">
        <v>1.5</v>
      </c>
      <c r="E628" s="382">
        <v>1.4</v>
      </c>
      <c r="F628" s="382">
        <v>2.9</v>
      </c>
      <c r="G628" s="383">
        <v>1.5</v>
      </c>
      <c r="H628" s="382">
        <v>1.4</v>
      </c>
      <c r="I628" s="376" t="s">
        <v>206</v>
      </c>
      <c r="J628" s="376" t="s">
        <v>206</v>
      </c>
      <c r="K628" s="377" t="s">
        <v>206</v>
      </c>
    </row>
    <row r="629" spans="2:11" ht="16">
      <c r="B629" s="380"/>
      <c r="C629" s="404"/>
      <c r="D629" s="404"/>
      <c r="E629" s="404"/>
      <c r="F629" s="404"/>
      <c r="G629" s="404"/>
      <c r="H629" s="404"/>
      <c r="I629" s="404"/>
      <c r="J629" s="404"/>
      <c r="K629" s="405"/>
    </row>
    <row r="630" spans="2:11" ht="1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6">
      <c r="B631" s="380" t="s">
        <v>717</v>
      </c>
      <c r="C631" s="382">
        <v>7.4</v>
      </c>
      <c r="D631" s="383">
        <v>3.6</v>
      </c>
      <c r="E631" s="382">
        <v>3.8000000000000003</v>
      </c>
      <c r="F631" s="382">
        <v>7.4</v>
      </c>
      <c r="G631" s="383">
        <v>3.6</v>
      </c>
      <c r="H631" s="382">
        <v>3.8000000000000003</v>
      </c>
      <c r="I631" s="376" t="s">
        <v>206</v>
      </c>
      <c r="J631" s="376" t="s">
        <v>206</v>
      </c>
      <c r="K631" s="377" t="s">
        <v>206</v>
      </c>
    </row>
    <row r="632" spans="2:11" ht="16">
      <c r="B632" s="380"/>
      <c r="C632" s="392"/>
      <c r="D632" s="392"/>
      <c r="E632" s="392"/>
      <c r="F632" s="392"/>
      <c r="G632" s="392"/>
      <c r="H632" s="392"/>
      <c r="I632" s="392"/>
      <c r="J632" s="392"/>
      <c r="K632" s="393"/>
    </row>
    <row r="633" spans="2:11" ht="1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6">
      <c r="B634" s="380" t="s">
        <v>719</v>
      </c>
      <c r="C634" s="382">
        <v>5.8</v>
      </c>
      <c r="D634" s="383">
        <v>2.9</v>
      </c>
      <c r="E634" s="382">
        <v>2.9</v>
      </c>
      <c r="F634" s="382">
        <v>5.8</v>
      </c>
      <c r="G634" s="383">
        <v>2.9</v>
      </c>
      <c r="H634" s="382">
        <v>2.9</v>
      </c>
      <c r="I634" s="376" t="s">
        <v>206</v>
      </c>
      <c r="J634" s="376" t="s">
        <v>206</v>
      </c>
      <c r="K634" s="377" t="s">
        <v>206</v>
      </c>
    </row>
    <row r="635" spans="2:11" ht="16">
      <c r="B635" s="380"/>
      <c r="C635" s="385"/>
      <c r="D635" s="385"/>
      <c r="E635" s="385"/>
      <c r="F635" s="385"/>
      <c r="G635" s="385"/>
      <c r="H635" s="385"/>
      <c r="I635" s="385"/>
      <c r="J635" s="385"/>
      <c r="K635" s="394"/>
    </row>
    <row r="636" spans="2:11" ht="16">
      <c r="B636" s="414" t="s">
        <v>720</v>
      </c>
      <c r="C636" s="381">
        <v>50</v>
      </c>
      <c r="D636" s="381">
        <v>24.9</v>
      </c>
      <c r="E636" s="381">
        <v>25.1</v>
      </c>
      <c r="F636" s="381">
        <v>11.2</v>
      </c>
      <c r="G636" s="390">
        <v>5.6</v>
      </c>
      <c r="H636" s="381">
        <v>5.6</v>
      </c>
      <c r="I636" s="381">
        <v>38.799999999999997</v>
      </c>
      <c r="J636" s="381">
        <v>19.299999999999997</v>
      </c>
      <c r="K636" s="388">
        <v>19.5</v>
      </c>
    </row>
    <row r="637" spans="2:11" ht="16">
      <c r="B637" s="380" t="s">
        <v>721</v>
      </c>
      <c r="C637" s="382">
        <v>10.7</v>
      </c>
      <c r="D637" s="383">
        <v>5.3</v>
      </c>
      <c r="E637" s="382">
        <v>5.3999999999999995</v>
      </c>
      <c r="F637" s="382">
        <v>10.7</v>
      </c>
      <c r="G637" s="383">
        <v>5.3</v>
      </c>
      <c r="H637" s="382">
        <v>5.3999999999999995</v>
      </c>
      <c r="I637" s="376" t="s">
        <v>206</v>
      </c>
      <c r="J637" s="376" t="s">
        <v>206</v>
      </c>
      <c r="K637" s="377" t="s">
        <v>206</v>
      </c>
    </row>
    <row r="638" spans="2:11" ht="16">
      <c r="B638" s="380" t="s">
        <v>722</v>
      </c>
      <c r="C638" s="382">
        <v>0.1</v>
      </c>
      <c r="D638" s="383">
        <v>0.1</v>
      </c>
      <c r="E638" s="382">
        <v>0</v>
      </c>
      <c r="F638" s="382">
        <v>0.1</v>
      </c>
      <c r="G638" s="383">
        <v>0.1</v>
      </c>
      <c r="H638" s="382">
        <v>0</v>
      </c>
      <c r="I638" s="376" t="s">
        <v>206</v>
      </c>
      <c r="J638" s="376" t="s">
        <v>206</v>
      </c>
      <c r="K638" s="377" t="s">
        <v>206</v>
      </c>
    </row>
    <row r="639" spans="2:11" ht="16">
      <c r="B639" s="380" t="s">
        <v>723</v>
      </c>
      <c r="C639" s="382">
        <v>0</v>
      </c>
      <c r="D639" s="383">
        <v>0</v>
      </c>
      <c r="E639" s="382">
        <v>0</v>
      </c>
      <c r="F639" s="382">
        <v>0</v>
      </c>
      <c r="G639" s="383">
        <v>0</v>
      </c>
      <c r="H639" s="382">
        <v>0</v>
      </c>
      <c r="I639" s="376" t="s">
        <v>206</v>
      </c>
      <c r="J639" s="376" t="s">
        <v>206</v>
      </c>
      <c r="K639" s="377" t="s">
        <v>206</v>
      </c>
    </row>
    <row r="640" spans="2:11" ht="16">
      <c r="B640" s="380" t="s">
        <v>724</v>
      </c>
      <c r="C640" s="382">
        <v>0.4</v>
      </c>
      <c r="D640" s="383">
        <v>0.2</v>
      </c>
      <c r="E640" s="382">
        <v>0.2</v>
      </c>
      <c r="F640" s="382">
        <v>0.4</v>
      </c>
      <c r="G640" s="383">
        <v>0.2</v>
      </c>
      <c r="H640" s="382">
        <v>0.2</v>
      </c>
      <c r="I640" s="376" t="s">
        <v>206</v>
      </c>
      <c r="J640" s="376" t="s">
        <v>206</v>
      </c>
      <c r="K640" s="377" t="s">
        <v>206</v>
      </c>
    </row>
    <row r="641" spans="2:11" ht="16">
      <c r="B641" s="380"/>
      <c r="C641" s="392"/>
      <c r="D641" s="392"/>
      <c r="E641" s="392"/>
      <c r="F641" s="392"/>
      <c r="G641" s="392"/>
      <c r="H641" s="392"/>
      <c r="I641" s="392"/>
      <c r="J641" s="392"/>
      <c r="K641" s="393"/>
    </row>
    <row r="642" spans="2:11" ht="1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6">
      <c r="B643" s="380" t="s">
        <v>726</v>
      </c>
      <c r="C643" s="382">
        <v>13.4</v>
      </c>
      <c r="D643" s="383">
        <v>6.8</v>
      </c>
      <c r="E643" s="382">
        <v>6.6000000000000005</v>
      </c>
      <c r="F643" s="382">
        <v>13.4</v>
      </c>
      <c r="G643" s="383">
        <v>6.8</v>
      </c>
      <c r="H643" s="382">
        <v>6.6000000000000005</v>
      </c>
      <c r="I643" s="376" t="s">
        <v>206</v>
      </c>
      <c r="J643" s="376" t="s">
        <v>206</v>
      </c>
      <c r="K643" s="377" t="s">
        <v>206</v>
      </c>
    </row>
    <row r="644" spans="2:11" ht="16">
      <c r="B644" s="380"/>
      <c r="C644" s="392"/>
      <c r="D644" s="392"/>
      <c r="E644" s="392"/>
      <c r="F644" s="392"/>
      <c r="G644" s="392"/>
      <c r="H644" s="392"/>
      <c r="I644" s="392"/>
      <c r="J644" s="392"/>
      <c r="K644" s="393"/>
    </row>
    <row r="645" spans="2:11" ht="1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6">
      <c r="B646" s="380" t="s">
        <v>728</v>
      </c>
      <c r="C646" s="382">
        <v>6.1</v>
      </c>
      <c r="D646" s="383">
        <v>3</v>
      </c>
      <c r="E646" s="382">
        <v>3.0999999999999996</v>
      </c>
      <c r="F646" s="382">
        <v>6.1</v>
      </c>
      <c r="G646" s="383">
        <v>3</v>
      </c>
      <c r="H646" s="382">
        <v>3.0999999999999996</v>
      </c>
      <c r="I646" s="376" t="s">
        <v>206</v>
      </c>
      <c r="J646" s="376" t="s">
        <v>206</v>
      </c>
      <c r="K646" s="377" t="s">
        <v>206</v>
      </c>
    </row>
    <row r="647" spans="2:11" ht="16">
      <c r="B647" s="380"/>
      <c r="C647" s="392"/>
      <c r="D647" s="392"/>
      <c r="E647" s="392"/>
      <c r="F647" s="392"/>
      <c r="G647" s="392"/>
      <c r="H647" s="392"/>
      <c r="I647" s="392"/>
      <c r="J647" s="392"/>
      <c r="K647" s="393"/>
    </row>
    <row r="648" spans="2:11" ht="16">
      <c r="B648" s="414" t="s">
        <v>729</v>
      </c>
      <c r="C648" s="381">
        <v>25.2</v>
      </c>
      <c r="D648" s="381">
        <v>12.7</v>
      </c>
      <c r="E648" s="381">
        <v>12.5</v>
      </c>
      <c r="F648" s="381">
        <v>5.2</v>
      </c>
      <c r="G648" s="390">
        <v>2.6</v>
      </c>
      <c r="H648" s="381">
        <v>2.6</v>
      </c>
      <c r="I648" s="381">
        <v>20</v>
      </c>
      <c r="J648" s="381">
        <v>10.1</v>
      </c>
      <c r="K648" s="388">
        <v>9.9</v>
      </c>
    </row>
    <row r="649" spans="2:11" ht="1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6">
      <c r="B650" s="380" t="s">
        <v>731</v>
      </c>
      <c r="C650" s="382">
        <v>0.7</v>
      </c>
      <c r="D650" s="383">
        <v>0.4</v>
      </c>
      <c r="E650" s="382">
        <v>0.29999999999999993</v>
      </c>
      <c r="F650" s="382">
        <v>0.7</v>
      </c>
      <c r="G650" s="383">
        <v>0.4</v>
      </c>
      <c r="H650" s="382">
        <v>0.29999999999999993</v>
      </c>
      <c r="I650" s="376" t="s">
        <v>206</v>
      </c>
      <c r="J650" s="376" t="s">
        <v>206</v>
      </c>
      <c r="K650" s="377" t="s">
        <v>206</v>
      </c>
    </row>
    <row r="651" spans="2:11" ht="16">
      <c r="B651" s="380"/>
      <c r="C651" s="392"/>
      <c r="D651" s="392"/>
      <c r="E651" s="392"/>
      <c r="F651" s="392"/>
      <c r="G651" s="392"/>
      <c r="H651" s="392"/>
      <c r="I651" s="392"/>
      <c r="J651" s="392"/>
      <c r="K651" s="393"/>
    </row>
    <row r="652" spans="2:11" ht="1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7"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79" t="s">
        <v>203</v>
      </c>
      <c r="C2" s="679"/>
      <c r="D2" s="679"/>
      <c r="E2" s="679"/>
      <c r="F2" s="679"/>
      <c r="G2" s="679"/>
      <c r="H2" s="679"/>
      <c r="I2" s="679"/>
      <c r="J2" s="679"/>
      <c r="K2" s="679"/>
      <c r="L2" s="679"/>
      <c r="M2" s="679"/>
      <c r="N2" s="679"/>
    </row>
    <row r="3" spans="2:15" ht="15" thickBot="1">
      <c r="B3" s="680" t="s">
        <v>204</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ht="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ht="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ht="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168</v>
      </c>
      <c r="I2" s="171"/>
      <c r="J2" s="171"/>
      <c r="K2" s="171"/>
    </row>
    <row r="3" spans="1:20" ht="19" thickTop="1" thickBot="1">
      <c r="A3" s="108" t="s">
        <v>1</v>
      </c>
      <c r="B3" s="109" t="s">
        <v>78</v>
      </c>
      <c r="C3" s="681" t="s">
        <v>137</v>
      </c>
      <c r="D3" s="682"/>
      <c r="E3" s="683"/>
      <c r="H3" s="171"/>
      <c r="I3" s="171"/>
      <c r="J3" s="171"/>
      <c r="K3" s="171"/>
    </row>
    <row r="4" spans="1:20" ht="16" customHeight="1" thickBot="1">
      <c r="A4" s="684" t="s">
        <v>907</v>
      </c>
      <c r="B4" s="116" t="s">
        <v>49</v>
      </c>
      <c r="C4" s="122" t="s">
        <v>178</v>
      </c>
      <c r="D4" s="117" t="s">
        <v>179</v>
      </c>
      <c r="E4" s="118" t="s">
        <v>51</v>
      </c>
      <c r="H4" s="171"/>
      <c r="I4" s="172">
        <v>2010</v>
      </c>
      <c r="J4" s="171"/>
      <c r="K4" s="171"/>
    </row>
    <row r="5" spans="1:20" ht="16" customHeight="1">
      <c r="A5" s="685"/>
      <c r="B5" s="110" t="s">
        <v>273</v>
      </c>
      <c r="C5" s="123" t="s">
        <v>178</v>
      </c>
      <c r="D5" s="111" t="s">
        <v>179</v>
      </c>
      <c r="E5" s="112" t="s">
        <v>51</v>
      </c>
      <c r="H5" s="173"/>
      <c r="I5" s="174" t="s">
        <v>169</v>
      </c>
      <c r="J5" s="175"/>
      <c r="K5" s="176"/>
    </row>
    <row r="6" spans="1:20" ht="16" customHeight="1">
      <c r="A6" s="685"/>
      <c r="B6" s="110" t="s">
        <v>275</v>
      </c>
      <c r="C6" s="123" t="s">
        <v>178</v>
      </c>
      <c r="D6" s="111" t="s">
        <v>179</v>
      </c>
      <c r="E6" s="112" t="s">
        <v>51</v>
      </c>
      <c r="H6" s="177" t="s">
        <v>167</v>
      </c>
      <c r="I6" s="178" t="e">
        <f>#REF!</f>
        <v>#REF!</v>
      </c>
      <c r="J6" s="179" t="s">
        <v>170</v>
      </c>
      <c r="K6" s="688" t="s">
        <v>116</v>
      </c>
    </row>
    <row r="7" spans="1:20" ht="16" customHeight="1">
      <c r="A7" s="685"/>
      <c r="B7" s="110" t="s">
        <v>50</v>
      </c>
      <c r="C7" s="123" t="s">
        <v>178</v>
      </c>
      <c r="D7" s="111" t="s">
        <v>179</v>
      </c>
      <c r="E7" s="112" t="s">
        <v>51</v>
      </c>
      <c r="H7" s="177" t="s">
        <v>171</v>
      </c>
      <c r="I7" s="178" t="e">
        <f>#REF!</f>
        <v>#REF!</v>
      </c>
      <c r="J7" s="179" t="s">
        <v>172</v>
      </c>
      <c r="K7" s="689"/>
    </row>
    <row r="8" spans="1:20" ht="16" customHeight="1">
      <c r="A8" s="685"/>
      <c r="B8" s="110" t="s">
        <v>274</v>
      </c>
      <c r="C8" s="123" t="s">
        <v>178</v>
      </c>
      <c r="D8" s="111" t="s">
        <v>179</v>
      </c>
      <c r="E8" s="112" t="s">
        <v>51</v>
      </c>
      <c r="H8" s="177" t="s">
        <v>174</v>
      </c>
      <c r="I8" s="178" t="e">
        <f>#REF!</f>
        <v>#REF!</v>
      </c>
      <c r="J8" s="179" t="s">
        <v>172</v>
      </c>
      <c r="K8" s="690"/>
    </row>
    <row r="9" spans="1:20" ht="16" customHeight="1" thickBot="1">
      <c r="A9" s="686"/>
      <c r="B9" s="119" t="s">
        <v>276</v>
      </c>
      <c r="C9" s="125" t="s">
        <v>178</v>
      </c>
      <c r="D9" s="120" t="s">
        <v>179</v>
      </c>
      <c r="E9" s="121" t="s">
        <v>51</v>
      </c>
      <c r="H9" s="177" t="s">
        <v>166</v>
      </c>
      <c r="I9" s="178" t="e">
        <f>#REF!</f>
        <v>#REF!</v>
      </c>
      <c r="J9" s="179" t="s">
        <v>175</v>
      </c>
      <c r="K9" s="688" t="s">
        <v>173</v>
      </c>
      <c r="N9" s="1"/>
      <c r="O9" s="1"/>
      <c r="P9" s="1"/>
      <c r="Q9" s="1"/>
    </row>
    <row r="10" spans="1:20" ht="16" customHeight="1">
      <c r="A10" s="685" t="s">
        <v>185</v>
      </c>
      <c r="B10" s="110" t="s">
        <v>49</v>
      </c>
      <c r="C10" s="123" t="s">
        <v>178</v>
      </c>
      <c r="D10" s="111" t="s">
        <v>179</v>
      </c>
      <c r="E10" s="112" t="s">
        <v>51</v>
      </c>
      <c r="H10" s="177" t="s">
        <v>176</v>
      </c>
      <c r="I10" s="178" t="e">
        <f>#REF!</f>
        <v>#REF!</v>
      </c>
      <c r="J10" s="179" t="s">
        <v>175</v>
      </c>
      <c r="K10" s="690"/>
      <c r="N10" s="1"/>
      <c r="O10" s="1"/>
      <c r="P10" s="1"/>
      <c r="Q10" s="1"/>
    </row>
    <row r="11" spans="1:20" ht="16" customHeight="1">
      <c r="A11" s="685"/>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5"/>
      <c r="B12" s="110" t="s">
        <v>275</v>
      </c>
      <c r="C12" s="123" t="s">
        <v>178</v>
      </c>
      <c r="D12" s="111" t="s">
        <v>179</v>
      </c>
      <c r="E12" s="112" t="s">
        <v>51</v>
      </c>
      <c r="H12" s="181" t="s">
        <v>106</v>
      </c>
      <c r="I12" s="182" t="e">
        <f>SUM(I6:I11)</f>
        <v>#REF!</v>
      </c>
      <c r="J12" s="183"/>
      <c r="K12" s="184"/>
      <c r="N12" s="1"/>
      <c r="O12" s="1"/>
      <c r="P12" s="1"/>
      <c r="Q12" s="1"/>
    </row>
    <row r="13" spans="1:20" ht="16" customHeight="1">
      <c r="A13" s="685"/>
      <c r="B13" s="110" t="s">
        <v>50</v>
      </c>
      <c r="C13" s="123" t="s">
        <v>178</v>
      </c>
      <c r="D13" s="111" t="s">
        <v>179</v>
      </c>
      <c r="E13" s="112" t="s">
        <v>51</v>
      </c>
      <c r="N13" s="1"/>
      <c r="O13" s="1"/>
      <c r="P13" s="1"/>
      <c r="Q13" s="1"/>
    </row>
    <row r="14" spans="1:20" ht="16" customHeight="1">
      <c r="A14" s="685"/>
      <c r="B14" s="110" t="s">
        <v>274</v>
      </c>
      <c r="C14" s="123" t="s">
        <v>178</v>
      </c>
      <c r="D14" s="111" t="s">
        <v>179</v>
      </c>
      <c r="E14" s="112" t="s">
        <v>51</v>
      </c>
      <c r="N14" s="1"/>
      <c r="O14" s="1"/>
      <c r="P14" s="1"/>
      <c r="Q14" s="1"/>
      <c r="R14" s="1"/>
      <c r="S14" s="1"/>
      <c r="T14" s="1"/>
    </row>
    <row r="15" spans="1:20" ht="16" customHeight="1" thickBot="1">
      <c r="A15" s="687"/>
      <c r="B15" s="113" t="s">
        <v>276</v>
      </c>
      <c r="C15" s="124" t="s">
        <v>178</v>
      </c>
      <c r="D15" s="114" t="s">
        <v>179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93" t="s">
        <v>98</v>
      </c>
      <c r="C7" s="693"/>
      <c r="D7" s="694" t="s">
        <v>99</v>
      </c>
      <c r="E7" s="694"/>
      <c r="F7" s="695" t="s">
        <v>100</v>
      </c>
      <c r="G7" s="695"/>
      <c r="H7" s="695" t="s">
        <v>101</v>
      </c>
      <c r="I7" s="695"/>
      <c r="J7" s="696" t="s">
        <v>102</v>
      </c>
      <c r="K7" s="696"/>
      <c r="L7" s="691" t="s">
        <v>103</v>
      </c>
      <c r="M7" s="691"/>
      <c r="N7" s="692" t="s">
        <v>104</v>
      </c>
      <c r="O7" s="692"/>
      <c r="P7" s="692" t="s">
        <v>105</v>
      </c>
      <c r="Q7" s="692"/>
      <c r="U7" s="698" t="s">
        <v>69</v>
      </c>
      <c r="V7" s="698"/>
      <c r="W7" s="698" t="s">
        <v>71</v>
      </c>
      <c r="X7" s="698"/>
      <c r="Y7" s="698" t="s">
        <v>73</v>
      </c>
      <c r="Z7" s="698"/>
      <c r="AA7" s="143" t="s">
        <v>70</v>
      </c>
      <c r="AB7" s="143"/>
      <c r="AC7" s="143" t="s">
        <v>72</v>
      </c>
      <c r="AD7" s="143"/>
      <c r="AE7" s="143" t="s">
        <v>74</v>
      </c>
      <c r="AF7" s="143"/>
      <c r="AJ7" s="698" t="e">
        <f>Commodities!#REF!</f>
        <v>#REF!</v>
      </c>
      <c r="AK7" s="698"/>
      <c r="AL7" s="698" t="str">
        <f>Commodities!$C$7</f>
        <v>RHUDB</v>
      </c>
      <c r="AM7" s="698"/>
      <c r="AN7" s="698" t="str">
        <f>Commodities!$C$8</f>
        <v>RHRDB</v>
      </c>
      <c r="AO7" s="698"/>
      <c r="AP7" s="697" t="e">
        <f>Commodities!#REF!</f>
        <v>#REF!</v>
      </c>
      <c r="AQ7" s="697"/>
      <c r="AR7" s="697" t="str">
        <f>Commodities!$C$9</f>
        <v>RHUMB</v>
      </c>
      <c r="AS7" s="697"/>
      <c r="AT7" s="697" t="str">
        <f>Commodities!$C$10</f>
        <v>RHRMB</v>
      </c>
      <c r="AU7" s="697"/>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Microsoft Office User</cp:lastModifiedBy>
  <cp:lastPrinted>2017-04-25T15:34:18Z</cp:lastPrinted>
  <dcterms:created xsi:type="dcterms:W3CDTF">2000-12-13T15:53:11Z</dcterms:created>
  <dcterms:modified xsi:type="dcterms:W3CDTF">2022-04-27T08:39:45Z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