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624" windowWidth="12180" windowHeight="8700" activeTab="2"/>
  </bookViews>
  <sheets>
    <sheet name="Summary" sheetId="1" r:id="rId1"/>
    <sheet name="Structure" sheetId="2" r:id="rId2"/>
    <sheet name="Sheet 1" sheetId="3" r:id="rId3"/>
  </sheets>
  <calcPr calcId="145621"/>
</workbook>
</file>

<file path=xl/calcChain.xml><?xml version="1.0" encoding="utf-8"?>
<calcChain xmlns="http://schemas.openxmlformats.org/spreadsheetml/2006/main">
  <c r="O12" i="3" l="1"/>
  <c r="U12" i="3" s="1"/>
  <c r="V12" i="3" s="1"/>
  <c r="O13" i="3"/>
  <c r="U13" i="3" s="1"/>
  <c r="V13" i="3" s="1"/>
  <c r="O14" i="3"/>
  <c r="U14" i="3" s="1"/>
  <c r="V14" i="3" s="1"/>
  <c r="O15" i="3"/>
  <c r="U15" i="3" s="1"/>
  <c r="V15" i="3" s="1"/>
  <c r="O16" i="3"/>
  <c r="U16" i="3" s="1"/>
  <c r="V16" i="3" s="1"/>
  <c r="O17" i="3"/>
  <c r="U17" i="3" s="1"/>
  <c r="V17" i="3" s="1"/>
  <c r="O18" i="3"/>
  <c r="U18" i="3" s="1"/>
  <c r="V18" i="3" s="1"/>
  <c r="O19" i="3"/>
  <c r="U19" i="3" s="1"/>
  <c r="V19" i="3" s="1"/>
  <c r="O20" i="3"/>
  <c r="U20" i="3" s="1"/>
  <c r="V20" i="3" s="1"/>
  <c r="O21" i="3"/>
  <c r="U21" i="3" s="1"/>
  <c r="V21" i="3" s="1"/>
  <c r="O22" i="3"/>
  <c r="U22" i="3" s="1"/>
  <c r="V22" i="3" s="1"/>
  <c r="O23" i="3"/>
  <c r="U23" i="3" s="1"/>
  <c r="V23" i="3" s="1"/>
  <c r="O24" i="3"/>
  <c r="U24" i="3" s="1"/>
  <c r="V24" i="3" s="1"/>
  <c r="O26" i="3"/>
  <c r="U26" i="3" s="1"/>
  <c r="V26" i="3" s="1"/>
  <c r="O11" i="3"/>
  <c r="U11" i="3" s="1"/>
  <c r="V11" i="3" s="1"/>
</calcChain>
</file>

<file path=xl/sharedStrings.xml><?xml version="1.0" encoding="utf-8"?>
<sst xmlns="http://schemas.openxmlformats.org/spreadsheetml/2006/main" count="225" uniqueCount="99">
  <si>
    <t>Complete energy balances [NRG_BAL_C__custom_2304616]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</si>
  <si>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</si>
  <si>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</si>
  <si>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</si>
  <si>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</si>
  <si>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</si>
  <si>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</si>
  <si>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</si>
  <si>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</si>
  <si>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</si>
  <si>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</si>
  <si>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</si>
  <si>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</si>
  <si>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</si>
  <si>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</si>
  <si>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</si>
  <si>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</si>
  <si>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</si>
  <si>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</si>
  <si>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</si>
  <si>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</si>
  <si>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</si>
  <si>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</si>
  <si>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</si>
  <si>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</si>
  <si>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</si>
  <si>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</si>
  <si>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</si>
  <si>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</si>
  <si>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</si>
  <si>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</si>
  <si>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</si>
  <si>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</si>
  <si>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</si>
  <si>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</si>
  <si>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</si>
  <si>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</si>
  <si>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</si>
  <si>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</si>
  <si>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</si>
  <si>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</si>
  <si>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</si>
  <si>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</si>
  <si>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</si>
  <si>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</si>
  <si>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</si>
  <si>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</si>
  <si>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</si>
  <si>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</si>
  <si>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</si>
  <si>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</si>
  <si>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</si>
  <si>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</si>
  <si>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</si>
  <si>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</si>
  <si>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</si>
  <si>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</si>
  <si>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</si>
  <si>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</si>
  <si>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2019</t>
  </si>
  <si>
    <t>Data extracted on 17/03/2022 09:00:43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</si>
  <si>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</si>
  <si>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</si>
  <si>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</si>
  <si>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</si>
  <si>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</si>
  <si>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</si>
  <si>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</si>
  <si>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Special value</t>
  </si>
  <si>
    <t>not available</t>
  </si>
  <si>
    <t>Available flags:</t>
  </si>
  <si>
    <t>not applicable</t>
  </si>
  <si>
    <t>Other hydrocarbon</t>
  </si>
  <si>
    <t>LPG</t>
  </si>
  <si>
    <t>Gasoline</t>
  </si>
  <si>
    <t>Diesel</t>
  </si>
  <si>
    <t>Fuel Oil</t>
  </si>
  <si>
    <t xml:space="preserve">Renewables and wastes
</t>
  </si>
  <si>
    <t>District Heating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</si>
  <si>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</si>
  <si>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</si>
  <si>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</si>
  <si>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</si>
  <si>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</si>
  <si>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</si>
  <si>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</si>
  <si>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</si>
  <si>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</si>
  <si>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</si>
  <si>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</si>
  <si>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</si>
  <si>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</si>
  <si>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</si>
  <si>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</si>
  <si>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Renewable municipal waste &amp; Renewables and Biofuels</t>
  </si>
  <si>
    <t>Coal</t>
  </si>
  <si>
    <t>Solid fossil fuels</t>
  </si>
  <si>
    <t>difference</t>
  </si>
  <si>
    <t>Manufactured gasses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</si>
</sst>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##########"/>
    <numFmt numFmtId="165" formatCode="#,##0.000"/>
    <numFmt numFmtId="166" formatCode="#,##0.0000000000"/>
    <numFmt numFmtId="167" formatCode="#,##0.0"/>
  </numFmts>
  <fonts count="12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theme="1"/>
      <name val="Calibri"/>
      <family val="2"/>
      <charset val="186"/>
      <scheme val="minor"/>
    </font>
    <font>
      <sz val="11"/>
      <color indexed="8"/>
      <name val="Times New Roman"/>
      <family val="1"/>
    </font>
    <font>
      <sz val="10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3">
    <xf numFmtId="0" fontId="0" fillId="0" borderId="0"/>
    <xf numFmtId="0" fontId="6" fillId="5" borderId="0"/>
    <xf numFmtId="0" fontId="9" fillId="5" borderId="0"/>
  </cellStyleXfs>
  <cellXfs count="3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164" fontId="0" fillId="0" borderId="0" xfId="0" applyNumberFormat="1"/>
    <xf numFmtId="0" fontId="7" fillId="5" borderId="0" xfId="1" applyFont="1"/>
    <xf numFmtId="0" fontId="8" fillId="7" borderId="0" xfId="0" applyFont="1" applyFill="1" applyBorder="1"/>
    <xf numFmtId="0" fontId="3" fillId="2" borderId="3" xfId="0" applyFont="1" applyFill="1" applyBorder="1" applyAlignment="1">
      <alignment horizontal="right" vertical="center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1" fillId="8" borderId="2" xfId="2" applyFont="1" applyFill="1" applyBorder="1" applyAlignment="1">
      <alignment horizontal="left" wrapText="1" indent="2"/>
    </xf>
    <xf numFmtId="0" fontId="11" fillId="8" borderId="2" xfId="2" applyFont="1" applyFill="1" applyBorder="1" applyAlignment="1">
      <alignment horizontal="left" indent="2"/>
    </xf>
    <xf numFmtId="166" fontId="0" fillId="0" borderId="0" xfId="0" applyNumberFormat="1"/>
    <xf numFmtId="0" fontId="3" fillId="2" borderId="4" xfId="0" applyFont="1" applyFill="1" applyBorder="1" applyAlignment="1">
      <alignment horizontal="left" vertical="center"/>
    </xf>
    <xf numFmtId="0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10" fillId="8" borderId="2" xfId="2" applyFont="1" applyFill="1" applyBorder="1" applyAlignment="1">
      <alignment horizontal="left" indent="1"/>
    </xf>
    <xf numFmtId="0" fontId="0" fillId="8" borderId="0" xfId="0" applyFill="1"/>
  </cellXfs>
  <cellStyles count="3">
    <cellStyle name="Normal" xfId="0" builtinId="0"/>
    <cellStyle name="Normal 3 10 3" xfId="2"/>
    <cellStyle name="Normal 7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4616/default/table" TargetMode="External"/><Relationship Id="rId1" Type="http://schemas.openxmlformats.org/officeDocument/2006/relationships/hyperlink" Target="https://ec.europa.eu/eurostat/databrowser/product/page/NRG_BAL_C__custom_23046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9" t="s">
        <v>0</v>
      </c>
    </row>
    <row r="7" spans="1:15" x14ac:dyDescent="0.3">
      <c r="A7" s="12" t="s">
        <v>1</v>
      </c>
      <c r="B7" s="12" t="s">
        <v>2</v>
      </c>
    </row>
    <row r="8" spans="1:15" ht="42.75" customHeight="1" x14ac:dyDescent="0.3">
      <c r="A8" s="10" t="s">
        <v>3</v>
      </c>
      <c r="B8" s="32" t="s">
        <v>4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9" t="s">
        <v>11</v>
      </c>
      <c r="C15" s="9" t="s">
        <v>12</v>
      </c>
      <c r="D15" s="9" t="s">
        <v>13</v>
      </c>
    </row>
    <row r="16" spans="1:15" x14ac:dyDescent="0.3">
      <c r="B16" s="13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6" t="s">
        <v>18</v>
      </c>
      <c r="C2" s="16" t="s">
        <v>19</v>
      </c>
    </row>
    <row r="3" spans="1:3" x14ac:dyDescent="0.3">
      <c r="B3" s="17" t="s">
        <v>20</v>
      </c>
      <c r="C3" s="17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11" t="s">
        <v>21</v>
      </c>
      <c r="C5" s="11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11" t="s">
        <v>21</v>
      </c>
      <c r="C7" s="11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11" t="s">
        <v>21</v>
      </c>
      <c r="C9" s="11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11" t="s">
        <v>21</v>
      </c>
      <c r="C11" s="11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11" t="s">
        <v>21</v>
      </c>
      <c r="C13" s="11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11" t="s">
        <v>21</v>
      </c>
      <c r="C15" s="11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11" t="s">
        <v>21</v>
      </c>
      <c r="C17" s="11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11" t="s">
        <v>21</v>
      </c>
      <c r="C19" s="11" t="s">
        <v>36</v>
      </c>
    </row>
    <row r="20" spans="2:3" x14ac:dyDescent="0.3">
      <c r="B20" s="2" t="s">
        <v>21</v>
      </c>
      <c r="C20" s="2" t="s">
        <v>37</v>
      </c>
    </row>
    <row r="21" spans="2:3" x14ac:dyDescent="0.3">
      <c r="B21" s="11" t="s">
        <v>38</v>
      </c>
      <c r="C21" s="11" t="s">
        <v>39</v>
      </c>
    </row>
    <row r="22" spans="2:3" x14ac:dyDescent="0.3">
      <c r="B22" s="2" t="s">
        <v>38</v>
      </c>
      <c r="C22" s="2" t="s">
        <v>40</v>
      </c>
    </row>
    <row r="23" spans="2:3" x14ac:dyDescent="0.3">
      <c r="B23" s="11" t="s">
        <v>38</v>
      </c>
      <c r="C23" s="11" t="s">
        <v>41</v>
      </c>
    </row>
    <row r="24" spans="2:3" x14ac:dyDescent="0.3">
      <c r="B24" s="2" t="s">
        <v>38</v>
      </c>
      <c r="C24" s="2" t="s">
        <v>42</v>
      </c>
    </row>
    <row r="25" spans="2:3" x14ac:dyDescent="0.3">
      <c r="B25" s="11" t="s">
        <v>38</v>
      </c>
      <c r="C25" s="11" t="s">
        <v>43</v>
      </c>
    </row>
    <row r="26" spans="2:3" x14ac:dyDescent="0.3">
      <c r="B26" s="2" t="s">
        <v>38</v>
      </c>
      <c r="C26" s="2" t="s">
        <v>44</v>
      </c>
    </row>
    <row r="27" spans="2:3" x14ac:dyDescent="0.3">
      <c r="B27" s="11" t="s">
        <v>38</v>
      </c>
      <c r="C27" s="11" t="s">
        <v>45</v>
      </c>
    </row>
    <row r="28" spans="2:3" x14ac:dyDescent="0.3">
      <c r="B28" s="2" t="s">
        <v>38</v>
      </c>
      <c r="C28" s="2" t="s">
        <v>46</v>
      </c>
    </row>
    <row r="29" spans="2:3" x14ac:dyDescent="0.3">
      <c r="B29" s="11" t="s">
        <v>38</v>
      </c>
      <c r="C29" s="11" t="s">
        <v>47</v>
      </c>
    </row>
    <row r="30" spans="2:3" x14ac:dyDescent="0.3">
      <c r="B30" s="2" t="s">
        <v>38</v>
      </c>
      <c r="C30" s="2" t="s">
        <v>48</v>
      </c>
    </row>
    <row r="31" spans="2:3" x14ac:dyDescent="0.3">
      <c r="B31" s="11" t="s">
        <v>38</v>
      </c>
      <c r="C31" s="11" t="s">
        <v>49</v>
      </c>
    </row>
    <row r="32" spans="2:3" x14ac:dyDescent="0.3">
      <c r="B32" s="2" t="s">
        <v>38</v>
      </c>
      <c r="C32" s="2" t="s">
        <v>50</v>
      </c>
    </row>
    <row r="33" spans="2:3" x14ac:dyDescent="0.3">
      <c r="B33" s="11" t="s">
        <v>38</v>
      </c>
      <c r="C33" s="11" t="s">
        <v>51</v>
      </c>
    </row>
    <row r="34" spans="2:3" x14ac:dyDescent="0.3">
      <c r="B34" s="2" t="s">
        <v>38</v>
      </c>
      <c r="C34" s="2" t="s">
        <v>52</v>
      </c>
    </row>
    <row r="35" spans="2:3" x14ac:dyDescent="0.3">
      <c r="B35" s="11" t="s">
        <v>38</v>
      </c>
      <c r="C35" s="11" t="s">
        <v>53</v>
      </c>
    </row>
    <row r="36" spans="2:3" x14ac:dyDescent="0.3">
      <c r="B36" s="2" t="s">
        <v>38</v>
      </c>
      <c r="C36" s="2" t="s">
        <v>54</v>
      </c>
    </row>
    <row r="37" spans="2:3" x14ac:dyDescent="0.3">
      <c r="B37" s="11" t="s">
        <v>38</v>
      </c>
      <c r="C37" s="11" t="s">
        <v>55</v>
      </c>
    </row>
    <row r="38" spans="2:3" x14ac:dyDescent="0.3">
      <c r="B38" s="2" t="s">
        <v>13</v>
      </c>
      <c r="C38" s="2" t="s">
        <v>16</v>
      </c>
    </row>
    <row r="39" spans="2:3" x14ac:dyDescent="0.3">
      <c r="B39" s="11" t="s">
        <v>56</v>
      </c>
      <c r="C39" s="11" t="s">
        <v>57</v>
      </c>
    </row>
    <row r="40" spans="2:3" x14ac:dyDescent="0.3">
      <c r="B40" s="2" t="s">
        <v>58</v>
      </c>
      <c r="C40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Normal="100" workbookViewId="0">
      <pane xSplit="2" topLeftCell="P1" activePane="topRight" state="frozen"/>
      <selection pane="topRight" activeCell="Q9" sqref="Q9"/>
    </sheetView>
  </sheetViews>
  <sheetFormatPr defaultRowHeight="11.4" customHeight="1" x14ac:dyDescent="0.3"/>
  <cols>
    <col min="1" max="1" width="28" customWidth="1"/>
    <col min="2" max="2" width="12.6640625" customWidth="1"/>
    <col min="3" max="3" width="14.33203125" customWidth="1"/>
    <col min="4" max="4" width="5" customWidth="1"/>
    <col min="5" max="5" width="11" customWidth="1"/>
    <col min="6" max="6" width="14.109375" customWidth="1"/>
    <col min="7" max="7" width="10.88671875" customWidth="1"/>
    <col min="8" max="8" width="13.88671875" customWidth="1"/>
    <col min="9" max="9" width="10" customWidth="1"/>
    <col min="10" max="10" width="5" customWidth="1"/>
    <col min="11" max="11" width="21.88671875" customWidth="1"/>
    <col min="12" max="12" width="12.109375" customWidth="1"/>
    <col min="13" max="13" width="12" customWidth="1"/>
    <col min="14" max="14" width="10.33203125" customWidth="1"/>
    <col min="15" max="15" width="19.88671875" customWidth="1"/>
    <col min="16" max="16" width="13.88671875" customWidth="1"/>
    <col min="17" max="17" width="19.88671875" customWidth="1"/>
    <col min="18" max="18" width="14.6640625" customWidth="1"/>
    <col min="19" max="19" width="19.88671875" customWidth="1"/>
    <col min="20" max="20" width="13.109375" customWidth="1"/>
    <col min="21" max="21" width="14" customWidth="1"/>
    <col min="22" max="22" width="12.33203125" customWidth="1"/>
    <col min="23" max="23" width="19.88671875" customWidth="1"/>
  </cols>
  <sheetData>
    <row r="1" spans="1:22" ht="14.4" x14ac:dyDescent="0.3">
      <c r="A1" s="3" t="s">
        <v>60</v>
      </c>
      <c r="B1" t="s">
        <v>4</v>
      </c>
      <c r="C1" s="21" t="s">
        <v>95</v>
      </c>
      <c r="D1" s="21" t="s">
        <v>4</v>
      </c>
      <c r="E1" s="21" t="s">
        <v>4</v>
      </c>
      <c r="F1" s="21" t="s">
        <v>4</v>
      </c>
      <c r="G1" s="21" t="s">
        <v>4</v>
      </c>
      <c r="H1" s="21" t="s">
        <v>73</v>
      </c>
      <c r="I1" s="21" t="s">
        <v>74</v>
      </c>
      <c r="J1" s="21" t="s">
        <v>4</v>
      </c>
      <c r="K1" s="21" t="s">
        <v>4</v>
      </c>
      <c r="L1" s="21" t="s">
        <v>75</v>
      </c>
      <c r="M1" s="21" t="s">
        <v>76</v>
      </c>
      <c r="N1" s="21" t="s">
        <v>4</v>
      </c>
      <c r="O1" s="21" t="s">
        <v>4</v>
      </c>
      <c r="P1" s="21" t="s">
        <v>40</v>
      </c>
      <c r="Q1" s="22" t="s">
        <v>77</v>
      </c>
      <c r="R1" s="21" t="s">
        <v>78</v>
      </c>
      <c r="S1" s="21" t="s">
        <v>54</v>
      </c>
      <c r="T1" s="21" t="s">
        <v>4</v>
      </c>
      <c r="U1" s="21" t="s">
        <v>39</v>
      </c>
    </row>
    <row r="2" spans="1:22" ht="14.4" x14ac:dyDescent="0.3">
      <c r="A2" s="2" t="s">
        <v>61</v>
      </c>
      <c r="B2" s="1" t="s">
        <v>0</v>
      </c>
    </row>
    <row r="3" spans="1:22" ht="14.4" x14ac:dyDescent="0.3">
      <c r="A3" s="2" t="s">
        <v>62</v>
      </c>
      <c r="B3" s="2" t="s">
        <v>6</v>
      </c>
    </row>
    <row r="5" spans="1:22" ht="14.4" x14ac:dyDescent="0.3">
      <c r="A5" s="1" t="s">
        <v>12</v>
      </c>
      <c r="B5" s="2" t="s">
        <v>15</v>
      </c>
    </row>
    <row r="6" spans="1:22" ht="14.4" x14ac:dyDescent="0.3">
      <c r="A6" s="1" t="s">
        <v>13</v>
      </c>
      <c r="B6" s="2" t="s">
        <v>16</v>
      </c>
    </row>
    <row r="7" spans="1:22" ht="11.4" customHeight="1" x14ac:dyDescent="0.3">
      <c r="G7" s="20"/>
      <c r="H7" s="20"/>
    </row>
    <row r="8" spans="1:22" ht="14.4" x14ac:dyDescent="0.3">
      <c r="A8" s="34" t="s">
        <v>63</v>
      </c>
      <c r="B8" s="34" t="s">
        <v>63</v>
      </c>
      <c r="C8" s="25" t="s">
        <v>59</v>
      </c>
      <c r="D8" s="25" t="s">
        <v>64</v>
      </c>
      <c r="E8" s="25" t="s">
        <v>59</v>
      </c>
      <c r="F8" s="25" t="s">
        <v>64</v>
      </c>
      <c r="G8" s="25" t="s">
        <v>59</v>
      </c>
      <c r="H8" s="25" t="s">
        <v>64</v>
      </c>
      <c r="I8" s="25" t="s">
        <v>59</v>
      </c>
      <c r="J8" s="25" t="s">
        <v>64</v>
      </c>
      <c r="K8" s="25" t="s">
        <v>59</v>
      </c>
      <c r="L8" s="25" t="s">
        <v>64</v>
      </c>
      <c r="M8" s="25" t="s">
        <v>59</v>
      </c>
      <c r="N8" s="25" t="s">
        <v>64</v>
      </c>
      <c r="O8" s="25" t="s">
        <v>59</v>
      </c>
      <c r="P8" s="25" t="s">
        <v>64</v>
      </c>
      <c r="Q8" s="25" t="s">
        <v>59</v>
      </c>
      <c r="R8" s="25" t="s">
        <v>64</v>
      </c>
      <c r="S8" s="25" t="s">
        <v>59</v>
      </c>
      <c r="T8" s="25" t="s">
        <v>64</v>
      </c>
      <c r="U8" s="25" t="s">
        <v>59</v>
      </c>
      <c r="V8" s="25" t="s">
        <v>64</v>
      </c>
    </row>
    <row r="9" spans="1:22" ht="14.4" x14ac:dyDescent="0.3">
      <c r="A9" s="23" t="s">
        <v>65</v>
      </c>
      <c r="B9" s="4" t="s">
        <v>39</v>
      </c>
      <c r="C9" s="4" t="s">
        <v>96</v>
      </c>
      <c r="D9" s="4" t="s">
        <v>42</v>
      </c>
      <c r="E9" s="4" t="s">
        <v>43</v>
      </c>
      <c r="F9" s="4" t="s">
        <v>41</v>
      </c>
      <c r="G9" s="4" t="s">
        <v>44</v>
      </c>
      <c r="H9" s="4" t="s">
        <v>45</v>
      </c>
      <c r="I9" s="4" t="s">
        <v>46</v>
      </c>
      <c r="J9" s="4" t="s">
        <v>47</v>
      </c>
      <c r="K9" s="4" t="s">
        <v>48</v>
      </c>
      <c r="L9" s="4" t="s">
        <v>49</v>
      </c>
      <c r="M9" s="4" t="s">
        <v>50</v>
      </c>
      <c r="N9" s="4" t="s">
        <v>51</v>
      </c>
      <c r="O9" s="4" t="s">
        <v>72</v>
      </c>
      <c r="P9" s="4" t="s">
        <v>40</v>
      </c>
      <c r="Q9" s="4" t="s">
        <v>94</v>
      </c>
      <c r="R9" s="4" t="s">
        <v>54</v>
      </c>
      <c r="S9" s="4" t="s">
        <v>55</v>
      </c>
      <c r="T9" s="4" t="s">
        <v>98</v>
      </c>
      <c r="U9" s="4" t="s">
        <v>39</v>
      </c>
      <c r="V9" s="29" t="s">
        <v>97</v>
      </c>
    </row>
    <row r="10" spans="1:22" ht="14.4" x14ac:dyDescent="0.3">
      <c r="A10" s="5" t="s">
        <v>66</v>
      </c>
      <c r="B10" s="6" t="s">
        <v>64</v>
      </c>
      <c r="C10" s="6" t="s">
        <v>64</v>
      </c>
      <c r="D10" s="6" t="s">
        <v>64</v>
      </c>
      <c r="E10" s="6" t="s">
        <v>64</v>
      </c>
      <c r="F10" s="6" t="s">
        <v>64</v>
      </c>
      <c r="G10" s="6" t="s">
        <v>64</v>
      </c>
      <c r="H10" s="6" t="s">
        <v>64</v>
      </c>
      <c r="I10" s="6" t="s">
        <v>64</v>
      </c>
      <c r="J10" s="6" t="s">
        <v>64</v>
      </c>
      <c r="K10" s="6" t="s">
        <v>64</v>
      </c>
      <c r="L10" s="6" t="s">
        <v>64</v>
      </c>
      <c r="M10" s="6" t="s">
        <v>64</v>
      </c>
      <c r="N10" s="6" t="s">
        <v>64</v>
      </c>
      <c r="O10" s="6" t="s">
        <v>64</v>
      </c>
      <c r="P10" s="6" t="s">
        <v>64</v>
      </c>
      <c r="Q10" s="6" t="s">
        <v>64</v>
      </c>
      <c r="R10" s="6" t="s">
        <v>64</v>
      </c>
      <c r="S10" s="6" t="s">
        <v>64</v>
      </c>
      <c r="T10" s="6" t="s">
        <v>64</v>
      </c>
      <c r="U10" s="6" t="s">
        <v>64</v>
      </c>
      <c r="V10" s="30"/>
    </row>
    <row r="11" spans="1:22" ht="14.4" x14ac:dyDescent="0.3">
      <c r="A11" s="35" t="s">
        <v>79</v>
      </c>
      <c r="B11" s="15">
        <v>2329926.804</v>
      </c>
      <c r="C11" s="14">
        <v>128697.84699999999</v>
      </c>
      <c r="D11" s="19">
        <v>0</v>
      </c>
      <c r="E11" s="8" t="s">
        <v>67</v>
      </c>
      <c r="F11" s="15">
        <v>137636.19099999999</v>
      </c>
      <c r="G11" s="15">
        <v>14511.948</v>
      </c>
      <c r="H11" s="19">
        <v>2799.81</v>
      </c>
      <c r="I11" s="15">
        <v>3086.5129999999999</v>
      </c>
      <c r="J11" s="19">
        <v>0</v>
      </c>
      <c r="K11" s="19">
        <v>0</v>
      </c>
      <c r="L11" s="15">
        <v>79286.168999999994</v>
      </c>
      <c r="M11" s="15">
        <v>25940.548999999999</v>
      </c>
      <c r="N11" s="19">
        <v>0</v>
      </c>
      <c r="O11" s="7">
        <f>F11-SUM(G11:N11)</f>
        <v>12011.20199999999</v>
      </c>
      <c r="P11" s="15">
        <v>815408.51300000004</v>
      </c>
      <c r="Q11">
        <v>168217.65299999999</v>
      </c>
      <c r="R11" s="19">
        <v>803761.2</v>
      </c>
      <c r="S11" s="19">
        <v>179213</v>
      </c>
      <c r="T11" s="18">
        <v>96992.4</v>
      </c>
      <c r="U11" s="20">
        <f>SUM(G11:T11)+C11</f>
        <v>2329926.804</v>
      </c>
      <c r="V11" s="31">
        <f>-(B11-U11)</f>
        <v>0</v>
      </c>
    </row>
    <row r="12" spans="1:22" ht="14.4" x14ac:dyDescent="0.3">
      <c r="A12" s="26" t="s">
        <v>80</v>
      </c>
      <c r="B12" s="14">
        <v>298073.03499999997</v>
      </c>
      <c r="C12" s="15">
        <v>28433.278999999999</v>
      </c>
      <c r="D12" s="18">
        <v>0</v>
      </c>
      <c r="E12" s="7" t="s">
        <v>67</v>
      </c>
      <c r="F12" s="14">
        <v>600.34400000000005</v>
      </c>
      <c r="G12" s="18">
        <v>0</v>
      </c>
      <c r="H12" s="14">
        <v>43.073999999999998</v>
      </c>
      <c r="I12" s="18">
        <v>0</v>
      </c>
      <c r="J12" s="18">
        <v>0</v>
      </c>
      <c r="K12" s="18">
        <v>0</v>
      </c>
      <c r="L12" s="18">
        <v>429.27</v>
      </c>
      <c r="M12" s="18">
        <v>0</v>
      </c>
      <c r="N12" s="18">
        <v>0</v>
      </c>
      <c r="O12" s="7">
        <f t="shared" ref="O12:O26" si="0">F12-SUM(G12:N12)</f>
        <v>128.00000000000006</v>
      </c>
      <c r="P12" s="14">
        <v>86104.111999999994</v>
      </c>
      <c r="Q12">
        <v>4</v>
      </c>
      <c r="R12" s="18">
        <v>87739.199999999997</v>
      </c>
      <c r="S12" s="18">
        <v>1410</v>
      </c>
      <c r="T12" s="19">
        <v>93782.1</v>
      </c>
      <c r="U12" s="20">
        <f t="shared" ref="U12:U26" si="1">SUM(G12:T12)+C12</f>
        <v>298073.03499999997</v>
      </c>
      <c r="V12" s="31">
        <f t="shared" ref="V12:V26" si="2">-(B12-U12)</f>
        <v>0</v>
      </c>
    </row>
    <row r="13" spans="1:22" ht="14.4" x14ac:dyDescent="0.3">
      <c r="A13" s="26" t="s">
        <v>81</v>
      </c>
      <c r="B13" s="15">
        <v>567567.06900000002</v>
      </c>
      <c r="C13" s="14">
        <v>14652.936</v>
      </c>
      <c r="D13" s="19">
        <v>0</v>
      </c>
      <c r="E13" s="8" t="s">
        <v>67</v>
      </c>
      <c r="F13" s="15">
        <v>35945.790999999997</v>
      </c>
      <c r="G13" s="19">
        <v>12737.76</v>
      </c>
      <c r="H13" s="19">
        <v>0</v>
      </c>
      <c r="I13" s="19">
        <v>0</v>
      </c>
      <c r="J13" s="19">
        <v>0</v>
      </c>
      <c r="K13" s="19">
        <v>0</v>
      </c>
      <c r="L13" s="15">
        <v>1588.299</v>
      </c>
      <c r="M13" s="15">
        <v>21139.732</v>
      </c>
      <c r="N13" s="19">
        <v>0</v>
      </c>
      <c r="O13" s="7">
        <f t="shared" si="0"/>
        <v>480</v>
      </c>
      <c r="P13" s="15">
        <v>209784.61600000001</v>
      </c>
      <c r="Q13">
        <v>10570.925999999999</v>
      </c>
      <c r="R13" s="19">
        <v>189748.8</v>
      </c>
      <c r="S13" s="19">
        <v>105172</v>
      </c>
      <c r="T13" s="18">
        <v>1692</v>
      </c>
      <c r="U13" s="20">
        <f t="shared" si="1"/>
        <v>567567.06900000002</v>
      </c>
      <c r="V13" s="31">
        <f t="shared" si="2"/>
        <v>0</v>
      </c>
    </row>
    <row r="14" spans="1:22" ht="14.4" x14ac:dyDescent="0.3">
      <c r="A14" s="26" t="s">
        <v>82</v>
      </c>
      <c r="B14" s="14">
        <v>94496.457999999999</v>
      </c>
      <c r="C14" s="15">
        <v>1097.598</v>
      </c>
      <c r="D14" s="18">
        <v>0</v>
      </c>
      <c r="E14" s="7" t="s">
        <v>67</v>
      </c>
      <c r="F14" s="14">
        <v>1601.681</v>
      </c>
      <c r="G14" s="18">
        <v>0</v>
      </c>
      <c r="H14" s="14">
        <v>86.147999999999996</v>
      </c>
      <c r="I14" s="18">
        <v>0</v>
      </c>
      <c r="J14" s="18">
        <v>0</v>
      </c>
      <c r="K14" s="18">
        <v>0</v>
      </c>
      <c r="L14" s="14">
        <v>472.197</v>
      </c>
      <c r="M14" s="14">
        <v>685.83100000000002</v>
      </c>
      <c r="N14" s="18">
        <v>0</v>
      </c>
      <c r="O14" s="7">
        <f t="shared" si="0"/>
        <v>357.50500000000011</v>
      </c>
      <c r="P14" s="18">
        <v>35464.18</v>
      </c>
      <c r="Q14">
        <v>248</v>
      </c>
      <c r="R14" s="18">
        <v>54954</v>
      </c>
      <c r="S14" s="18">
        <v>1131</v>
      </c>
      <c r="T14" s="19">
        <v>0</v>
      </c>
      <c r="U14" s="20">
        <f t="shared" si="1"/>
        <v>94496.459000000003</v>
      </c>
      <c r="V14" s="31">
        <f t="shared" si="2"/>
        <v>1.0000000038417056E-3</v>
      </c>
    </row>
    <row r="15" spans="1:22" ht="14.4" x14ac:dyDescent="0.3">
      <c r="A15" s="26" t="s">
        <v>83</v>
      </c>
      <c r="B15" s="15">
        <v>281834.08299999998</v>
      </c>
      <c r="C15" s="14">
        <v>53875.453000000001</v>
      </c>
      <c r="D15" s="19">
        <v>0</v>
      </c>
      <c r="E15" s="8" t="s">
        <v>67</v>
      </c>
      <c r="F15" s="15">
        <v>16428.066999999999</v>
      </c>
      <c r="G15" s="19">
        <v>0</v>
      </c>
      <c r="H15" s="15">
        <v>516.88800000000003</v>
      </c>
      <c r="I15" s="19">
        <v>0</v>
      </c>
      <c r="J15" s="19">
        <v>0</v>
      </c>
      <c r="K15" s="19">
        <v>0</v>
      </c>
      <c r="L15" s="15">
        <v>3176.598</v>
      </c>
      <c r="M15" s="15">
        <v>2339.8939999999998</v>
      </c>
      <c r="N15" s="19">
        <v>0</v>
      </c>
      <c r="O15" s="7">
        <f t="shared" si="0"/>
        <v>10394.687</v>
      </c>
      <c r="P15" s="19">
        <v>105073.03</v>
      </c>
      <c r="Q15">
        <v>60597.334000000003</v>
      </c>
      <c r="R15" s="19">
        <v>44971.199999999997</v>
      </c>
      <c r="S15" s="19">
        <v>889</v>
      </c>
      <c r="T15" s="18">
        <v>0</v>
      </c>
      <c r="U15" s="20">
        <f t="shared" si="1"/>
        <v>281834.08399999997</v>
      </c>
      <c r="V15" s="31">
        <f t="shared" si="2"/>
        <v>9.9999998928979039E-4</v>
      </c>
    </row>
    <row r="16" spans="1:22" ht="14.4" x14ac:dyDescent="0.3">
      <c r="A16" s="26" t="s">
        <v>84</v>
      </c>
      <c r="B16" s="14">
        <v>120246.702</v>
      </c>
      <c r="C16" s="19">
        <v>7161.88</v>
      </c>
      <c r="D16" s="18">
        <v>0</v>
      </c>
      <c r="E16" s="7" t="s">
        <v>67</v>
      </c>
      <c r="F16" s="14">
        <v>1628.5350000000001</v>
      </c>
      <c r="G16" s="18">
        <v>0</v>
      </c>
      <c r="H16" s="18">
        <v>215.37</v>
      </c>
      <c r="I16" s="18">
        <v>0</v>
      </c>
      <c r="J16" s="18">
        <v>0</v>
      </c>
      <c r="K16" s="18">
        <v>0</v>
      </c>
      <c r="L16" s="14">
        <v>1373.664</v>
      </c>
      <c r="M16" s="18">
        <v>0</v>
      </c>
      <c r="N16" s="18">
        <v>0</v>
      </c>
      <c r="O16" s="7">
        <f t="shared" si="0"/>
        <v>39.500999999999976</v>
      </c>
      <c r="P16" s="14">
        <v>36605.161</v>
      </c>
      <c r="Q16">
        <v>464.92599999999999</v>
      </c>
      <c r="R16" s="18">
        <v>61120.800000000003</v>
      </c>
      <c r="S16" s="18">
        <v>12126</v>
      </c>
      <c r="T16" s="19">
        <v>1139.4000000000001</v>
      </c>
      <c r="U16" s="20">
        <f t="shared" si="1"/>
        <v>120246.702</v>
      </c>
      <c r="V16" s="31">
        <f t="shared" si="2"/>
        <v>0</v>
      </c>
    </row>
    <row r="17" spans="1:22" ht="14.4" x14ac:dyDescent="0.3">
      <c r="A17" s="26" t="s">
        <v>85</v>
      </c>
      <c r="B17" s="15">
        <v>214289.12599999999</v>
      </c>
      <c r="C17" s="14">
        <v>574.64200000000005</v>
      </c>
      <c r="D17" s="19">
        <v>0</v>
      </c>
      <c r="E17" s="8" t="s">
        <v>67</v>
      </c>
      <c r="F17" s="15">
        <v>8575.7720000000008</v>
      </c>
      <c r="G17" s="19">
        <v>0</v>
      </c>
      <c r="H17" s="15">
        <v>947.62800000000004</v>
      </c>
      <c r="I17" s="19">
        <v>0</v>
      </c>
      <c r="J17" s="19">
        <v>0</v>
      </c>
      <c r="K17" s="19">
        <v>0</v>
      </c>
      <c r="L17" s="15">
        <v>7469.2979999999998</v>
      </c>
      <c r="M17" s="15">
        <v>40.343000000000004</v>
      </c>
      <c r="N17" s="19">
        <v>0</v>
      </c>
      <c r="O17" s="7">
        <f t="shared" si="0"/>
        <v>118.50300000000061</v>
      </c>
      <c r="P17" s="15">
        <v>73810.733999999997</v>
      </c>
      <c r="Q17">
        <v>2225.7780000000002</v>
      </c>
      <c r="R17" s="19">
        <v>118558.8</v>
      </c>
      <c r="S17" s="19">
        <v>10178</v>
      </c>
      <c r="T17" s="18">
        <v>365.4</v>
      </c>
      <c r="U17" s="20">
        <f t="shared" si="1"/>
        <v>214289.12599999999</v>
      </c>
      <c r="V17" s="31">
        <f t="shared" si="2"/>
        <v>0</v>
      </c>
    </row>
    <row r="18" spans="1:22" ht="14.4" x14ac:dyDescent="0.3">
      <c r="A18" s="27" t="s">
        <v>86</v>
      </c>
      <c r="B18" s="14">
        <v>14600.868</v>
      </c>
      <c r="C18" s="19">
        <v>2624.08</v>
      </c>
      <c r="D18" s="18">
        <v>0</v>
      </c>
      <c r="E18" s="7" t="s">
        <v>67</v>
      </c>
      <c r="F18" s="14">
        <v>1194.825</v>
      </c>
      <c r="G18" s="18">
        <v>0</v>
      </c>
      <c r="H18" s="14">
        <v>129.22200000000001</v>
      </c>
      <c r="I18" s="18">
        <v>0</v>
      </c>
      <c r="J18" s="18">
        <v>0</v>
      </c>
      <c r="K18" s="18">
        <v>0</v>
      </c>
      <c r="L18" s="14">
        <v>729.75900000000001</v>
      </c>
      <c r="M18" s="14">
        <v>40.343000000000004</v>
      </c>
      <c r="N18" s="18">
        <v>0</v>
      </c>
      <c r="O18" s="7">
        <f t="shared" si="0"/>
        <v>295.50100000000009</v>
      </c>
      <c r="P18" s="14">
        <v>3917.636</v>
      </c>
      <c r="Q18">
        <v>229.92599999999999</v>
      </c>
      <c r="R18" s="18">
        <v>6440.4</v>
      </c>
      <c r="S18" s="18">
        <v>194</v>
      </c>
      <c r="T18" s="19">
        <v>0</v>
      </c>
      <c r="U18" s="20">
        <f t="shared" si="1"/>
        <v>14600.867</v>
      </c>
      <c r="V18" s="31">
        <f t="shared" si="2"/>
        <v>-1.0000000002037268E-3</v>
      </c>
    </row>
    <row r="19" spans="1:22" ht="14.4" x14ac:dyDescent="0.3">
      <c r="A19" s="27" t="s">
        <v>87</v>
      </c>
      <c r="B19" s="15">
        <v>213476.288</v>
      </c>
      <c r="C19" s="14">
        <v>7846.0739999999996</v>
      </c>
      <c r="D19" s="19">
        <v>0</v>
      </c>
      <c r="E19" s="8" t="s">
        <v>67</v>
      </c>
      <c r="F19" s="15">
        <v>6834.6090000000004</v>
      </c>
      <c r="G19" s="19">
        <v>0</v>
      </c>
      <c r="H19" s="15">
        <v>258.44400000000002</v>
      </c>
      <c r="I19" s="19">
        <v>0</v>
      </c>
      <c r="J19" s="19">
        <v>0</v>
      </c>
      <c r="K19" s="19">
        <v>0</v>
      </c>
      <c r="L19" s="15">
        <v>5365.875</v>
      </c>
      <c r="M19" s="19">
        <v>1210.29</v>
      </c>
      <c r="N19" s="19">
        <v>0</v>
      </c>
      <c r="O19" s="7">
        <f t="shared" si="0"/>
        <v>0</v>
      </c>
      <c r="P19" s="15">
        <v>116593.553</v>
      </c>
      <c r="Q19">
        <v>3008.8519999999999</v>
      </c>
      <c r="R19" s="19">
        <v>67237.2</v>
      </c>
      <c r="S19" s="19">
        <v>11956</v>
      </c>
      <c r="T19" s="18">
        <v>0</v>
      </c>
      <c r="U19" s="20">
        <f t="shared" si="1"/>
        <v>213476.28799999997</v>
      </c>
      <c r="V19" s="31">
        <f t="shared" si="2"/>
        <v>-2.9103830456733704E-11</v>
      </c>
    </row>
    <row r="20" spans="1:22" ht="14.4" x14ac:dyDescent="0.3">
      <c r="A20" s="27" t="s">
        <v>88</v>
      </c>
      <c r="B20" s="14">
        <v>223933.81700000001</v>
      </c>
      <c r="C20" s="19">
        <v>10776.85</v>
      </c>
      <c r="D20" s="18">
        <v>0</v>
      </c>
      <c r="E20" s="7" t="s">
        <v>67</v>
      </c>
      <c r="F20" s="14">
        <v>1645.181</v>
      </c>
      <c r="G20" s="18">
        <v>0</v>
      </c>
      <c r="H20" s="14">
        <v>86.147999999999996</v>
      </c>
      <c r="I20" s="18">
        <v>0</v>
      </c>
      <c r="J20" s="18">
        <v>0</v>
      </c>
      <c r="K20" s="18">
        <v>0</v>
      </c>
      <c r="L20" s="14">
        <v>1116.1020000000001</v>
      </c>
      <c r="M20" s="18">
        <v>403.43</v>
      </c>
      <c r="N20" s="18">
        <v>0</v>
      </c>
      <c r="O20" s="7">
        <f t="shared" si="0"/>
        <v>39.500999999999976</v>
      </c>
      <c r="P20" s="14">
        <v>78489.357000000004</v>
      </c>
      <c r="Q20">
        <v>34984.630000000005</v>
      </c>
      <c r="R20" s="18">
        <v>71236.800000000003</v>
      </c>
      <c r="S20" s="18">
        <v>26801</v>
      </c>
      <c r="T20" s="19">
        <v>0</v>
      </c>
      <c r="U20" s="20">
        <f t="shared" si="1"/>
        <v>223933.818</v>
      </c>
      <c r="V20" s="31">
        <f t="shared" si="2"/>
        <v>9.9999998928979039E-4</v>
      </c>
    </row>
    <row r="21" spans="1:22" ht="14.4" x14ac:dyDescent="0.3">
      <c r="A21" s="26" t="s">
        <v>89</v>
      </c>
      <c r="B21" s="15">
        <v>72305.264999999999</v>
      </c>
      <c r="C21" s="18">
        <v>0</v>
      </c>
      <c r="D21" s="19">
        <v>0</v>
      </c>
      <c r="E21" s="8" t="s">
        <v>67</v>
      </c>
      <c r="F21" s="15">
        <v>641.46799999999996</v>
      </c>
      <c r="G21" s="19">
        <v>0</v>
      </c>
      <c r="H21" s="15">
        <v>43.073999999999998</v>
      </c>
      <c r="I21" s="19">
        <v>0</v>
      </c>
      <c r="J21" s="19">
        <v>0</v>
      </c>
      <c r="K21" s="19">
        <v>0</v>
      </c>
      <c r="L21" s="15">
        <v>558.05100000000004</v>
      </c>
      <c r="M21" s="15">
        <v>40.343000000000004</v>
      </c>
      <c r="N21" s="19">
        <v>0</v>
      </c>
      <c r="O21" s="7">
        <f t="shared" si="0"/>
        <v>0</v>
      </c>
      <c r="P21" s="15">
        <v>4556.9449999999997</v>
      </c>
      <c r="Q21">
        <v>48445.851999999999</v>
      </c>
      <c r="R21" s="19">
        <v>16434</v>
      </c>
      <c r="S21" s="19">
        <v>2227</v>
      </c>
      <c r="T21" s="18">
        <v>0</v>
      </c>
      <c r="U21" s="20">
        <f t="shared" si="1"/>
        <v>72305.264999999999</v>
      </c>
      <c r="V21" s="31">
        <f t="shared" si="2"/>
        <v>0</v>
      </c>
    </row>
    <row r="22" spans="1:22" ht="14.4" x14ac:dyDescent="0.3">
      <c r="A22" s="27" t="s">
        <v>90</v>
      </c>
      <c r="B22" s="15">
        <v>17319.823</v>
      </c>
      <c r="C22" s="14">
        <v>180.55199999999999</v>
      </c>
      <c r="D22" s="19">
        <v>0</v>
      </c>
      <c r="E22" s="8" t="s">
        <v>67</v>
      </c>
      <c r="F22" s="15">
        <v>601.125</v>
      </c>
      <c r="G22" s="19">
        <v>0</v>
      </c>
      <c r="H22" s="15">
        <v>43.073999999999998</v>
      </c>
      <c r="I22" s="19">
        <v>0</v>
      </c>
      <c r="J22" s="19">
        <v>0</v>
      </c>
      <c r="K22" s="19">
        <v>0</v>
      </c>
      <c r="L22" s="15">
        <v>558.05100000000004</v>
      </c>
      <c r="M22" s="19">
        <v>0</v>
      </c>
      <c r="N22" s="19">
        <v>0</v>
      </c>
      <c r="O22" s="7">
        <f t="shared" si="0"/>
        <v>0</v>
      </c>
      <c r="P22" s="15">
        <v>8865.5460000000003</v>
      </c>
      <c r="Q22">
        <v>123</v>
      </c>
      <c r="R22" s="19">
        <v>7005.6</v>
      </c>
      <c r="S22" s="19">
        <v>544</v>
      </c>
      <c r="T22" s="19">
        <v>0</v>
      </c>
      <c r="U22" s="20">
        <f t="shared" si="1"/>
        <v>17319.823</v>
      </c>
      <c r="V22" s="31">
        <f t="shared" si="2"/>
        <v>0</v>
      </c>
    </row>
    <row r="23" spans="1:22" ht="14.4" x14ac:dyDescent="0.3">
      <c r="A23" s="27" t="s">
        <v>91</v>
      </c>
      <c r="B23" s="14">
        <v>102209.42200000001</v>
      </c>
      <c r="C23" s="19">
        <v>0</v>
      </c>
      <c r="D23" s="18">
        <v>0</v>
      </c>
      <c r="E23" s="7" t="s">
        <v>67</v>
      </c>
      <c r="F23" s="14">
        <v>56315.993000000002</v>
      </c>
      <c r="G23" s="18">
        <v>0</v>
      </c>
      <c r="H23" s="18">
        <v>0</v>
      </c>
      <c r="I23" s="14">
        <v>3086.5129999999999</v>
      </c>
      <c r="J23" s="18">
        <v>0</v>
      </c>
      <c r="K23" s="18">
        <v>0</v>
      </c>
      <c r="L23" s="18">
        <v>53229.48</v>
      </c>
      <c r="M23" s="18">
        <v>0</v>
      </c>
      <c r="N23" s="18">
        <v>0</v>
      </c>
      <c r="O23" s="7">
        <f t="shared" si="0"/>
        <v>0</v>
      </c>
      <c r="P23" s="18">
        <v>26449.200000000001</v>
      </c>
      <c r="Q23">
        <v>2099.4290000000001</v>
      </c>
      <c r="R23" s="18">
        <v>17344.8</v>
      </c>
      <c r="S23" s="18">
        <v>0</v>
      </c>
      <c r="T23" s="18">
        <v>0</v>
      </c>
      <c r="U23" s="20">
        <f t="shared" si="1"/>
        <v>102209.42200000001</v>
      </c>
      <c r="V23" s="31">
        <f t="shared" si="2"/>
        <v>0</v>
      </c>
    </row>
    <row r="24" spans="1:22" ht="14.4" x14ac:dyDescent="0.3">
      <c r="A24" s="26" t="s">
        <v>92</v>
      </c>
      <c r="B24" s="14">
        <v>109114.848</v>
      </c>
      <c r="C24" s="15">
        <v>1474.5050000000001</v>
      </c>
      <c r="D24" s="18">
        <v>0</v>
      </c>
      <c r="E24" s="7" t="s">
        <v>67</v>
      </c>
      <c r="F24" s="18">
        <v>5622.8</v>
      </c>
      <c r="G24" s="14">
        <v>1774.1880000000001</v>
      </c>
      <c r="H24" s="18">
        <v>430.74</v>
      </c>
      <c r="I24" s="18">
        <v>0</v>
      </c>
      <c r="J24" s="18">
        <v>0</v>
      </c>
      <c r="K24" s="18">
        <v>0</v>
      </c>
      <c r="L24" s="14">
        <v>3219.5250000000001</v>
      </c>
      <c r="M24" s="14">
        <v>40.343000000000004</v>
      </c>
      <c r="N24" s="18">
        <v>0</v>
      </c>
      <c r="O24" s="7">
        <f t="shared" si="0"/>
        <v>158.00400000000081</v>
      </c>
      <c r="P24" s="14">
        <v>29694.444</v>
      </c>
      <c r="Q24">
        <v>4755</v>
      </c>
      <c r="R24" s="18">
        <v>60969.599999999999</v>
      </c>
      <c r="S24" s="18">
        <v>6585</v>
      </c>
      <c r="T24" s="19">
        <v>13.5</v>
      </c>
      <c r="U24" s="20">
        <f t="shared" si="1"/>
        <v>109114.849</v>
      </c>
      <c r="V24" s="31">
        <f t="shared" si="2"/>
        <v>1.0000000038417056E-3</v>
      </c>
    </row>
    <row r="25" spans="1:22" ht="14.4" x14ac:dyDescent="0.3">
      <c r="A25" s="36"/>
      <c r="B25" s="15"/>
      <c r="C25" s="19"/>
      <c r="D25" s="19"/>
      <c r="E25" s="19"/>
      <c r="F25" s="19"/>
      <c r="G25" s="19"/>
      <c r="H25" s="15"/>
      <c r="I25" s="15"/>
      <c r="J25" s="19"/>
      <c r="K25" s="8"/>
      <c r="L25" s="8"/>
      <c r="M25" s="19"/>
      <c r="N25" s="8"/>
      <c r="O25" s="19"/>
      <c r="T25" s="18"/>
      <c r="U25" s="20"/>
      <c r="V25" s="31"/>
    </row>
    <row r="26" spans="1:22" ht="28.2" x14ac:dyDescent="0.3">
      <c r="A26" s="26" t="s">
        <v>93</v>
      </c>
      <c r="B26" s="15">
        <v>149608.41699999999</v>
      </c>
      <c r="C26" s="18">
        <v>0</v>
      </c>
      <c r="D26" s="19">
        <v>0</v>
      </c>
      <c r="E26" s="8" t="s">
        <v>67</v>
      </c>
      <c r="F26" s="15">
        <v>88423.578999999998</v>
      </c>
      <c r="G26" s="19">
        <v>0</v>
      </c>
      <c r="H26" s="19">
        <v>8830.17</v>
      </c>
      <c r="I26" s="15">
        <v>2367.7359999999999</v>
      </c>
      <c r="J26" s="19">
        <v>0</v>
      </c>
      <c r="K26" s="19">
        <v>0</v>
      </c>
      <c r="L26" s="15">
        <v>77225.672999999995</v>
      </c>
      <c r="M26" s="19">
        <v>0</v>
      </c>
      <c r="N26" s="19">
        <v>0</v>
      </c>
      <c r="O26" s="7">
        <f t="shared" si="0"/>
        <v>0</v>
      </c>
      <c r="P26" s="19">
        <v>10788.3</v>
      </c>
      <c r="Q26">
        <v>32184.137999999999</v>
      </c>
      <c r="R26" s="19">
        <v>18212.400000000001</v>
      </c>
      <c r="S26" s="19">
        <v>0</v>
      </c>
      <c r="T26" s="19">
        <v>0</v>
      </c>
      <c r="U26" s="20">
        <f t="shared" si="1"/>
        <v>149608.41699999999</v>
      </c>
      <c r="V26" s="31">
        <f t="shared" si="2"/>
        <v>0</v>
      </c>
    </row>
    <row r="27" spans="1:22" ht="14.4" x14ac:dyDescent="0.3">
      <c r="A27" s="1" t="s">
        <v>68</v>
      </c>
    </row>
    <row r="28" spans="1:22" ht="14.4" x14ac:dyDescent="0.3">
      <c r="A28" s="1" t="s">
        <v>67</v>
      </c>
      <c r="B28" s="2" t="s">
        <v>69</v>
      </c>
    </row>
    <row r="29" spans="1:22" ht="14.4" x14ac:dyDescent="0.3">
      <c r="A29" s="1" t="s">
        <v>70</v>
      </c>
      <c r="K29" s="28"/>
    </row>
    <row r="30" spans="1:22" ht="14.4" x14ac:dyDescent="0.3">
      <c r="A30" s="1"/>
      <c r="B30" s="2" t="s">
        <v>71</v>
      </c>
    </row>
    <row r="46" spans="2:3" ht="11.4" customHeight="1" x14ac:dyDescent="0.3">
      <c r="B46" s="24"/>
      <c r="C46" s="24"/>
    </row>
    <row r="49" spans="2:2" ht="11.4" customHeight="1" x14ac:dyDescent="0.3">
      <c r="B49" s="24"/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2022-03-17T08:00:40Z</dcterms:created>
  <dcterms:modified xsi:type="dcterms:W3CDTF">2022-03-17T12:42:57Z</dcterms:modified>
</cp:coreProperties>
</file>