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V/Desktop/Bachelor/GitHub/Bachelor_Git/TIMES-DE/SuppXLS/"/>
    </mc:Choice>
  </mc:AlternateContent>
  <xr:revisionPtr revIDLastSave="0" documentId="13_ncr:1_{52EF66BB-E623-F84D-A5BA-49003C6418A0}" xr6:coauthVersionLast="47" xr6:coauthVersionMax="47" xr10:uidLastSave="{00000000-0000-0000-0000-000000000000}"/>
  <bookViews>
    <workbookView xWindow="0" yWindow="520" windowWidth="24580" windowHeight="1358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G12" i="1"/>
  <c r="G11" i="1"/>
  <c r="G10" i="1"/>
  <c r="D24" i="1" l="1"/>
  <c r="D25" i="1" s="1"/>
  <c r="G13" i="1" s="1"/>
  <c r="P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8" i="1"/>
  <c r="D26" i="1" l="1"/>
  <c r="D27" i="1" s="1"/>
  <c r="D28" i="1" s="1"/>
  <c r="D29" i="1" s="1"/>
  <c r="D30" i="1" s="1"/>
  <c r="G14" i="1" s="1"/>
  <c r="D31" i="1" l="1"/>
  <c r="D32" i="1" s="1"/>
  <c r="D33" i="1" s="1"/>
  <c r="D34" i="1" s="1"/>
  <c r="D35" i="1" s="1"/>
  <c r="G15" i="1" s="1"/>
  <c r="D36" i="1" l="1"/>
  <c r="D37" i="1" s="1"/>
  <c r="D38" i="1" s="1"/>
  <c r="D39" i="1" s="1"/>
  <c r="D40" i="1" s="1"/>
  <c r="G16" i="1" s="1"/>
  <c r="D41" i="1" l="1"/>
  <c r="D42" i="1" s="1"/>
  <c r="D43" i="1" s="1"/>
  <c r="D44" i="1" s="1"/>
  <c r="D45" i="1" s="1"/>
  <c r="G17" i="1" s="1"/>
  <c r="D46" i="1" l="1"/>
  <c r="D47" i="1" s="1"/>
  <c r="D48" i="1" s="1"/>
  <c r="D49" i="1" s="1"/>
  <c r="D50" i="1" s="1"/>
  <c r="G18" i="1" s="1"/>
</calcChain>
</file>

<file path=xl/sharedStrings.xml><?xml version="1.0" encoding="utf-8"?>
<sst xmlns="http://schemas.openxmlformats.org/spreadsheetml/2006/main" count="42" uniqueCount="39">
  <si>
    <t>Year</t>
  </si>
  <si>
    <t>Pset_PN</t>
  </si>
  <si>
    <t>MW</t>
  </si>
  <si>
    <t>Alle technologier der kan lave H2GC og H2GD</t>
  </si>
  <si>
    <t>SUPKVPR01</t>
  </si>
  <si>
    <t>SUPCOAH2G1N</t>
  </si>
  <si>
    <t>SUPCOAH2G2N</t>
  </si>
  <si>
    <t>SUPSTRH2G3N</t>
  </si>
  <si>
    <t>SUPSTRH2G2N</t>
  </si>
  <si>
    <t>SUPNGAH2G1N</t>
  </si>
  <si>
    <t>SUPNGAH2G3N</t>
  </si>
  <si>
    <t>SUPNGAH2G2N</t>
  </si>
  <si>
    <t>SUPSTRH2G1N</t>
  </si>
  <si>
    <t>SUPGSBH2G2N</t>
  </si>
  <si>
    <t>SUPELCH2G1N</t>
  </si>
  <si>
    <t>SUPELCH2G2N</t>
  </si>
  <si>
    <t>SUPELCH2G3N</t>
  </si>
  <si>
    <t>SUPNGAH21N</t>
  </si>
  <si>
    <t>SUPNGAH2CC1N</t>
  </si>
  <si>
    <t>SUPNGAH2CC2N</t>
  </si>
  <si>
    <t>SUPNGAH2CC3N</t>
  </si>
  <si>
    <t>SUPSolH2C1N</t>
  </si>
  <si>
    <t>SUPSolH2D1N</t>
  </si>
  <si>
    <t>SUPAlkH2C1N</t>
  </si>
  <si>
    <t>SUPAlkH2D1N</t>
  </si>
  <si>
    <t>Fremskrivning med 50% årligt</t>
  </si>
  <si>
    <t>GW</t>
  </si>
  <si>
    <t>SUPCOAH2G1N,SUPCOAH2G2N,SUPSTRH2G3N,SUPSTRH2G2N,SUPKVPR01,SUPNGAH2G1N,SUPNGAH2G3N,SUPNGAH2G2N,SUPNGAH2G3N,SUPSTRH2G1N,SUPSTRH2G2N,SUPGSBH2G2N,SUPELCH2G1N,SUPELCH2G2N,SUPELCH2G3N,SUPNGAH21N,SUPNGAH2CC1N,SUPNGAH2CC2N,SUPNGAH2CC3N,SUPSolH2C1N,SUPSolH2D1N,SUPAlkH2C1N,SUPAlkH2D1N</t>
  </si>
  <si>
    <t>~UC_T</t>
  </si>
  <si>
    <t>UC_N</t>
  </si>
  <si>
    <t>Cset_CN</t>
  </si>
  <si>
    <t>UC_RHSTS~UP</t>
  </si>
  <si>
    <t>UC_RHSTS~UP~0</t>
  </si>
  <si>
    <t>\I: explanation should be incerted</t>
  </si>
  <si>
    <t xml:space="preserve">\I: Unit </t>
  </si>
  <si>
    <t>H2*</t>
  </si>
  <si>
    <t>UC_CAP</t>
  </si>
  <si>
    <t xml:space="preserve">~UC_SETS: R_S: DE1,DE2,DE3,DE4,DE5 </t>
  </si>
  <si>
    <t>H2_Cons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</si>
</sst>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rgb="FF9C5700"/>
      <name val="Calibri"/>
      <family val="2"/>
      <scheme val="minor"/>
    </font>
    <font>
      <b/>
      <sz val="11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1"/>
      <color indexed="5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5" fillId="0" borderId="0"/>
    <xf numFmtId="0" fontId="6" fillId="2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2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5" fillId="0" borderId="0" xfId="3"/>
    <xf numFmtId="0" fontId="4" fillId="0" borderId="0" xfId="2" applyFont="1"/>
    <xf numFmtId="0" fontId="1" fillId="0" borderId="0" xfId="2"/>
    <xf numFmtId="0" fontId="7" fillId="0" borderId="0" xfId="2" applyFont="1"/>
    <xf numFmtId="0" fontId="8" fillId="0" borderId="0" xfId="2" applyFont="1"/>
    <xf numFmtId="0" fontId="6" fillId="2" borderId="0" xfId="4"/>
    <xf numFmtId="0" fontId="9" fillId="2" borderId="0" xfId="4" applyFont="1" applyAlignment="1">
      <alignment wrapText="1"/>
    </xf>
    <xf numFmtId="0" fontId="10" fillId="3" borderId="2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left" vertical="top" wrapText="1"/>
    </xf>
    <xf numFmtId="164" fontId="1" fillId="0" borderId="0" xfId="2" applyNumberFormat="1"/>
    <xf numFmtId="0" fontId="12" fillId="0" borderId="0" xfId="0" applyFont="1"/>
    <xf numFmtId="0" fontId="1" fillId="0" borderId="0" xfId="2" applyFont="1"/>
  </cellXfs>
  <cellStyles count="5">
    <cellStyle name="Neutral" xfId="4" builtinId="28"/>
    <cellStyle name="Normal" xfId="0" builtinId="0"/>
    <cellStyle name="Normal 2 2" xfId="1" xr:uid="{00000000-0005-0000-0000-000001000000}"/>
    <cellStyle name="Normal 3 2 4" xfId="2" xr:uid="{00000000-0005-0000-0000-000002000000}"/>
    <cellStyle name="Normal 4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1"/>
  <sheetViews>
    <sheetView tabSelected="1" topLeftCell="A3" zoomScale="88" workbookViewId="0">
      <selection activeCell="M15" sqref="M15"/>
    </sheetView>
  </sheetViews>
  <sheetFormatPr baseColWidth="10" defaultColWidth="9.1640625" defaultRowHeight="16" x14ac:dyDescent="0.2"/>
  <cols>
    <col min="1" max="1" width="9.1640625" style="1"/>
    <col min="2" max="2" width="22.33203125" style="1" bestFit="1" customWidth="1"/>
    <col min="3" max="4" width="9.1640625" style="1"/>
    <col min="5" max="5" width="10" style="1" customWidth="1"/>
    <col min="6" max="6" width="12.5" style="1" customWidth="1"/>
    <col min="7" max="7" width="9.1640625" style="1"/>
    <col min="8" max="8" width="15.83203125" customWidth="1"/>
    <col min="9" max="16384" width="9.1640625" style="1"/>
  </cols>
  <sheetData>
    <row r="1" spans="2:8" ht="15" x14ac:dyDescent="0.2">
      <c r="E1" s="2"/>
      <c r="F1" s="3"/>
      <c r="H1" s="1"/>
    </row>
    <row r="2" spans="2:8" ht="15" x14ac:dyDescent="0.2">
      <c r="D2" s="1" t="s">
        <v>37</v>
      </c>
      <c r="H2" s="1"/>
    </row>
    <row r="5" spans="2:8" ht="15" x14ac:dyDescent="0.2">
      <c r="B5" s="5"/>
      <c r="C5" s="5"/>
      <c r="D5" s="6"/>
      <c r="E5" s="7" t="s">
        <v>28</v>
      </c>
      <c r="F5" s="6"/>
      <c r="G5" s="6"/>
      <c r="H5" s="6"/>
    </row>
    <row r="6" spans="2:8" ht="32" x14ac:dyDescent="0.2">
      <c r="B6" s="8" t="s">
        <v>29</v>
      </c>
      <c r="C6" s="8" t="s">
        <v>1</v>
      </c>
      <c r="D6" s="8" t="s">
        <v>30</v>
      </c>
      <c r="E6" s="8" t="s">
        <v>0</v>
      </c>
      <c r="F6" s="9" t="s">
        <v>36</v>
      </c>
      <c r="G6" s="10" t="s">
        <v>31</v>
      </c>
      <c r="H6" s="10" t="s">
        <v>32</v>
      </c>
    </row>
    <row r="7" spans="2:8" ht="32" x14ac:dyDescent="0.2">
      <c r="B7" s="11" t="s">
        <v>33</v>
      </c>
      <c r="C7" s="11"/>
      <c r="D7" s="11"/>
      <c r="E7" s="11"/>
      <c r="F7" s="11"/>
      <c r="G7" s="11"/>
      <c r="H7" s="11"/>
    </row>
    <row r="8" spans="2:8" thickBot="1" x14ac:dyDescent="0.25">
      <c r="B8" s="12" t="s">
        <v>34</v>
      </c>
      <c r="C8" s="12"/>
      <c r="D8" s="12"/>
      <c r="E8" s="12"/>
      <c r="F8" s="12"/>
      <c r="G8" s="12" t="s">
        <v>2</v>
      </c>
      <c r="H8" s="12"/>
    </row>
    <row r="9" spans="2:8" ht="15" x14ac:dyDescent="0.2">
      <c r="B9" s="15" t="s">
        <v>38</v>
      </c>
      <c r="C9" s="1" t="s">
        <v>27</v>
      </c>
      <c r="D9" s="1" t="s">
        <v>35</v>
      </c>
      <c r="E9" s="6">
        <v>2010</v>
      </c>
      <c r="F9" s="6">
        <v>1</v>
      </c>
      <c r="G9" s="13">
        <v>0</v>
      </c>
      <c r="H9" s="6">
        <v>15</v>
      </c>
    </row>
    <row r="10" spans="2:8" ht="15" x14ac:dyDescent="0.2">
      <c r="B10" s="6"/>
      <c r="C10" s="6"/>
      <c r="D10" s="6"/>
      <c r="E10" s="6">
        <v>2015</v>
      </c>
      <c r="F10" s="6"/>
      <c r="G10" s="6">
        <f>0.1*1000</f>
        <v>100</v>
      </c>
      <c r="H10" s="6"/>
    </row>
    <row r="11" spans="2:8" ht="15" x14ac:dyDescent="0.2">
      <c r="B11" s="6"/>
      <c r="C11" s="6"/>
      <c r="D11" s="6"/>
      <c r="E11" s="14">
        <v>2020</v>
      </c>
      <c r="F11" s="14"/>
      <c r="G11" s="6">
        <f>1000*0.2</f>
        <v>200</v>
      </c>
      <c r="H11" s="6"/>
    </row>
    <row r="12" spans="2:8" x14ac:dyDescent="0.2">
      <c r="B12" s="6"/>
      <c r="C12" s="6"/>
      <c r="D12" s="6"/>
      <c r="E12" s="1">
        <v>2023</v>
      </c>
      <c r="F12" s="14"/>
      <c r="G12" s="13">
        <f>1000*0.4</f>
        <v>400</v>
      </c>
    </row>
    <row r="13" spans="2:8" x14ac:dyDescent="0.2">
      <c r="E13" s="14">
        <v>2025</v>
      </c>
      <c r="G13" s="1">
        <f>D25*1000</f>
        <v>900.00000000000011</v>
      </c>
    </row>
    <row r="14" spans="2:8" x14ac:dyDescent="0.2">
      <c r="E14" s="1">
        <v>2030</v>
      </c>
      <c r="G14" s="1">
        <f>D30*1000</f>
        <v>6834.3750000000009</v>
      </c>
    </row>
    <row r="15" spans="2:8" x14ac:dyDescent="0.2">
      <c r="E15" s="14">
        <v>2035</v>
      </c>
      <c r="G15" s="1">
        <f>D35*1000</f>
        <v>51898.535156250007</v>
      </c>
    </row>
    <row r="16" spans="2:8" x14ac:dyDescent="0.2">
      <c r="E16" s="14">
        <v>2040</v>
      </c>
      <c r="G16" s="1">
        <f>D40*1000</f>
        <v>394104.50134277344</v>
      </c>
    </row>
    <row r="17" spans="2:16" x14ac:dyDescent="0.2">
      <c r="E17" s="1">
        <v>2045</v>
      </c>
      <c r="G17" s="1">
        <f>D45*1000</f>
        <v>2992731.0570716858</v>
      </c>
    </row>
    <row r="18" spans="2:16" ht="15" x14ac:dyDescent="0.2">
      <c r="E18" s="14">
        <v>2050</v>
      </c>
      <c r="G18" s="1">
        <f>D50*1000</f>
        <v>22726051.464638118</v>
      </c>
      <c r="H18" s="6"/>
    </row>
    <row r="22" spans="2:16" x14ac:dyDescent="0.2">
      <c r="B22" s="1" t="s">
        <v>25</v>
      </c>
      <c r="D22" s="1" t="s">
        <v>26</v>
      </c>
    </row>
    <row r="23" spans="2:16" x14ac:dyDescent="0.2">
      <c r="C23" s="1">
        <v>2023</v>
      </c>
      <c r="D23" s="1">
        <f>0.4</f>
        <v>0.4</v>
      </c>
    </row>
    <row r="24" spans="2:16" x14ac:dyDescent="0.2">
      <c r="C24" s="1">
        <v>2024</v>
      </c>
      <c r="D24" s="1">
        <f>1.5*D23</f>
        <v>0.60000000000000009</v>
      </c>
    </row>
    <row r="25" spans="2:16" x14ac:dyDescent="0.2">
      <c r="C25" s="1">
        <v>2025</v>
      </c>
      <c r="D25" s="1">
        <f>D24*1.5</f>
        <v>0.90000000000000013</v>
      </c>
      <c r="F25"/>
      <c r="G25"/>
      <c r="I25"/>
    </row>
    <row r="26" spans="2:16" x14ac:dyDescent="0.2">
      <c r="C26" s="1">
        <v>2026</v>
      </c>
      <c r="D26" s="1">
        <f t="shared" ref="D26" si="0">1.5*D25</f>
        <v>1.35</v>
      </c>
      <c r="F26"/>
      <c r="G26"/>
      <c r="I26"/>
    </row>
    <row r="27" spans="2:16" x14ac:dyDescent="0.2">
      <c r="C27" s="1">
        <v>2027</v>
      </c>
      <c r="D27" s="1">
        <f t="shared" ref="D27" si="1">D26*1.5</f>
        <v>2.0250000000000004</v>
      </c>
      <c r="F27"/>
      <c r="G27"/>
      <c r="I27"/>
      <c r="L27" s="1" t="s">
        <v>3</v>
      </c>
    </row>
    <row r="28" spans="2:16" x14ac:dyDescent="0.2">
      <c r="C28" s="1">
        <v>2028</v>
      </c>
      <c r="D28" s="1">
        <f t="shared" ref="D28" si="2">1.5*D27</f>
        <v>3.0375000000000005</v>
      </c>
      <c r="F28"/>
      <c r="G28"/>
      <c r="I28"/>
      <c r="L28" s="4" t="s">
        <v>5</v>
      </c>
      <c r="N28" s="1" t="str">
        <f>LEFT(L28,3)&amp;MID(L28,7,2)</f>
        <v>SUPH2</v>
      </c>
      <c r="P28" s="1" t="str">
        <f>L28&amp;","&amp;L29&amp;","&amp;L30&amp; ","&amp;L31&amp; ","&amp;L32&amp; ","&amp;L33&amp; ","&amp;L34&amp; ","&amp;L35&amp; ","&amp;L36&amp; ","&amp;L37&amp; ","&amp;L38&amp; ","&amp;L39&amp; ","&amp;L40&amp; ","&amp;L41&amp; ","&amp;L42&amp; ","&amp;L43&amp; ","&amp;L44&amp; ","&amp;L45&amp; ","&amp;L46&amp; ","&amp;L47&amp; ","&amp;L48&amp; ","&amp;L49&amp; ","&amp;L50</f>
        <v>SUPCOAH2G1N,SUPCOAH2G2N,SUPSTRH2G3N,SUPSTRH2G2N,SUPKVPR01,SUPNGAH2G1N,SUPNGAH2G3N,SUPNGAH2G2N,SUPNGAH2G3N,SUPSTRH2G1N,SUPSTRH2G2N,SUPGSBH2G2N,SUPELCH2G1N,SUPELCH2G2N,SUPELCH2G3N,SUPNGAH21N,SUPNGAH2CC1N,SUPNGAH2CC2N,SUPNGAH2CC3N,SUPSolH2C1N,SUPSolH2D1N,SUPAlkH2C1N,SUPAlkH2D1N</v>
      </c>
    </row>
    <row r="29" spans="2:16" x14ac:dyDescent="0.2">
      <c r="C29" s="1">
        <v>2029</v>
      </c>
      <c r="D29" s="1">
        <f t="shared" ref="D29" si="3">D28*1.5</f>
        <v>4.5562500000000004</v>
      </c>
      <c r="F29"/>
      <c r="G29"/>
      <c r="I29"/>
      <c r="L29" s="4" t="s">
        <v>6</v>
      </c>
      <c r="N29" s="1" t="str">
        <f t="shared" ref="N29:N50" si="4">LEFT(L29,3)&amp;MID(L29,7,2)</f>
        <v>SUPH2</v>
      </c>
    </row>
    <row r="30" spans="2:16" x14ac:dyDescent="0.2">
      <c r="C30" s="1">
        <v>2030</v>
      </c>
      <c r="D30" s="1">
        <f t="shared" ref="D30" si="5">1.5*D29</f>
        <v>6.8343750000000005</v>
      </c>
      <c r="F30"/>
      <c r="G30"/>
      <c r="I30"/>
      <c r="L30" s="4" t="s">
        <v>7</v>
      </c>
      <c r="N30" s="1" t="str">
        <f t="shared" si="4"/>
        <v>SUPH2</v>
      </c>
      <c r="P30" s="1" t="s">
        <v>27</v>
      </c>
    </row>
    <row r="31" spans="2:16" x14ac:dyDescent="0.2">
      <c r="C31" s="1">
        <v>2031</v>
      </c>
      <c r="D31" s="1">
        <f t="shared" ref="D31" si="6">D30*1.5</f>
        <v>10.2515625</v>
      </c>
      <c r="F31"/>
      <c r="G31"/>
      <c r="I31"/>
      <c r="L31" s="4" t="s">
        <v>8</v>
      </c>
      <c r="N31" s="1" t="str">
        <f t="shared" si="4"/>
        <v>SUPH2</v>
      </c>
    </row>
    <row r="32" spans="2:16" x14ac:dyDescent="0.2">
      <c r="C32" s="1">
        <v>2032</v>
      </c>
      <c r="D32" s="1">
        <f t="shared" ref="D32" si="7">1.5*D31</f>
        <v>15.377343750000001</v>
      </c>
      <c r="F32"/>
      <c r="G32"/>
      <c r="I32"/>
      <c r="L32" s="4" t="s">
        <v>4</v>
      </c>
      <c r="N32" s="1" t="str">
        <f t="shared" si="4"/>
        <v>SUPR0</v>
      </c>
    </row>
    <row r="33" spans="3:14" x14ac:dyDescent="0.2">
      <c r="C33" s="1">
        <v>2033</v>
      </c>
      <c r="D33" s="1">
        <f t="shared" ref="D33" si="8">D32*1.5</f>
        <v>23.066015625000002</v>
      </c>
      <c r="F33"/>
      <c r="G33"/>
      <c r="I33"/>
      <c r="L33" s="4" t="s">
        <v>9</v>
      </c>
      <c r="N33" s="1" t="str">
        <f t="shared" si="4"/>
        <v>SUPH2</v>
      </c>
    </row>
    <row r="34" spans="3:14" x14ac:dyDescent="0.2">
      <c r="C34" s="1">
        <v>2034</v>
      </c>
      <c r="D34" s="1">
        <f t="shared" ref="D34" si="9">1.5*D33</f>
        <v>34.599023437500001</v>
      </c>
      <c r="F34"/>
      <c r="G34"/>
      <c r="I34"/>
      <c r="L34" s="4" t="s">
        <v>10</v>
      </c>
      <c r="N34" s="1" t="str">
        <f t="shared" si="4"/>
        <v>SUPH2</v>
      </c>
    </row>
    <row r="35" spans="3:14" x14ac:dyDescent="0.2">
      <c r="C35" s="1">
        <v>2035</v>
      </c>
      <c r="D35" s="1">
        <f t="shared" ref="D35" si="10">D34*1.5</f>
        <v>51.898535156250006</v>
      </c>
      <c r="F35"/>
      <c r="G35"/>
      <c r="I35"/>
      <c r="L35" s="4" t="s">
        <v>11</v>
      </c>
      <c r="N35" s="1" t="str">
        <f t="shared" si="4"/>
        <v>SUPH2</v>
      </c>
    </row>
    <row r="36" spans="3:14" x14ac:dyDescent="0.2">
      <c r="C36" s="1">
        <v>2036</v>
      </c>
      <c r="D36" s="1">
        <f t="shared" ref="D36" si="11">1.5*D35</f>
        <v>77.847802734375009</v>
      </c>
      <c r="F36"/>
      <c r="G36"/>
      <c r="I36"/>
      <c r="L36" s="4" t="s">
        <v>10</v>
      </c>
      <c r="N36" s="1" t="str">
        <f t="shared" si="4"/>
        <v>SUPH2</v>
      </c>
    </row>
    <row r="37" spans="3:14" x14ac:dyDescent="0.2">
      <c r="C37" s="1">
        <v>2037</v>
      </c>
      <c r="D37" s="1">
        <f t="shared" ref="D37" si="12">D36*1.5</f>
        <v>116.77170410156251</v>
      </c>
      <c r="F37"/>
      <c r="G37"/>
      <c r="I37"/>
      <c r="L37" s="4" t="s">
        <v>12</v>
      </c>
      <c r="N37" s="1" t="str">
        <f t="shared" si="4"/>
        <v>SUPH2</v>
      </c>
    </row>
    <row r="38" spans="3:14" x14ac:dyDescent="0.2">
      <c r="C38" s="1">
        <v>2038</v>
      </c>
      <c r="D38" s="1">
        <f t="shared" ref="D38" si="13">1.5*D37</f>
        <v>175.15755615234377</v>
      </c>
      <c r="F38"/>
      <c r="G38"/>
      <c r="I38"/>
      <c r="L38" s="4" t="s">
        <v>8</v>
      </c>
      <c r="N38" s="1" t="str">
        <f t="shared" si="4"/>
        <v>SUPH2</v>
      </c>
    </row>
    <row r="39" spans="3:14" x14ac:dyDescent="0.2">
      <c r="C39" s="1">
        <v>2039</v>
      </c>
      <c r="D39" s="1">
        <f t="shared" ref="D39" si="14">D38*1.5</f>
        <v>262.73633422851566</v>
      </c>
      <c r="F39"/>
      <c r="G39"/>
      <c r="I39"/>
      <c r="L39" s="4" t="s">
        <v>13</v>
      </c>
      <c r="N39" s="1" t="str">
        <f t="shared" si="4"/>
        <v>SUPH2</v>
      </c>
    </row>
    <row r="40" spans="3:14" x14ac:dyDescent="0.2">
      <c r="C40" s="1">
        <v>2040</v>
      </c>
      <c r="D40" s="1">
        <f t="shared" ref="D40" si="15">1.5*D39</f>
        <v>394.10450134277346</v>
      </c>
      <c r="F40"/>
      <c r="G40"/>
      <c r="I40"/>
      <c r="L40" s="4" t="s">
        <v>14</v>
      </c>
      <c r="N40" s="1" t="str">
        <f t="shared" si="4"/>
        <v>SUPH2</v>
      </c>
    </row>
    <row r="41" spans="3:14" x14ac:dyDescent="0.2">
      <c r="C41" s="1">
        <v>2041</v>
      </c>
      <c r="D41" s="1">
        <f t="shared" ref="D41" si="16">D40*1.5</f>
        <v>591.15675201416025</v>
      </c>
      <c r="F41"/>
      <c r="G41"/>
      <c r="I41"/>
      <c r="L41" s="4" t="s">
        <v>15</v>
      </c>
      <c r="N41" s="1" t="str">
        <f t="shared" si="4"/>
        <v>SUPH2</v>
      </c>
    </row>
    <row r="42" spans="3:14" x14ac:dyDescent="0.2">
      <c r="C42" s="1">
        <v>2042</v>
      </c>
      <c r="D42" s="1">
        <f t="shared" ref="D42" si="17">1.5*D41</f>
        <v>886.73512802124037</v>
      </c>
      <c r="F42"/>
      <c r="G42"/>
      <c r="I42"/>
      <c r="L42" s="4" t="s">
        <v>16</v>
      </c>
      <c r="N42" s="1" t="str">
        <f t="shared" si="4"/>
        <v>SUPH2</v>
      </c>
    </row>
    <row r="43" spans="3:14" x14ac:dyDescent="0.2">
      <c r="C43" s="1">
        <v>2043</v>
      </c>
      <c r="D43" s="1">
        <f t="shared" ref="D43" si="18">D42*1.5</f>
        <v>1330.1026920318604</v>
      </c>
      <c r="F43"/>
      <c r="G43"/>
      <c r="I43"/>
      <c r="L43" s="4" t="s">
        <v>17</v>
      </c>
      <c r="N43" s="1" t="str">
        <f t="shared" si="4"/>
        <v>SUPH2</v>
      </c>
    </row>
    <row r="44" spans="3:14" x14ac:dyDescent="0.2">
      <c r="C44" s="1">
        <v>2044</v>
      </c>
      <c r="D44" s="1">
        <f t="shared" ref="D44" si="19">1.5*D43</f>
        <v>1995.1540380477907</v>
      </c>
      <c r="F44"/>
      <c r="G44"/>
      <c r="I44"/>
      <c r="L44" s="4" t="s">
        <v>18</v>
      </c>
      <c r="N44" s="1" t="str">
        <f t="shared" si="4"/>
        <v>SUPH2</v>
      </c>
    </row>
    <row r="45" spans="3:14" x14ac:dyDescent="0.2">
      <c r="C45" s="1">
        <v>2045</v>
      </c>
      <c r="D45" s="1">
        <f t="shared" ref="D45" si="20">D44*1.5</f>
        <v>2992.7310570716859</v>
      </c>
      <c r="F45"/>
      <c r="G45"/>
      <c r="I45"/>
      <c r="L45" s="4" t="s">
        <v>19</v>
      </c>
      <c r="N45" s="1" t="str">
        <f t="shared" si="4"/>
        <v>SUPH2</v>
      </c>
    </row>
    <row r="46" spans="3:14" x14ac:dyDescent="0.2">
      <c r="C46" s="1">
        <v>2046</v>
      </c>
      <c r="D46" s="1">
        <f t="shared" ref="D46" si="21">1.5*D45</f>
        <v>4489.0965856075291</v>
      </c>
      <c r="F46"/>
      <c r="G46"/>
      <c r="I46"/>
      <c r="L46" s="4" t="s">
        <v>20</v>
      </c>
      <c r="N46" s="1" t="str">
        <f t="shared" si="4"/>
        <v>SUPH2</v>
      </c>
    </row>
    <row r="47" spans="3:14" x14ac:dyDescent="0.2">
      <c r="C47" s="1">
        <v>2047</v>
      </c>
      <c r="D47" s="1">
        <f t="shared" ref="D47" si="22">D46*1.5</f>
        <v>6733.6448784112936</v>
      </c>
      <c r="L47" t="s">
        <v>21</v>
      </c>
      <c r="N47" s="1" t="str">
        <f t="shared" si="4"/>
        <v>SUPH2</v>
      </c>
    </row>
    <row r="48" spans="3:14" x14ac:dyDescent="0.2">
      <c r="C48" s="1">
        <v>2048</v>
      </c>
      <c r="D48" s="1">
        <f t="shared" ref="D48" si="23">1.5*D47</f>
        <v>10100.46731761694</v>
      </c>
      <c r="L48" t="s">
        <v>22</v>
      </c>
      <c r="N48" s="1" t="str">
        <f t="shared" si="4"/>
        <v>SUPH2</v>
      </c>
    </row>
    <row r="49" spans="3:14" x14ac:dyDescent="0.2">
      <c r="C49" s="1">
        <v>2049</v>
      </c>
      <c r="D49" s="1">
        <f t="shared" ref="D49" si="24">D48*1.5</f>
        <v>15150.700976425411</v>
      </c>
      <c r="L49" t="s">
        <v>23</v>
      </c>
      <c r="N49" s="1" t="str">
        <f t="shared" si="4"/>
        <v>SUPH2</v>
      </c>
    </row>
    <row r="50" spans="3:14" x14ac:dyDescent="0.2">
      <c r="C50" s="1">
        <v>2050</v>
      </c>
      <c r="D50" s="1">
        <f t="shared" ref="D50" si="25">1.5*D49</f>
        <v>22726.051464638116</v>
      </c>
      <c r="L50" t="s">
        <v>24</v>
      </c>
      <c r="N50" s="1" t="str">
        <f t="shared" si="4"/>
        <v>SUPH2</v>
      </c>
    </row>
    <row r="51" spans="3:14" x14ac:dyDescent="0.2">
      <c r="L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2022-04-29T07:59:06Z</dcterms:created>
  <dcterms:modified xsi:type="dcterms:W3CDTF">2022-05-09T09:13:27Z</dcterms:modified>
</cp:coreProperties>
</file>