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0ee8d5d29f1698f/Desktop/GitHub/Bachelor_Git/TIMES-DE/SuppXLS/"/>
    </mc:Choice>
  </mc:AlternateContent>
  <xr:revisionPtr revIDLastSave="22" documentId="13_ncr:1_{F28D31AD-73DE-BC44-80F9-3AAA5ABCC762}" xr6:coauthVersionLast="47" xr6:coauthVersionMax="47" xr10:uidLastSave="{3E433FBE-19CC-4536-8751-3FF2282851D5}"/>
  <bookViews>
    <workbookView xWindow="-110" yWindow="-110" windowWidth="19420" windowHeight="10420" tabRatio="928" firstSheet="4" activeTab="4" xr2:uid="{00000000-000D-0000-FFFF-FFFF00000000}"/>
  </bookViews>
  <sheets>
    <sheet name="LOG" sheetId="36" r:id="rId1"/>
    <sheet name="Growth rate" sheetId="41" r:id="rId2"/>
    <sheet name="Worldbank" sheetId="43" r:id="rId3"/>
    <sheet name="BY_TRA_Demand_Drivers" sheetId="40" r:id="rId4"/>
    <sheet name="BY_RES_Demand_Drivers" sheetId="44" r:id="rId5"/>
    <sheet name="BY_COM_Demand_Drivers" sheetId="60" r:id="rId6"/>
    <sheet name="BY_AGR_Demand_Drivers" sheetId="62" r:id="rId7"/>
    <sheet name="BY_IND_Demand_Drivers" sheetId="46" r:id="rId8"/>
    <sheet name="DEM_Transport" sheetId="42" r:id="rId9"/>
    <sheet name="DEM_Residential" sheetId="45" r:id="rId10"/>
    <sheet name="DEM_Commercial" sheetId="61" r:id="rId11"/>
    <sheet name="DEM_Agriculture" sheetId="63" r:id="rId12"/>
    <sheet name="DEM_Iron&amp;Steel" sheetId="47" r:id="rId13"/>
    <sheet name="DEM_Chemicals" sheetId="48" r:id="rId14"/>
    <sheet name="DEM_Aluminium" sheetId="49" r:id="rId15"/>
    <sheet name="DEM_Glass&amp;Cement" sheetId="50" r:id="rId16"/>
    <sheet name="DEM_Transport (2)" sheetId="51" r:id="rId17"/>
    <sheet name="DEM_Machinery" sheetId="52" r:id="rId18"/>
    <sheet name="DEM_Mining" sheetId="53" r:id="rId19"/>
    <sheet name="DEM_Food" sheetId="54" r:id="rId20"/>
    <sheet name="DEM_Paper" sheetId="55" r:id="rId21"/>
    <sheet name="DEM_Wood" sheetId="56" r:id="rId22"/>
    <sheet name="DEM_Textile" sheetId="57" r:id="rId23"/>
    <sheet name="DEM_Construction" sheetId="58" r:id="rId24"/>
    <sheet name="DEM_Other" sheetId="59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4" i="61" l="1"/>
  <c r="C13" i="41"/>
  <c r="AG5" i="41" a="1"/>
  <c r="AG5" i="41" s="1"/>
  <c r="C7" i="4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F165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F133" i="59"/>
  <c r="A133" i="59"/>
  <c r="A215" i="59" s="1"/>
  <c r="A297" i="59" s="1"/>
  <c r="F132" i="59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F121" i="59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F86" i="59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F133" i="58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F112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F104" i="58"/>
  <c r="A104" i="58"/>
  <c r="A186" i="58" s="1"/>
  <c r="A103" i="58"/>
  <c r="F102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328" i="57"/>
  <c r="F328" i="57" s="1"/>
  <c r="A222" i="57"/>
  <c r="A304" i="57" s="1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F98" i="57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228" i="56"/>
  <c r="A310" i="56" s="1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F158" i="56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F146" i="56"/>
  <c r="A146" i="56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F139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F130" i="56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95" i="55"/>
  <c r="F195" i="55" s="1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F143" i="55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F124" i="55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F92" i="55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247" i="54"/>
  <c r="A329" i="54" s="1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F126" i="54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F119" i="54"/>
  <c r="A119" i="54"/>
  <c r="A201" i="54" s="1"/>
  <c r="A118" i="54"/>
  <c r="F118" i="54" s="1"/>
  <c r="A117" i="54"/>
  <c r="A199" i="54" s="1"/>
  <c r="F116" i="54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F136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F94" i="52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F136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F87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F163" i="48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F97" i="48"/>
  <c r="A97" i="48"/>
  <c r="A179" i="48" s="1"/>
  <c r="A96" i="48"/>
  <c r="F96" i="48" s="1"/>
  <c r="A95" i="48"/>
  <c r="A177" i="48" s="1"/>
  <c r="A259" i="48" s="1"/>
  <c r="A94" i="48"/>
  <c r="A93" i="48"/>
  <c r="A175" i="48" s="1"/>
  <c r="F92" i="48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F119" i="47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A228" i="47" l="1"/>
  <c r="A310" i="47" s="1"/>
  <c r="A231" i="48"/>
  <c r="A210" i="49"/>
  <c r="F210" i="49" s="1"/>
  <c r="A261" i="49"/>
  <c r="A343" i="49" s="1"/>
  <c r="A191" i="50"/>
  <c r="A362" i="50"/>
  <c r="F362" i="50" s="1"/>
  <c r="A173" i="51"/>
  <c r="A300" i="5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F124" i="58"/>
  <c r="A229" i="47"/>
  <c r="A311" i="47" s="1"/>
  <c r="A393" i="47" s="1"/>
  <c r="A475" i="47" s="1"/>
  <c r="A557" i="47" s="1"/>
  <c r="F557" i="47" s="1"/>
  <c r="A242" i="48"/>
  <c r="A218" i="49"/>
  <c r="A202" i="50"/>
  <c r="A174" i="51"/>
  <c r="A256" i="51" s="1"/>
  <c r="A174" i="52"/>
  <c r="F146" i="53"/>
  <c r="A200" i="54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104" i="50"/>
  <c r="F111" i="50"/>
  <c r="F226" i="50"/>
  <c r="F154" i="52"/>
  <c r="A216" i="52"/>
  <c r="A270" i="53"/>
  <c r="F270" i="53" s="1"/>
  <c r="F139" i="55"/>
  <c r="F135" i="59"/>
  <c r="A194" i="48"/>
  <c r="A276" i="48" s="1"/>
  <c r="A249" i="48"/>
  <c r="A209" i="49"/>
  <c r="F209" i="49" s="1"/>
  <c r="A254" i="49"/>
  <c r="A233" i="50"/>
  <c r="A231" i="51"/>
  <c r="F218" i="52"/>
  <c r="A216" i="53"/>
  <c r="A305" i="53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F252" i="57"/>
  <c r="A294" i="56"/>
  <c r="F212" i="56"/>
  <c r="F228" i="56"/>
  <c r="F193" i="56"/>
  <c r="A227" i="56"/>
  <c r="A288" i="56"/>
  <c r="F288" i="56" s="1"/>
  <c r="F111" i="56"/>
  <c r="F131" i="56"/>
  <c r="F137" i="56"/>
  <c r="F143" i="56"/>
  <c r="F154" i="56"/>
  <c r="A175" i="56"/>
  <c r="A209" i="56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F149" i="54"/>
  <c r="F137" i="54"/>
  <c r="F166" i="54"/>
  <c r="A232" i="54"/>
  <c r="F232" i="54" s="1"/>
  <c r="A235" i="54"/>
  <c r="F235" i="54" s="1"/>
  <c r="F136" i="54"/>
  <c r="F92" i="54"/>
  <c r="A182" i="54"/>
  <c r="A238" i="54"/>
  <c r="A322" i="53"/>
  <c r="F322" i="53" s="1"/>
  <c r="F240" i="53"/>
  <c r="F136" i="53"/>
  <c r="F142" i="53"/>
  <c r="A241" i="53"/>
  <c r="F169" i="53"/>
  <c r="F228" i="53"/>
  <c r="F158" i="53"/>
  <c r="A172" i="53"/>
  <c r="A230" i="53"/>
  <c r="A247" i="53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184" i="52"/>
  <c r="F161" i="52"/>
  <c r="A171" i="52"/>
  <c r="A205" i="52"/>
  <c r="F205" i="52" s="1"/>
  <c r="F95" i="51"/>
  <c r="F133" i="51"/>
  <c r="A324" i="51"/>
  <c r="A214" i="51"/>
  <c r="A299" i="51"/>
  <c r="A381" i="51" s="1"/>
  <c r="F190" i="51"/>
  <c r="F156" i="51"/>
  <c r="A201" i="51"/>
  <c r="A283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7" i="51"/>
  <c r="F99" i="50"/>
  <c r="F116" i="50"/>
  <c r="F175" i="50"/>
  <c r="A220" i="50"/>
  <c r="A302" i="50" s="1"/>
  <c r="A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F163" i="49"/>
  <c r="A177" i="49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A169" i="47"/>
  <c r="F169" i="47" s="1"/>
  <c r="A206" i="47"/>
  <c r="A288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341" i="58"/>
  <c r="A423" i="58" s="1"/>
  <c r="F259" i="58"/>
  <c r="A213" i="58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177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15" i="57"/>
  <c r="A297" i="57"/>
  <c r="F115" i="57"/>
  <c r="F127" i="57"/>
  <c r="F304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F170" i="57"/>
  <c r="A190" i="57"/>
  <c r="F224" i="57"/>
  <c r="A288" i="57"/>
  <c r="F112" i="57"/>
  <c r="A193" i="57"/>
  <c r="A212" i="57"/>
  <c r="A225" i="57"/>
  <c r="A244" i="57"/>
  <c r="A326" i="57" s="1"/>
  <c r="A359" i="57"/>
  <c r="A392" i="57"/>
  <c r="F310" i="57"/>
  <c r="F222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A309" i="56"/>
  <c r="F227" i="56"/>
  <c r="F182" i="56"/>
  <c r="A264" i="56"/>
  <c r="A253" i="56"/>
  <c r="F253" i="56" s="1"/>
  <c r="F171" i="56"/>
  <c r="F101" i="56"/>
  <c r="A183" i="56"/>
  <c r="F183" i="56" s="1"/>
  <c r="A208" i="56"/>
  <c r="F126" i="56"/>
  <c r="A257" i="56"/>
  <c r="F175" i="56"/>
  <c r="F136" i="56"/>
  <c r="A218" i="56"/>
  <c r="A280" i="56"/>
  <c r="F107" i="56"/>
  <c r="A189" i="56"/>
  <c r="F189" i="56" s="1"/>
  <c r="F120" i="56"/>
  <c r="A202" i="56"/>
  <c r="F97" i="56"/>
  <c r="A179" i="56"/>
  <c r="A349" i="56"/>
  <c r="F267" i="56"/>
  <c r="A203" i="56"/>
  <c r="F121" i="56"/>
  <c r="A379" i="56"/>
  <c r="F297" i="56"/>
  <c r="A308" i="56"/>
  <c r="F226" i="56"/>
  <c r="F215" i="56"/>
  <c r="F246" i="56"/>
  <c r="A217" i="56"/>
  <c r="F217" i="56" s="1"/>
  <c r="F98" i="56"/>
  <c r="A191" i="56"/>
  <c r="F109" i="56"/>
  <c r="A239" i="56"/>
  <c r="F157" i="56"/>
  <c r="F87" i="56"/>
  <c r="A169" i="56"/>
  <c r="A251" i="56" s="1"/>
  <c r="F123" i="56"/>
  <c r="F134" i="56"/>
  <c r="A233" i="56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A269" i="55"/>
  <c r="F26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F124" i="54"/>
  <c r="F145" i="54"/>
  <c r="A317" i="54"/>
  <c r="A399" i="54" s="1"/>
  <c r="A288" i="54"/>
  <c r="A370" i="54" s="1"/>
  <c r="F174" i="54"/>
  <c r="A256" i="54"/>
  <c r="A338" i="54" s="1"/>
  <c r="A280" i="54"/>
  <c r="F198" i="54"/>
  <c r="F120" i="54"/>
  <c r="F130" i="54"/>
  <c r="F141" i="54"/>
  <c r="F146" i="54"/>
  <c r="A193" i="54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F107" i="53"/>
  <c r="A189" i="53"/>
  <c r="F114" i="53"/>
  <c r="A196" i="53"/>
  <c r="A208" i="53"/>
  <c r="F208" i="53" s="1"/>
  <c r="A184" i="53"/>
  <c r="F102" i="53"/>
  <c r="A173" i="53"/>
  <c r="F157" i="53"/>
  <c r="F98" i="53"/>
  <c r="F103" i="53"/>
  <c r="F164" i="53"/>
  <c r="A175" i="53"/>
  <c r="A220" i="53"/>
  <c r="A234" i="53"/>
  <c r="F263" i="53"/>
  <c r="A321" i="53"/>
  <c r="A293" i="53"/>
  <c r="F211" i="53"/>
  <c r="A177" i="53"/>
  <c r="F177" i="53" s="1"/>
  <c r="A237" i="53"/>
  <c r="F127" i="53"/>
  <c r="A190" i="53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A329" i="53"/>
  <c r="F329" i="53" s="1"/>
  <c r="F247" i="53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200" i="52"/>
  <c r="A28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F144" i="52"/>
  <c r="A226" i="52"/>
  <c r="A308" i="52" s="1"/>
  <c r="F308" i="52" s="1"/>
  <c r="A234" i="52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289" i="52"/>
  <c r="F149" i="52"/>
  <c r="F155" i="52"/>
  <c r="A212" i="52"/>
  <c r="F243" i="52"/>
  <c r="A325" i="52"/>
  <c r="F164" i="52"/>
  <c r="A188" i="52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F236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A365" i="51"/>
  <c r="F283" i="51"/>
  <c r="F129" i="51"/>
  <c r="F201" i="51"/>
  <c r="A248" i="51"/>
  <c r="A253" i="51"/>
  <c r="F253" i="51" s="1"/>
  <c r="F171" i="51"/>
  <c r="F93" i="51"/>
  <c r="F174" i="51"/>
  <c r="A235" i="51"/>
  <c r="F101" i="51"/>
  <c r="A183" i="51"/>
  <c r="A221" i="51"/>
  <c r="F221" i="51" s="1"/>
  <c r="F117" i="51"/>
  <c r="A294" i="51"/>
  <c r="F212" i="51"/>
  <c r="A288" i="51"/>
  <c r="F142" i="51"/>
  <c r="F155" i="51"/>
  <c r="A243" i="51"/>
  <c r="F243" i="51" s="1"/>
  <c r="A182" i="5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A466" i="50"/>
  <c r="F384" i="50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F220" i="50"/>
  <c r="A251" i="50"/>
  <c r="F169" i="50"/>
  <c r="F133" i="50"/>
  <c r="A215" i="50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59" i="49"/>
  <c r="F259" i="49" s="1"/>
  <c r="F177" i="49"/>
  <c r="A292" i="49"/>
  <c r="A268" i="49"/>
  <c r="F186" i="49"/>
  <c r="F115" i="49"/>
  <c r="A301" i="49"/>
  <c r="F301" i="49" s="1"/>
  <c r="F90" i="49"/>
  <c r="F100" i="49"/>
  <c r="F116" i="49"/>
  <c r="F167" i="49"/>
  <c r="A249" i="49"/>
  <c r="A300" i="49"/>
  <c r="F218" i="49"/>
  <c r="A409" i="49"/>
  <c r="F119" i="49"/>
  <c r="F345" i="49"/>
  <c r="A427" i="49"/>
  <c r="F137" i="49"/>
  <c r="F143" i="49"/>
  <c r="F165" i="49"/>
  <c r="A228" i="49"/>
  <c r="F146" i="49"/>
  <c r="F220" i="49"/>
  <c r="A257" i="48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F231" i="48"/>
  <c r="A313" i="48"/>
  <c r="A302" i="48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30" i="48"/>
  <c r="A412" i="48" s="1"/>
  <c r="F248" i="48"/>
  <c r="F177" i="48"/>
  <c r="F194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F229" i="47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A254" i="47"/>
  <c r="F94" i="47"/>
  <c r="A247" i="47"/>
  <c r="F165" i="47"/>
  <c r="A192" i="47"/>
  <c r="A241" i="47"/>
  <c r="A323" i="47" s="1"/>
  <c r="A340" i="47"/>
  <c r="F258" i="47"/>
  <c r="F173" i="47"/>
  <c r="F206" i="47"/>
  <c r="F142" i="47"/>
  <c r="A224" i="47"/>
  <c r="F224" i="47" s="1"/>
  <c r="F176" i="47"/>
  <c r="A196" i="47"/>
  <c r="A278" i="47" s="1"/>
  <c r="F278" i="47" s="1"/>
  <c r="A178" i="47"/>
  <c r="A245" i="47"/>
  <c r="A368" i="47"/>
  <c r="F286" i="47"/>
  <c r="A274" i="48"/>
  <c r="F192" i="48"/>
  <c r="F288" i="47"/>
  <c r="A370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29" i="47"/>
  <c r="F247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228" i="47"/>
  <c r="F128" i="48"/>
  <c r="A210" i="48"/>
  <c r="A384" i="49"/>
  <c r="F302" i="49"/>
  <c r="F204" i="47"/>
  <c r="A235" i="47"/>
  <c r="F212" i="47"/>
  <c r="A294" i="47"/>
  <c r="A251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344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A311" i="48"/>
  <c r="F229" i="48"/>
  <c r="F133" i="47"/>
  <c r="F140" i="47"/>
  <c r="A168" i="47"/>
  <c r="F393" i="47"/>
  <c r="F142" i="48"/>
  <c r="A182" i="48"/>
  <c r="A384" i="48"/>
  <c r="F30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295" i="47"/>
  <c r="F113" i="48"/>
  <c r="A195" i="48"/>
  <c r="A217" i="48"/>
  <c r="F135" i="48"/>
  <c r="A230" i="48"/>
  <c r="F148" i="48"/>
  <c r="A304" i="47"/>
  <c r="A420" i="48"/>
  <c r="A210" i="47"/>
  <c r="A398" i="47"/>
  <c r="A279" i="48"/>
  <c r="F197" i="48"/>
  <c r="F124" i="48"/>
  <c r="A206" i="48"/>
  <c r="F193" i="48"/>
  <c r="F257" i="48"/>
  <c r="A339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34" i="49"/>
  <c r="A351" i="48"/>
  <c r="F134" i="49"/>
  <c r="A216" i="49"/>
  <c r="F238" i="49"/>
  <c r="A320" i="49"/>
  <c r="A331" i="48"/>
  <c r="F249" i="48"/>
  <c r="A363" i="48"/>
  <c r="F281" i="48"/>
  <c r="A239" i="49"/>
  <c r="A431" i="49"/>
  <c r="A176" i="49"/>
  <c r="F254" i="49"/>
  <c r="A336" i="49"/>
  <c r="A287" i="48"/>
  <c r="F205" i="48"/>
  <c r="F123" i="48"/>
  <c r="F172" i="48"/>
  <c r="F240" i="48"/>
  <c r="F223" i="49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A406" i="49"/>
  <c r="F324" i="49"/>
  <c r="F261" i="49"/>
  <c r="F330" i="48"/>
  <c r="A324" i="48"/>
  <c r="F242" i="48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F198" i="49"/>
  <c r="A280" i="49"/>
  <c r="A358" i="48"/>
  <c r="F276" i="48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F265" i="49"/>
  <c r="A189" i="49"/>
  <c r="F107" i="49"/>
  <c r="A232" i="49"/>
  <c r="F150" i="49"/>
  <c r="A429" i="49"/>
  <c r="F347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111" i="49"/>
  <c r="A193" i="49"/>
  <c r="A232" i="50"/>
  <c r="F150" i="50"/>
  <c r="A315" i="49"/>
  <c r="F233" i="49"/>
  <c r="A178" i="49"/>
  <c r="F317" i="49"/>
  <c r="F292" i="49"/>
  <c r="A374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F259" i="50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F463" i="50"/>
  <c r="A545" i="50"/>
  <c r="F545" i="50" s="1"/>
  <c r="A319" i="50"/>
  <c r="F238" i="50"/>
  <c r="A320" i="50"/>
  <c r="A308" i="49"/>
  <c r="A183" i="50"/>
  <c r="F101" i="50"/>
  <c r="F147" i="50"/>
  <c r="A229" i="50"/>
  <c r="A278" i="50"/>
  <c r="F196" i="50"/>
  <c r="A297" i="50"/>
  <c r="F215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64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548" i="50"/>
  <c r="F548" i="50" s="1"/>
  <c r="F466" i="50"/>
  <c r="A172" i="51"/>
  <c r="F90" i="51"/>
  <c r="A213" i="51"/>
  <c r="F131" i="51"/>
  <c r="A298" i="52"/>
  <c r="F216" i="52"/>
  <c r="F134" i="50"/>
  <c r="A216" i="50"/>
  <c r="A212" i="50"/>
  <c r="F188" i="50"/>
  <c r="A213" i="50"/>
  <c r="F251" i="51"/>
  <c r="A284" i="50"/>
  <c r="F202" i="50"/>
  <c r="F202" i="51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A289" i="50"/>
  <c r="F235" i="51"/>
  <c r="A317" i="51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285" i="52"/>
  <c r="F203" i="52"/>
  <c r="F148" i="52"/>
  <c r="A230" i="52"/>
  <c r="A200" i="51"/>
  <c r="A256" i="52"/>
  <c r="F174" i="52"/>
  <c r="A337" i="52"/>
  <c r="F255" i="52"/>
  <c r="F294" i="51"/>
  <c r="A376" i="51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A254" i="52"/>
  <c r="F113" i="52"/>
  <c r="A195" i="52"/>
  <c r="F122" i="52"/>
  <c r="A204" i="52"/>
  <c r="A270" i="52"/>
  <c r="F188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71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A407" i="52"/>
  <c r="F325" i="52"/>
  <c r="F101" i="52"/>
  <c r="A183" i="52"/>
  <c r="A191" i="52"/>
  <c r="F109" i="52"/>
  <c r="A252" i="52"/>
  <c r="A211" i="52"/>
  <c r="F129" i="52"/>
  <c r="F184" i="52"/>
  <c r="A266" i="52"/>
  <c r="A294" i="52"/>
  <c r="F212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59" i="53"/>
  <c r="A268" i="53"/>
  <c r="F186" i="53"/>
  <c r="F166" i="53"/>
  <c r="A248" i="53"/>
  <c r="F185" i="53"/>
  <c r="A267" i="53"/>
  <c r="A219" i="53"/>
  <c r="F137" i="53"/>
  <c r="F229" i="53"/>
  <c r="A311" i="53"/>
  <c r="A362" i="54"/>
  <c r="F280" i="54"/>
  <c r="A187" i="53"/>
  <c r="F105" i="53"/>
  <c r="F103" i="54"/>
  <c r="A185" i="54"/>
  <c r="F128" i="53"/>
  <c r="A210" i="53"/>
  <c r="F190" i="53"/>
  <c r="A272" i="53"/>
  <c r="F230" i="53"/>
  <c r="A312" i="53"/>
  <c r="A176" i="53"/>
  <c r="F94" i="53"/>
  <c r="F105" i="54"/>
  <c r="A187" i="54"/>
  <c r="F150" i="53"/>
  <c r="A232" i="53"/>
  <c r="A256" i="53"/>
  <c r="F160" i="53"/>
  <c r="A242" i="53"/>
  <c r="F233" i="53"/>
  <c r="A200" i="53"/>
  <c r="F118" i="53"/>
  <c r="F182" i="54"/>
  <c r="A264" i="54"/>
  <c r="F96" i="53"/>
  <c r="A178" i="53"/>
  <c r="F217" i="53"/>
  <c r="A299" i="53"/>
  <c r="A287" i="53"/>
  <c r="F205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4" i="53"/>
  <c r="F172" i="53"/>
  <c r="F173" i="53"/>
  <c r="A255" i="53"/>
  <c r="A298" i="53"/>
  <c r="F216" i="53"/>
  <c r="F246" i="53"/>
  <c r="A328" i="53"/>
  <c r="A306" i="53"/>
  <c r="F224" i="53"/>
  <c r="A404" i="53"/>
  <c r="A188" i="54"/>
  <c r="F106" i="54"/>
  <c r="F140" i="54"/>
  <c r="A222" i="54"/>
  <c r="A271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403" i="53"/>
  <c r="F321" i="53"/>
  <c r="A262" i="53"/>
  <c r="F199" i="54"/>
  <c r="A281" i="54"/>
  <c r="A282" i="54"/>
  <c r="F200" i="54"/>
  <c r="F159" i="54"/>
  <c r="A241" i="54"/>
  <c r="F277" i="54"/>
  <c r="A192" i="53"/>
  <c r="F179" i="54"/>
  <c r="A261" i="54"/>
  <c r="A276" i="54"/>
  <c r="F194" i="54"/>
  <c r="A186" i="54"/>
  <c r="F300" i="54"/>
  <c r="A382" i="54"/>
  <c r="A272" i="54"/>
  <c r="F330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F329" i="54"/>
  <c r="A411" i="54"/>
  <c r="F318" i="54"/>
  <c r="A240" i="54"/>
  <c r="F158" i="54"/>
  <c r="F247" i="54"/>
  <c r="F245" i="55"/>
  <c r="A327" i="55"/>
  <c r="F305" i="54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F310" i="54"/>
  <c r="F392" i="54"/>
  <c r="A494" i="54"/>
  <c r="F184" i="54"/>
  <c r="A266" i="54"/>
  <c r="F239" i="54"/>
  <c r="F201" i="54"/>
  <c r="A283" i="54"/>
  <c r="F474" i="54"/>
  <c r="A556" i="54"/>
  <c r="F556" i="54" s="1"/>
  <c r="A337" i="54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F309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31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51" i="55"/>
  <c r="F179" i="56"/>
  <c r="A261" i="56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34" i="56"/>
  <c r="F191" i="56"/>
  <c r="A273" i="56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F209" i="56"/>
  <c r="A291" i="56"/>
  <c r="A174" i="56"/>
  <c r="F92" i="56"/>
  <c r="A315" i="56"/>
  <c r="F233" i="56"/>
  <c r="F349" i="56"/>
  <c r="A431" i="56"/>
  <c r="A195" i="56"/>
  <c r="F113" i="56"/>
  <c r="A293" i="56"/>
  <c r="F318" i="56"/>
  <c r="A400" i="56"/>
  <c r="A207" i="56"/>
  <c r="F125" i="56"/>
  <c r="F237" i="56"/>
  <c r="A319" i="56"/>
  <c r="A362" i="56"/>
  <c r="F280" i="56"/>
  <c r="F104" i="56"/>
  <c r="A186" i="56"/>
  <c r="F156" i="56"/>
  <c r="A238" i="56"/>
  <c r="A333" i="56"/>
  <c r="F251" i="56"/>
  <c r="F322" i="56"/>
  <c r="A404" i="56"/>
  <c r="A326" i="56"/>
  <c r="F187" i="56"/>
  <c r="A269" i="56"/>
  <c r="F239" i="56"/>
  <c r="A321" i="56"/>
  <c r="F170" i="56"/>
  <c r="A301" i="56"/>
  <c r="F219" i="56"/>
  <c r="A248" i="56"/>
  <c r="A323" i="56"/>
  <c r="F168" i="56"/>
  <c r="A250" i="56"/>
  <c r="A204" i="56"/>
  <c r="A339" i="56"/>
  <c r="F257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A274" i="56"/>
  <c r="A443" i="56"/>
  <c r="F115" i="56"/>
  <c r="F142" i="56"/>
  <c r="F155" i="56"/>
  <c r="F236" i="56"/>
  <c r="A292" i="56"/>
  <c r="F164" i="56"/>
  <c r="F379" i="56"/>
  <c r="A461" i="56"/>
  <c r="F310" i="56"/>
  <c r="A392" i="56"/>
  <c r="A201" i="56"/>
  <c r="A214" i="56"/>
  <c r="F132" i="56"/>
  <c r="A314" i="56"/>
  <c r="A263" i="56"/>
  <c r="A295" i="56"/>
  <c r="F25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F254" i="57"/>
  <c r="A336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441" i="57"/>
  <c r="F359" i="57"/>
  <c r="A289" i="57"/>
  <c r="A509" i="57"/>
  <c r="F509" i="57" s="1"/>
  <c r="A527" i="57"/>
  <c r="F527" i="57" s="1"/>
  <c r="A275" i="57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82" i="57"/>
  <c r="A416" i="57"/>
  <c r="F334" i="57"/>
  <c r="F345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F268" i="58"/>
  <c r="A350" i="58"/>
  <c r="A232" i="58"/>
  <c r="F150" i="58"/>
  <c r="A322" i="58"/>
  <c r="F240" i="58"/>
  <c r="F222" i="58"/>
  <c r="F158" i="58"/>
  <c r="A244" i="58"/>
  <c r="A270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45" i="59"/>
  <c r="F218" i="59"/>
  <c r="F225" i="59"/>
  <c r="A239" i="59"/>
  <c r="F246" i="59"/>
  <c r="A346" i="59"/>
  <c r="A205" i="59"/>
  <c r="A290" i="59"/>
  <c r="F327" i="59"/>
  <c r="A318" i="59"/>
  <c r="F300" i="59"/>
  <c r="F328" i="59"/>
  <c r="A492" i="59"/>
  <c r="F410" i="59"/>
  <c r="A262" i="59"/>
  <c r="F158" i="59"/>
  <c r="F164" i="59"/>
  <c r="F182" i="59"/>
  <c r="A234" i="59"/>
  <c r="A258" i="59" l="1"/>
  <c r="F249" i="58"/>
  <c r="F201" i="57"/>
  <c r="A468" i="57"/>
  <c r="A338" i="57"/>
  <c r="A365" i="57"/>
  <c r="A296" i="57"/>
  <c r="F177" i="56"/>
  <c r="A370" i="56"/>
  <c r="A356" i="55"/>
  <c r="A391" i="55"/>
  <c r="A314" i="55"/>
  <c r="A283" i="55"/>
  <c r="A295" i="55"/>
  <c r="A410" i="55"/>
  <c r="F189" i="55"/>
  <c r="A271" i="55"/>
  <c r="F317" i="54"/>
  <c r="A292" i="54"/>
  <c r="A265" i="54"/>
  <c r="A314" i="54"/>
  <c r="F290" i="54"/>
  <c r="A331" i="54"/>
  <c r="A413" i="54" s="1"/>
  <c r="F238" i="54"/>
  <c r="A320" i="54"/>
  <c r="F201" i="53"/>
  <c r="A290" i="53"/>
  <c r="A325" i="53"/>
  <c r="A304" i="53"/>
  <c r="A331" i="52"/>
  <c r="A390" i="52"/>
  <c r="A269" i="52"/>
  <c r="F185" i="52"/>
  <c r="A267" i="52"/>
  <c r="F171" i="52"/>
  <c r="A253" i="52"/>
  <c r="F226" i="52"/>
  <c r="A287" i="52"/>
  <c r="A335" i="5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F299" i="51"/>
  <c r="A323" i="51"/>
  <c r="F277" i="50"/>
  <c r="A327" i="50"/>
  <c r="A338" i="50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201" i="48"/>
  <c r="F283" i="48"/>
  <c r="F180" i="48"/>
  <c r="A367" i="48"/>
  <c r="F367" i="48" s="1"/>
  <c r="F225" i="48"/>
  <c r="A310" i="48"/>
  <c r="F204" i="48"/>
  <c r="A444" i="48"/>
  <c r="F330" i="47"/>
  <c r="A412" i="47"/>
  <c r="F241" i="47"/>
  <c r="F171" i="47"/>
  <c r="F248" i="47"/>
  <c r="A360" i="47"/>
  <c r="F360" i="47" s="1"/>
  <c r="A287" i="47"/>
  <c r="F287" i="47" s="1"/>
  <c r="F181" i="47"/>
  <c r="A290" i="47"/>
  <c r="A345" i="47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314" i="54"/>
  <c r="A396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F214" i="48"/>
  <c r="A255" i="48"/>
  <c r="A337" i="48" s="1"/>
  <c r="F265" i="48"/>
  <c r="A447" i="48"/>
  <c r="A529" i="48" s="1"/>
  <c r="F529" i="48" s="1"/>
  <c r="A298" i="48"/>
  <c r="A397" i="48"/>
  <c r="A392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308" i="53"/>
  <c r="F269" i="52"/>
  <c r="A351" i="52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364" i="47"/>
  <c r="F282" i="47"/>
  <c r="A372" i="47"/>
  <c r="F290" i="47"/>
  <c r="A418" i="57"/>
  <c r="F336" i="57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F299" i="56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A456" i="49"/>
  <c r="F374" i="49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A394" i="53"/>
  <c r="F312" i="53"/>
  <c r="F198" i="53"/>
  <c r="A280" i="53"/>
  <c r="F175" i="52"/>
  <c r="A257" i="52"/>
  <c r="A310" i="50"/>
  <c r="F228" i="50"/>
  <c r="F289" i="50"/>
  <c r="A371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A492" i="55"/>
  <c r="F410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20" i="57"/>
  <c r="F338" i="5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F412" i="47"/>
  <c r="A494" i="47"/>
  <c r="F370" i="47"/>
  <c r="A452" i="47"/>
  <c r="A417" i="56" l="1"/>
  <c r="A353" i="55"/>
  <c r="F271" i="55"/>
  <c r="F295" i="55"/>
  <c r="A377" i="55"/>
  <c r="A402" i="54"/>
  <c r="F320" i="54"/>
  <c r="F331" i="54"/>
  <c r="A493" i="53"/>
  <c r="A349" i="52"/>
  <c r="F267" i="52"/>
  <c r="F253" i="52"/>
  <c r="A335" i="52"/>
  <c r="F291" i="51"/>
  <c r="F361" i="51"/>
  <c r="A385" i="51"/>
  <c r="F340" i="51"/>
  <c r="A482" i="51"/>
  <c r="F400" i="51"/>
  <c r="F406" i="51"/>
  <c r="A488" i="51"/>
  <c r="A494" i="50"/>
  <c r="F354" i="50"/>
  <c r="F439" i="50"/>
  <c r="A521" i="50"/>
  <c r="F521" i="50" s="1"/>
  <c r="F327" i="50"/>
  <c r="A409" i="50"/>
  <c r="A449" i="48"/>
  <c r="F255" i="48"/>
  <c r="A466" i="47"/>
  <c r="A442" i="47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342" i="47"/>
  <c r="F260" i="47"/>
  <c r="A344" i="47"/>
  <c r="F262" i="47"/>
  <c r="A406" i="47"/>
  <c r="F324" i="47"/>
  <c r="A361" i="47"/>
  <c r="F279" i="47"/>
  <c r="A484" i="47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59" i="55" l="1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7" i="55" l="1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E249" i="45" l="1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6" i="45" l="1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A183" i="42"/>
  <c r="A191" i="42"/>
  <c r="A214" i="42"/>
  <c r="A177" i="42"/>
  <c r="A259" i="42" s="1"/>
  <c r="A215" i="42"/>
  <c r="F227" i="42"/>
  <c r="A246" i="42"/>
  <c r="A178" i="42"/>
  <c r="A223" i="42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96" i="42"/>
  <c r="F214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73" i="42"/>
  <c r="F191" i="42"/>
  <c r="A232" i="42"/>
  <c r="A287" i="42"/>
  <c r="F107" i="42"/>
  <c r="A328" i="42"/>
  <c r="F246" i="42"/>
  <c r="A329" i="42"/>
  <c r="F247" i="42"/>
  <c r="A302" i="42"/>
  <c r="F220" i="42"/>
  <c r="A311" i="42"/>
  <c r="F229" i="42"/>
  <c r="A265" i="42"/>
  <c r="F183" i="42"/>
  <c r="F163" i="42"/>
  <c r="A313" i="42"/>
  <c r="F231" i="42"/>
  <c r="A197" i="42"/>
  <c r="A233" i="42"/>
  <c r="A263" i="42"/>
  <c r="F181" i="42"/>
  <c r="A303" i="42"/>
  <c r="F221" i="42"/>
  <c r="A319" i="42"/>
  <c r="F237" i="42"/>
  <c r="A305" i="42"/>
  <c r="F223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A321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242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570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324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406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F488" i="42"/>
  <c r="A666" i="42"/>
  <c r="F584" i="42"/>
  <c r="A690" i="42"/>
  <c r="F608" i="42"/>
  <c r="F632" i="42"/>
  <c r="A714" i="42"/>
  <c r="A722" i="42"/>
  <c r="F640" i="42"/>
  <c r="A702" i="42"/>
  <c r="F620" i="42"/>
  <c r="A734" i="42"/>
  <c r="F652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177" i="42" l="1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C93" i="41"/>
  <c r="C88" i="41"/>
  <c r="C83" i="41"/>
  <c r="C78" i="41"/>
  <c r="C73" i="41"/>
  <c r="C68" i="41"/>
  <c r="C63" i="41"/>
  <c r="C58" i="41"/>
  <c r="C53" i="41"/>
  <c r="C48" i="41"/>
  <c r="C43" i="41"/>
  <c r="C41" i="41" s="1"/>
  <c r="C38" i="41"/>
  <c r="C33" i="41"/>
  <c r="C28" i="41"/>
  <c r="C23" i="41"/>
  <c r="C18" i="41"/>
  <c r="C8" i="41"/>
  <c r="C3" i="41"/>
  <c r="C20" i="41" l="1"/>
  <c r="C60" i="41"/>
  <c r="C42" i="41"/>
  <c r="A424" i="42"/>
  <c r="F342" i="42"/>
  <c r="A449" i="42"/>
  <c r="F367" i="42"/>
  <c r="C11" i="41"/>
  <c r="C52" i="41"/>
  <c r="C64" i="41"/>
  <c r="C91" i="41"/>
  <c r="C21" i="41"/>
  <c r="C62" i="41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C22" i="41"/>
  <c r="C26" i="41"/>
  <c r="C71" i="41"/>
  <c r="C36" i="41"/>
  <c r="C76" i="41"/>
  <c r="C61" i="41"/>
  <c r="C24" i="41"/>
  <c r="C31" i="41"/>
  <c r="C81" i="41"/>
  <c r="C66" i="41"/>
  <c r="C27" i="41"/>
  <c r="C6" i="41"/>
  <c r="C46" i="41"/>
  <c r="C86" i="41"/>
  <c r="C67" i="4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D10" i="41" s="1"/>
  <c r="A588" i="42" l="1"/>
  <c r="F506" i="42"/>
  <c r="F531" i="42"/>
  <c r="A613" i="42"/>
  <c r="D11" i="41"/>
  <c r="D8" i="41"/>
  <c r="D9" i="41"/>
  <c r="D4" i="41"/>
  <c r="D6" i="41"/>
  <c r="D7" i="41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D12" i="41"/>
  <c r="D3" i="41"/>
  <c r="D5" i="41"/>
  <c r="D13" i="41"/>
  <c r="I415" i="42" s="1"/>
  <c r="H4" i="41" l="1"/>
  <c r="H414" i="42"/>
  <c r="E12" i="41"/>
  <c r="E7" i="41"/>
  <c r="F613" i="42"/>
  <c r="A695" i="42"/>
  <c r="F588" i="42"/>
  <c r="A670" i="42"/>
  <c r="H7" i="41"/>
  <c r="G9" i="41"/>
  <c r="H9" i="41"/>
  <c r="E9" i="41"/>
  <c r="G6" i="41"/>
  <c r="G4" i="45"/>
  <c r="F4" i="45"/>
  <c r="H4" i="45"/>
  <c r="H742" i="45"/>
  <c r="H660" i="45"/>
  <c r="G168" i="45"/>
  <c r="F578" i="45"/>
  <c r="G332" i="45"/>
  <c r="G496" i="45"/>
  <c r="F742" i="45"/>
  <c r="G250" i="45"/>
  <c r="G660" i="45"/>
  <c r="F332" i="45"/>
  <c r="H332" i="45"/>
  <c r="F824" i="45"/>
  <c r="G414" i="45"/>
  <c r="F168" i="45"/>
  <c r="G742" i="45"/>
  <c r="F250" i="45"/>
  <c r="G824" i="45"/>
  <c r="H86" i="45"/>
  <c r="F660" i="45"/>
  <c r="H578" i="45"/>
  <c r="F86" i="45"/>
  <c r="H168" i="45"/>
  <c r="H250" i="45"/>
  <c r="H824" i="45"/>
  <c r="G86" i="45"/>
  <c r="G578" i="45"/>
  <c r="F496" i="45"/>
  <c r="H496" i="45"/>
  <c r="H414" i="45"/>
  <c r="F414" i="45"/>
  <c r="G4" i="42"/>
  <c r="H4" i="42"/>
  <c r="I4" i="42"/>
  <c r="I86" i="42"/>
  <c r="G86" i="42"/>
  <c r="H86" i="42"/>
  <c r="G168" i="42"/>
  <c r="I168" i="42"/>
  <c r="H168" i="42"/>
  <c r="G250" i="42"/>
  <c r="I250" i="42"/>
  <c r="H250" i="42"/>
  <c r="G332" i="42"/>
  <c r="H332" i="42"/>
  <c r="I332" i="42"/>
  <c r="E8" i="41"/>
  <c r="D14" i="41"/>
  <c r="I990" i="42" s="1"/>
  <c r="G251" i="45"/>
  <c r="H825" i="45"/>
  <c r="G415" i="45"/>
  <c r="G169" i="45"/>
  <c r="F497" i="45"/>
  <c r="F169" i="45"/>
  <c r="G661" i="45"/>
  <c r="G333" i="45"/>
  <c r="F251" i="45"/>
  <c r="G5" i="45"/>
  <c r="G825" i="45"/>
  <c r="F415" i="45"/>
  <c r="H497" i="45"/>
  <c r="H169" i="45"/>
  <c r="G497" i="45"/>
  <c r="H87" i="45"/>
  <c r="F333" i="45"/>
  <c r="H251" i="45"/>
  <c r="H5" i="45"/>
  <c r="F825" i="45"/>
  <c r="G743" i="45"/>
  <c r="H743" i="45"/>
  <c r="H333" i="45"/>
  <c r="F5" i="45"/>
  <c r="F579" i="45"/>
  <c r="F661" i="45"/>
  <c r="G579" i="45"/>
  <c r="H579" i="45"/>
  <c r="H661" i="45"/>
  <c r="F743" i="45"/>
  <c r="H415" i="45"/>
  <c r="F87" i="45"/>
  <c r="G87" i="45"/>
  <c r="I5" i="42"/>
  <c r="G5" i="42"/>
  <c r="H5" i="42"/>
  <c r="G87" i="42"/>
  <c r="I87" i="42"/>
  <c r="H87" i="42"/>
  <c r="G169" i="42"/>
  <c r="H169" i="42"/>
  <c r="I169" i="42"/>
  <c r="I251" i="42"/>
  <c r="H251" i="42"/>
  <c r="G251" i="42"/>
  <c r="H333" i="42"/>
  <c r="G333" i="42"/>
  <c r="I333" i="42"/>
  <c r="H8" i="41"/>
  <c r="G414" i="42"/>
  <c r="H415" i="42"/>
  <c r="F8" i="41"/>
  <c r="I414" i="42"/>
  <c r="G415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I496" i="42"/>
  <c r="H496" i="42"/>
  <c r="G496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G497" i="42"/>
  <c r="H497" i="42"/>
  <c r="I497" i="42"/>
  <c r="A703" i="42"/>
  <c r="F621" i="42"/>
  <c r="F650" i="42"/>
  <c r="A732" i="42"/>
  <c r="F619" i="42"/>
  <c r="A701" i="42"/>
  <c r="E5" i="41"/>
  <c r="H5" i="41"/>
  <c r="F5" i="41"/>
  <c r="G5" i="41"/>
  <c r="H3" i="41"/>
  <c r="G3" i="41"/>
  <c r="F3" i="41"/>
  <c r="E3" i="41"/>
  <c r="E4" i="41"/>
  <c r="G4" i="41"/>
  <c r="G8" i="41"/>
  <c r="F4" i="41"/>
  <c r="E10" i="41"/>
  <c r="E11" i="41"/>
  <c r="G10" i="41"/>
  <c r="H11" i="41"/>
  <c r="R12" i="41"/>
  <c r="I12" i="41"/>
  <c r="F12" i="41"/>
  <c r="H12" i="41"/>
  <c r="S4" i="41" s="1"/>
  <c r="S12" i="41"/>
  <c r="G12" i="41"/>
  <c r="J12" i="41"/>
  <c r="L12" i="41"/>
  <c r="N12" i="41"/>
  <c r="P12" i="41"/>
  <c r="M12" i="41"/>
  <c r="K12" i="41"/>
  <c r="O12" i="41"/>
  <c r="Q12" i="41"/>
  <c r="F9" i="41"/>
  <c r="G11" i="41"/>
  <c r="E6" i="41"/>
  <c r="F6" i="41"/>
  <c r="G7" i="41"/>
  <c r="H10" i="41"/>
  <c r="F7" i="41"/>
  <c r="F11" i="41"/>
  <c r="F10" i="41"/>
  <c r="H6" i="41"/>
  <c r="H990" i="42" l="1"/>
  <c r="P7" i="41"/>
  <c r="N4" i="41"/>
  <c r="M9" i="41"/>
  <c r="P9" i="41"/>
  <c r="I8" i="41"/>
  <c r="G990" i="42"/>
  <c r="R7" i="41"/>
  <c r="N9" i="41"/>
  <c r="I9" i="41"/>
  <c r="R8" i="41"/>
  <c r="R4" i="41"/>
  <c r="O9" i="41"/>
  <c r="N8" i="41"/>
  <c r="J4" i="41"/>
  <c r="T8" i="41"/>
  <c r="P4" i="41"/>
  <c r="M7" i="41"/>
  <c r="S8" i="41"/>
  <c r="A752" i="42"/>
  <c r="F670" i="42"/>
  <c r="A777" i="42"/>
  <c r="F695" i="42"/>
  <c r="S7" i="41"/>
  <c r="J9" i="41"/>
  <c r="L9" i="41" s="1"/>
  <c r="M8" i="41"/>
  <c r="Q4" i="41"/>
  <c r="N7" i="41"/>
  <c r="G4" i="63"/>
  <c r="H414" i="63"/>
  <c r="G86" i="63"/>
  <c r="G414" i="63"/>
  <c r="F414" i="63"/>
  <c r="F168" i="63"/>
  <c r="H86" i="63"/>
  <c r="G168" i="63"/>
  <c r="F250" i="63"/>
  <c r="F496" i="63"/>
  <c r="H250" i="63"/>
  <c r="F4" i="63"/>
  <c r="G496" i="63"/>
  <c r="F86" i="63"/>
  <c r="G250" i="63"/>
  <c r="H4" i="63"/>
  <c r="H496" i="63"/>
  <c r="H168" i="63"/>
  <c r="H332" i="63"/>
  <c r="G332" i="63"/>
  <c r="F332" i="63"/>
  <c r="P8" i="41"/>
  <c r="Q7" i="41"/>
  <c r="G4" i="48"/>
  <c r="H4" i="48"/>
  <c r="I4" i="48"/>
  <c r="G86" i="48"/>
  <c r="I86" i="48"/>
  <c r="H86" i="48"/>
  <c r="I168" i="48"/>
  <c r="H168" i="48"/>
  <c r="G168" i="48"/>
  <c r="I250" i="48"/>
  <c r="H250" i="48"/>
  <c r="G250" i="48"/>
  <c r="I332" i="48"/>
  <c r="G332" i="48"/>
  <c r="H332" i="48"/>
  <c r="I496" i="48"/>
  <c r="H414" i="48"/>
  <c r="I414" i="48"/>
  <c r="G496" i="48"/>
  <c r="G414" i="48"/>
  <c r="H496" i="48"/>
  <c r="G4" i="51"/>
  <c r="I86" i="57"/>
  <c r="G4" i="53"/>
  <c r="G4" i="55"/>
  <c r="I4" i="54"/>
  <c r="H4" i="51"/>
  <c r="G86" i="52"/>
  <c r="H4" i="59"/>
  <c r="I4" i="59"/>
  <c r="G86" i="57"/>
  <c r="H4" i="54"/>
  <c r="I86" i="59"/>
  <c r="I4" i="50"/>
  <c r="I4" i="58"/>
  <c r="H86" i="57"/>
  <c r="G4" i="58"/>
  <c r="H4" i="55"/>
  <c r="G4" i="59"/>
  <c r="H86" i="59"/>
  <c r="I4" i="51"/>
  <c r="G4" i="56"/>
  <c r="H4" i="57"/>
  <c r="H4" i="53"/>
  <c r="I4" i="56"/>
  <c r="H4" i="56"/>
  <c r="G4" i="57"/>
  <c r="I4" i="52"/>
  <c r="G86" i="59"/>
  <c r="H4" i="58"/>
  <c r="I4" i="55"/>
  <c r="G4" i="54"/>
  <c r="I4" i="53"/>
  <c r="H86" i="52"/>
  <c r="I4" i="57"/>
  <c r="I86" i="52"/>
  <c r="G4" i="52"/>
  <c r="H4" i="52"/>
  <c r="H4" i="50"/>
  <c r="G4" i="50"/>
  <c r="I168" i="59"/>
  <c r="I86" i="58"/>
  <c r="G168" i="56"/>
  <c r="I86" i="56"/>
  <c r="G168" i="59"/>
  <c r="I168" i="56"/>
  <c r="H86" i="56"/>
  <c r="H168" i="59"/>
  <c r="H168" i="56"/>
  <c r="G86" i="56"/>
  <c r="H86" i="58"/>
  <c r="H86" i="54"/>
  <c r="G168" i="54"/>
  <c r="I168" i="52"/>
  <c r="I86" i="54"/>
  <c r="I168" i="54"/>
  <c r="G86" i="51"/>
  <c r="G86" i="54"/>
  <c r="I86" i="51"/>
  <c r="H86" i="51"/>
  <c r="H86" i="53"/>
  <c r="I86" i="55"/>
  <c r="H168" i="54"/>
  <c r="H168" i="52"/>
  <c r="H86" i="50"/>
  <c r="G86" i="55"/>
  <c r="G86" i="50"/>
  <c r="I86" i="53"/>
  <c r="I86" i="50"/>
  <c r="G86" i="53"/>
  <c r="H86" i="55"/>
  <c r="G86" i="58"/>
  <c r="G168" i="52"/>
  <c r="I168" i="58"/>
  <c r="I168" i="57"/>
  <c r="H250" i="56"/>
  <c r="H168" i="57"/>
  <c r="G168" i="57"/>
  <c r="H168" i="55"/>
  <c r="G250" i="54"/>
  <c r="H250" i="59"/>
  <c r="G168" i="55"/>
  <c r="I250" i="54"/>
  <c r="G250" i="59"/>
  <c r="I168" i="55"/>
  <c r="H250" i="54"/>
  <c r="I168" i="53"/>
  <c r="G168" i="58"/>
  <c r="I250" i="56"/>
  <c r="I250" i="59"/>
  <c r="H168" i="50"/>
  <c r="G250" i="56"/>
  <c r="H168" i="53"/>
  <c r="G168" i="50"/>
  <c r="G168" i="53"/>
  <c r="H168" i="58"/>
  <c r="I168" i="51"/>
  <c r="H250" i="52"/>
  <c r="I250" i="52"/>
  <c r="G250" i="52"/>
  <c r="G168" i="51"/>
  <c r="H168" i="51"/>
  <c r="I168" i="50"/>
  <c r="I250" i="58"/>
  <c r="G250" i="55"/>
  <c r="G332" i="54"/>
  <c r="G332" i="52"/>
  <c r="G250" i="51"/>
  <c r="I250" i="57"/>
  <c r="G332" i="56"/>
  <c r="H250" i="55"/>
  <c r="I332" i="54"/>
  <c r="H332" i="59"/>
  <c r="H250" i="57"/>
  <c r="H332" i="56"/>
  <c r="I250" i="55"/>
  <c r="H332" i="54"/>
  <c r="I332" i="52"/>
  <c r="H250" i="51"/>
  <c r="G250" i="50"/>
  <c r="G332" i="59"/>
  <c r="G250" i="57"/>
  <c r="I332" i="56"/>
  <c r="I250" i="53"/>
  <c r="I332" i="59"/>
  <c r="H250" i="53"/>
  <c r="H250" i="58"/>
  <c r="G250" i="53"/>
  <c r="H332" i="52"/>
  <c r="H250" i="50"/>
  <c r="G250" i="58"/>
  <c r="I250" i="51"/>
  <c r="I250" i="50"/>
  <c r="H332" i="58"/>
  <c r="I332" i="57"/>
  <c r="H496" i="56"/>
  <c r="I332" i="55"/>
  <c r="G332" i="53"/>
  <c r="H414" i="52"/>
  <c r="H496" i="52"/>
  <c r="I332" i="51"/>
  <c r="G496" i="56"/>
  <c r="H332" i="55"/>
  <c r="H332" i="53"/>
  <c r="I414" i="52"/>
  <c r="G496" i="52"/>
  <c r="I332" i="53"/>
  <c r="G414" i="52"/>
  <c r="I496" i="52"/>
  <c r="H496" i="59"/>
  <c r="G496" i="59"/>
  <c r="I414" i="59"/>
  <c r="H414" i="54"/>
  <c r="H496" i="54"/>
  <c r="I332" i="58"/>
  <c r="G332" i="57"/>
  <c r="I496" i="56"/>
  <c r="G414" i="56"/>
  <c r="G332" i="55"/>
  <c r="H332" i="51"/>
  <c r="I414" i="56"/>
  <c r="I414" i="54"/>
  <c r="H332" i="50"/>
  <c r="G332" i="51"/>
  <c r="G496" i="54"/>
  <c r="H414" i="59"/>
  <c r="G414" i="54"/>
  <c r="I332" i="50"/>
  <c r="I496" i="59"/>
  <c r="G414" i="59"/>
  <c r="G332" i="58"/>
  <c r="G332" i="50"/>
  <c r="I496" i="54"/>
  <c r="H332" i="57"/>
  <c r="H414" i="56"/>
  <c r="H496" i="58"/>
  <c r="G414" i="57"/>
  <c r="G496" i="55"/>
  <c r="H414" i="55"/>
  <c r="H496" i="53"/>
  <c r="H414" i="53"/>
  <c r="H496" i="51"/>
  <c r="H496" i="50"/>
  <c r="G414" i="58"/>
  <c r="I496" i="57"/>
  <c r="I414" i="51"/>
  <c r="G414" i="50"/>
  <c r="G496" i="58"/>
  <c r="I414" i="55"/>
  <c r="I496" i="53"/>
  <c r="I496" i="58"/>
  <c r="G414" i="55"/>
  <c r="H414" i="58"/>
  <c r="H496" i="57"/>
  <c r="H414" i="51"/>
  <c r="I414" i="57"/>
  <c r="I414" i="58"/>
  <c r="G496" i="57"/>
  <c r="G414" i="51"/>
  <c r="H414" i="57"/>
  <c r="I496" i="55"/>
  <c r="G496" i="53"/>
  <c r="I414" i="53"/>
  <c r="I496" i="51"/>
  <c r="I496" i="50"/>
  <c r="H414" i="50"/>
  <c r="G496" i="50"/>
  <c r="G414" i="53"/>
  <c r="I414" i="50"/>
  <c r="H496" i="55"/>
  <c r="G496" i="51"/>
  <c r="D15" i="41"/>
  <c r="G6" i="45"/>
  <c r="F6" i="45"/>
  <c r="H6" i="45"/>
  <c r="H580" i="45"/>
  <c r="H88" i="45"/>
  <c r="G334" i="45"/>
  <c r="F498" i="45"/>
  <c r="G744" i="45"/>
  <c r="H252" i="45"/>
  <c r="F334" i="45"/>
  <c r="H416" i="45"/>
  <c r="G580" i="45"/>
  <c r="F88" i="45"/>
  <c r="F580" i="45"/>
  <c r="H498" i="45"/>
  <c r="G88" i="45"/>
  <c r="F170" i="45"/>
  <c r="F826" i="45"/>
  <c r="H170" i="45"/>
  <c r="F662" i="45"/>
  <c r="H334" i="45"/>
  <c r="F416" i="45"/>
  <c r="G662" i="45"/>
  <c r="G498" i="45"/>
  <c r="H662" i="45"/>
  <c r="H744" i="45"/>
  <c r="G170" i="45"/>
  <c r="G252" i="45"/>
  <c r="G416" i="45"/>
  <c r="G826" i="45"/>
  <c r="F744" i="45"/>
  <c r="F252" i="45"/>
  <c r="H826" i="45"/>
  <c r="G6" i="42"/>
  <c r="I6" i="42"/>
  <c r="H6" i="42"/>
  <c r="I580" i="42"/>
  <c r="H252" i="42"/>
  <c r="H170" i="42"/>
  <c r="G498" i="42"/>
  <c r="I498" i="42"/>
  <c r="H580" i="42"/>
  <c r="I252" i="42"/>
  <c r="I170" i="42"/>
  <c r="G580" i="42"/>
  <c r="H498" i="42"/>
  <c r="H416" i="42"/>
  <c r="G416" i="42"/>
  <c r="H334" i="42"/>
  <c r="I88" i="42"/>
  <c r="I334" i="42"/>
  <c r="H88" i="42"/>
  <c r="G334" i="42"/>
  <c r="I416" i="42"/>
  <c r="G88" i="42"/>
  <c r="G252" i="42"/>
  <c r="G170" i="42"/>
  <c r="H662" i="42"/>
  <c r="G662" i="42"/>
  <c r="I662" i="42"/>
  <c r="G744" i="42"/>
  <c r="H744" i="42"/>
  <c r="I744" i="42"/>
  <c r="H826" i="42"/>
  <c r="I826" i="42"/>
  <c r="G826" i="42"/>
  <c r="I908" i="42"/>
  <c r="H908" i="42"/>
  <c r="G908" i="42"/>
  <c r="I4" i="49"/>
  <c r="H4" i="49"/>
  <c r="H86" i="47"/>
  <c r="G86" i="47"/>
  <c r="H4" i="47"/>
  <c r="G4" i="49"/>
  <c r="I86" i="47"/>
  <c r="I4" i="47"/>
  <c r="G4" i="47"/>
  <c r="G86" i="49"/>
  <c r="I86" i="49"/>
  <c r="H86" i="49"/>
  <c r="I168" i="47"/>
  <c r="H168" i="47"/>
  <c r="G168" i="47"/>
  <c r="H168" i="49"/>
  <c r="I168" i="49"/>
  <c r="G168" i="49"/>
  <c r="G250" i="49"/>
  <c r="H250" i="47"/>
  <c r="G250" i="47"/>
  <c r="H250" i="49"/>
  <c r="I250" i="47"/>
  <c r="I250" i="49"/>
  <c r="I332" i="49"/>
  <c r="G332" i="49"/>
  <c r="G332" i="47"/>
  <c r="I332" i="47"/>
  <c r="H332" i="49"/>
  <c r="H332" i="47"/>
  <c r="G496" i="49"/>
  <c r="G496" i="47"/>
  <c r="H414" i="49"/>
  <c r="I496" i="49"/>
  <c r="H414" i="47"/>
  <c r="G414" i="49"/>
  <c r="H496" i="49"/>
  <c r="H496" i="47"/>
  <c r="I414" i="49"/>
  <c r="I496" i="47"/>
  <c r="I414" i="47"/>
  <c r="G414" i="47"/>
  <c r="T12" i="41"/>
  <c r="G250" i="61"/>
  <c r="F250" i="61"/>
  <c r="H250" i="61"/>
  <c r="H578" i="61"/>
  <c r="F578" i="61"/>
  <c r="G578" i="61"/>
  <c r="H414" i="61"/>
  <c r="F414" i="61"/>
  <c r="G414" i="61"/>
  <c r="H742" i="61"/>
  <c r="G742" i="61"/>
  <c r="G660" i="61"/>
  <c r="F660" i="61"/>
  <c r="F496" i="61"/>
  <c r="H660" i="61"/>
  <c r="H496" i="61"/>
  <c r="H168" i="61"/>
  <c r="F742" i="61"/>
  <c r="G86" i="61"/>
  <c r="G168" i="61"/>
  <c r="G496" i="61"/>
  <c r="F86" i="61"/>
  <c r="H86" i="61"/>
  <c r="G4" i="61"/>
  <c r="F824" i="61"/>
  <c r="H824" i="61"/>
  <c r="F332" i="61"/>
  <c r="G824" i="61"/>
  <c r="H332" i="61"/>
  <c r="H4" i="61"/>
  <c r="G332" i="61"/>
  <c r="F168" i="61"/>
  <c r="I7" i="41"/>
  <c r="S9" i="41"/>
  <c r="J8" i="41"/>
  <c r="K8" i="41" s="1"/>
  <c r="T4" i="41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G1072" i="42"/>
  <c r="H1072" i="42"/>
  <c r="I1072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H578" i="42"/>
  <c r="I578" i="42"/>
  <c r="G578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G1073" i="42"/>
  <c r="H1073" i="42"/>
  <c r="I1073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G579" i="42"/>
  <c r="H579" i="42"/>
  <c r="I579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K4" i="41"/>
  <c r="L4" i="41"/>
  <c r="I4" i="41"/>
  <c r="T3" i="41"/>
  <c r="S3" i="41"/>
  <c r="J3" i="41"/>
  <c r="O3" i="41"/>
  <c r="P3" i="41"/>
  <c r="N3" i="41"/>
  <c r="R3" i="41"/>
  <c r="Q3" i="41"/>
  <c r="I3" i="41"/>
  <c r="M3" i="41"/>
  <c r="O8" i="41"/>
  <c r="O7" i="41"/>
  <c r="T7" i="41"/>
  <c r="R9" i="41"/>
  <c r="T9" i="41"/>
  <c r="M4" i="41"/>
  <c r="T5" i="41"/>
  <c r="S5" i="41"/>
  <c r="Q5" i="41"/>
  <c r="I5" i="41"/>
  <c r="P5" i="41"/>
  <c r="N5" i="41"/>
  <c r="J5" i="41"/>
  <c r="O5" i="41"/>
  <c r="M5" i="41"/>
  <c r="R5" i="41"/>
  <c r="T6" i="41"/>
  <c r="M6" i="41"/>
  <c r="N6" i="41"/>
  <c r="Q6" i="41"/>
  <c r="I6" i="41"/>
  <c r="S6" i="41"/>
  <c r="P6" i="41"/>
  <c r="J6" i="41"/>
  <c r="R6" i="41"/>
  <c r="O6" i="41"/>
  <c r="T10" i="41"/>
  <c r="S10" i="41"/>
  <c r="M10" i="41"/>
  <c r="R10" i="41"/>
  <c r="I10" i="41"/>
  <c r="J10" i="41"/>
  <c r="Q10" i="41"/>
  <c r="P10" i="41"/>
  <c r="O10" i="41"/>
  <c r="N10" i="41"/>
  <c r="Q8" i="41"/>
  <c r="J7" i="41"/>
  <c r="T11" i="41"/>
  <c r="S11" i="41"/>
  <c r="R11" i="41"/>
  <c r="N11" i="41"/>
  <c r="Q11" i="41"/>
  <c r="M11" i="41"/>
  <c r="P11" i="41"/>
  <c r="I11" i="41"/>
  <c r="O11" i="41"/>
  <c r="J11" i="41"/>
  <c r="Q9" i="41"/>
  <c r="O4" i="41"/>
  <c r="K9" i="41" l="1"/>
  <c r="A859" i="42"/>
  <c r="F777" i="42"/>
  <c r="A834" i="42"/>
  <c r="F752" i="42"/>
  <c r="L8" i="41"/>
  <c r="D16" i="41"/>
  <c r="I1156" i="42" s="1"/>
  <c r="H335" i="45"/>
  <c r="H253" i="45"/>
  <c r="F499" i="45"/>
  <c r="H827" i="45"/>
  <c r="F171" i="45"/>
  <c r="G89" i="45"/>
  <c r="H663" i="45"/>
  <c r="H745" i="45"/>
  <c r="G335" i="45"/>
  <c r="G253" i="45"/>
  <c r="H499" i="45"/>
  <c r="G827" i="45"/>
  <c r="G417" i="45"/>
  <c r="F745" i="45"/>
  <c r="G171" i="45"/>
  <c r="F827" i="45"/>
  <c r="F581" i="45"/>
  <c r="G7" i="45"/>
  <c r="G581" i="45"/>
  <c r="F417" i="45"/>
  <c r="G745" i="45"/>
  <c r="H581" i="45"/>
  <c r="H7" i="45"/>
  <c r="G663" i="45"/>
  <c r="F335" i="45"/>
  <c r="F663" i="45"/>
  <c r="H417" i="45"/>
  <c r="F253" i="45"/>
  <c r="G499" i="45"/>
  <c r="H171" i="45"/>
  <c r="H89" i="45"/>
  <c r="F7" i="45"/>
  <c r="F89" i="45"/>
  <c r="G7" i="42"/>
  <c r="G499" i="42"/>
  <c r="H7" i="42"/>
  <c r="H171" i="42"/>
  <c r="H499" i="42"/>
  <c r="I7" i="42"/>
  <c r="I171" i="42"/>
  <c r="G171" i="42"/>
  <c r="I499" i="42"/>
  <c r="G89" i="42"/>
  <c r="H335" i="42"/>
  <c r="G253" i="42"/>
  <c r="H581" i="42"/>
  <c r="I253" i="42"/>
  <c r="H89" i="42"/>
  <c r="I335" i="42"/>
  <c r="H253" i="42"/>
  <c r="I581" i="42"/>
  <c r="I89" i="42"/>
  <c r="H417" i="42"/>
  <c r="G417" i="42"/>
  <c r="I417" i="42"/>
  <c r="G335" i="42"/>
  <c r="G581" i="42"/>
  <c r="G663" i="42"/>
  <c r="I663" i="42"/>
  <c r="H663" i="42"/>
  <c r="H745" i="42"/>
  <c r="G745" i="42"/>
  <c r="I745" i="42"/>
  <c r="H827" i="42"/>
  <c r="I827" i="42"/>
  <c r="G827" i="42"/>
  <c r="G909" i="42"/>
  <c r="H909" i="42"/>
  <c r="I909" i="42"/>
  <c r="G991" i="42"/>
  <c r="I991" i="42"/>
  <c r="H991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G1155" i="42"/>
  <c r="H1155" i="42"/>
  <c r="I1155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G661" i="42"/>
  <c r="H661" i="42"/>
  <c r="I661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H1156" i="42"/>
  <c r="G1156" i="42"/>
  <c r="F1296" i="42"/>
  <c r="A1378" i="42"/>
  <c r="A1350" i="42"/>
  <c r="F1268" i="42"/>
  <c r="H1154" i="42"/>
  <c r="I1154" i="42"/>
  <c r="G1154" i="42"/>
  <c r="F760" i="42"/>
  <c r="A842" i="42"/>
  <c r="I660" i="42"/>
  <c r="H660" i="42"/>
  <c r="G660" i="42"/>
  <c r="A853" i="42"/>
  <c r="F771" i="42"/>
  <c r="F799" i="42"/>
  <c r="A881" i="42"/>
  <c r="A1375" i="42"/>
  <c r="F1293" i="42"/>
  <c r="F782" i="42"/>
  <c r="A864" i="42"/>
  <c r="A958" i="42"/>
  <c r="F876" i="42"/>
  <c r="L5" i="41"/>
  <c r="K5" i="41"/>
  <c r="K3" i="41"/>
  <c r="L3" i="41"/>
  <c r="L10" i="41"/>
  <c r="K10" i="41"/>
  <c r="K11" i="41"/>
  <c r="L11" i="41"/>
  <c r="K6" i="41"/>
  <c r="L6" i="41"/>
  <c r="K7" i="41"/>
  <c r="L7" i="41"/>
  <c r="F834" i="42" l="1"/>
  <c r="A916" i="42"/>
  <c r="F859" i="42"/>
  <c r="A941" i="42"/>
  <c r="D17" i="41"/>
  <c r="H8" i="45"/>
  <c r="G8" i="45"/>
  <c r="F8" i="45"/>
  <c r="H664" i="45"/>
  <c r="H746" i="45"/>
  <c r="F582" i="45"/>
  <c r="H418" i="45"/>
  <c r="H500" i="45"/>
  <c r="H336" i="45"/>
  <c r="G664" i="45"/>
  <c r="G746" i="45"/>
  <c r="H582" i="45"/>
  <c r="G418" i="45"/>
  <c r="G90" i="45"/>
  <c r="G500" i="45"/>
  <c r="F336" i="45"/>
  <c r="F172" i="45"/>
  <c r="H172" i="45"/>
  <c r="F254" i="45"/>
  <c r="F664" i="45"/>
  <c r="G582" i="45"/>
  <c r="F418" i="45"/>
  <c r="G828" i="45"/>
  <c r="H90" i="45"/>
  <c r="F828" i="45"/>
  <c r="F90" i="45"/>
  <c r="G336" i="45"/>
  <c r="H828" i="45"/>
  <c r="H254" i="45"/>
  <c r="F746" i="45"/>
  <c r="F500" i="45"/>
  <c r="G254" i="45"/>
  <c r="G172" i="45"/>
  <c r="H8" i="42"/>
  <c r="G8" i="42"/>
  <c r="I8" i="42"/>
  <c r="H500" i="42"/>
  <c r="G582" i="42"/>
  <c r="H336" i="42"/>
  <c r="I254" i="42"/>
  <c r="I418" i="42"/>
  <c r="I500" i="42"/>
  <c r="H582" i="42"/>
  <c r="G336" i="42"/>
  <c r="G254" i="42"/>
  <c r="G90" i="42"/>
  <c r="G172" i="42"/>
  <c r="I582" i="42"/>
  <c r="H418" i="42"/>
  <c r="H90" i="42"/>
  <c r="H172" i="42"/>
  <c r="G418" i="42"/>
  <c r="I90" i="42"/>
  <c r="I172" i="42"/>
  <c r="G500" i="42"/>
  <c r="I336" i="42"/>
  <c r="H254" i="42"/>
  <c r="G664" i="42"/>
  <c r="H664" i="42"/>
  <c r="I664" i="42"/>
  <c r="G746" i="42"/>
  <c r="H746" i="42"/>
  <c r="I746" i="42"/>
  <c r="I828" i="42"/>
  <c r="H828" i="42"/>
  <c r="G828" i="42"/>
  <c r="H910" i="42"/>
  <c r="I910" i="42"/>
  <c r="G910" i="42"/>
  <c r="I992" i="42"/>
  <c r="G992" i="42"/>
  <c r="H992" i="42"/>
  <c r="H1074" i="42"/>
  <c r="I1074" i="42"/>
  <c r="G1074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I743" i="42"/>
  <c r="H743" i="42"/>
  <c r="G743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G742" i="42"/>
  <c r="H742" i="42"/>
  <c r="I742" i="42"/>
  <c r="A933" i="42"/>
  <c r="F851" i="42"/>
  <c r="A1058" i="42"/>
  <c r="F976" i="42"/>
  <c r="A1040" i="42"/>
  <c r="F958" i="42"/>
  <c r="A1460" i="42"/>
  <c r="F1378" i="42"/>
  <c r="G829" i="42"/>
  <c r="H829" i="42"/>
  <c r="I829" i="42"/>
  <c r="F1376" i="42"/>
  <c r="A1458" i="42"/>
  <c r="A954" i="42"/>
  <c r="F872" i="42"/>
  <c r="F1358" i="42"/>
  <c r="A1440" i="42"/>
  <c r="A1023" i="42" l="1"/>
  <c r="F941" i="42"/>
  <c r="F916" i="42"/>
  <c r="A998" i="42"/>
  <c r="D18" i="41"/>
  <c r="H9" i="45"/>
  <c r="F9" i="45"/>
  <c r="G9" i="45"/>
  <c r="H337" i="45"/>
  <c r="F583" i="45"/>
  <c r="G91" i="45"/>
  <c r="G829" i="45"/>
  <c r="F255" i="45"/>
  <c r="G337" i="45"/>
  <c r="H419" i="45"/>
  <c r="G419" i="45"/>
  <c r="F419" i="45"/>
  <c r="H665" i="45"/>
  <c r="H91" i="45"/>
  <c r="G501" i="45"/>
  <c r="F747" i="45"/>
  <c r="H501" i="45"/>
  <c r="H747" i="45"/>
  <c r="F665" i="45"/>
  <c r="F173" i="45"/>
  <c r="G173" i="45"/>
  <c r="H583" i="45"/>
  <c r="F501" i="45"/>
  <c r="H255" i="45"/>
  <c r="F91" i="45"/>
  <c r="H829" i="45"/>
  <c r="G747" i="45"/>
  <c r="G665" i="45"/>
  <c r="G255" i="45"/>
  <c r="F829" i="45"/>
  <c r="F337" i="45"/>
  <c r="G583" i="45"/>
  <c r="H173" i="45"/>
  <c r="I91" i="42"/>
  <c r="G9" i="42"/>
  <c r="H9" i="42"/>
  <c r="H91" i="42"/>
  <c r="I9" i="42"/>
  <c r="G91" i="42"/>
  <c r="H173" i="42"/>
  <c r="G173" i="42"/>
  <c r="I173" i="42"/>
  <c r="I255" i="42"/>
  <c r="G255" i="42"/>
  <c r="H255" i="42"/>
  <c r="G337" i="42"/>
  <c r="H337" i="42"/>
  <c r="I337" i="42"/>
  <c r="I419" i="42"/>
  <c r="H419" i="42"/>
  <c r="G419" i="42"/>
  <c r="I501" i="42"/>
  <c r="G501" i="42"/>
  <c r="H501" i="42"/>
  <c r="H583" i="42"/>
  <c r="I583" i="42"/>
  <c r="G583" i="42"/>
  <c r="G665" i="42"/>
  <c r="I665" i="42"/>
  <c r="H665" i="42"/>
  <c r="G747" i="42"/>
  <c r="H747" i="42"/>
  <c r="I747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I825" i="42"/>
  <c r="G825" i="42"/>
  <c r="H825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G824" i="42"/>
  <c r="H824" i="42"/>
  <c r="I824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I911" i="42"/>
  <c r="H911" i="42"/>
  <c r="G911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D19" i="41"/>
  <c r="G830" i="45"/>
  <c r="F502" i="45"/>
  <c r="H584" i="45"/>
  <c r="G92" i="45"/>
  <c r="G10" i="45"/>
  <c r="F830" i="45"/>
  <c r="H502" i="45"/>
  <c r="G666" i="45"/>
  <c r="H174" i="45"/>
  <c r="G584" i="45"/>
  <c r="H338" i="45"/>
  <c r="F92" i="45"/>
  <c r="G748" i="45"/>
  <c r="F10" i="45"/>
  <c r="F420" i="45"/>
  <c r="H666" i="45"/>
  <c r="F256" i="45"/>
  <c r="F174" i="45"/>
  <c r="F338" i="45"/>
  <c r="F666" i="45"/>
  <c r="G256" i="45"/>
  <c r="G174" i="45"/>
  <c r="G338" i="45"/>
  <c r="F748" i="45"/>
  <c r="H10" i="45"/>
  <c r="H256" i="45"/>
  <c r="H748" i="45"/>
  <c r="G420" i="45"/>
  <c r="H830" i="45"/>
  <c r="H420" i="45"/>
  <c r="G502" i="45"/>
  <c r="F584" i="45"/>
  <c r="H92" i="45"/>
  <c r="I10" i="42"/>
  <c r="G10" i="42"/>
  <c r="H10" i="42"/>
  <c r="H502" i="42"/>
  <c r="G92" i="42"/>
  <c r="I584" i="42"/>
  <c r="I174" i="42"/>
  <c r="G256" i="42"/>
  <c r="H338" i="42"/>
  <c r="G420" i="42"/>
  <c r="I502" i="42"/>
  <c r="H92" i="42"/>
  <c r="G584" i="42"/>
  <c r="G174" i="42"/>
  <c r="H174" i="42"/>
  <c r="H420" i="42"/>
  <c r="G502" i="42"/>
  <c r="I92" i="42"/>
  <c r="H584" i="42"/>
  <c r="I338" i="42"/>
  <c r="I256" i="42"/>
  <c r="I420" i="42"/>
  <c r="H256" i="42"/>
  <c r="G338" i="42"/>
  <c r="H666" i="42"/>
  <c r="I666" i="42"/>
  <c r="G666" i="42"/>
  <c r="I748" i="42"/>
  <c r="H748" i="42"/>
  <c r="G748" i="42"/>
  <c r="G830" i="42"/>
  <c r="I830" i="42"/>
  <c r="H830" i="42"/>
  <c r="G912" i="42"/>
  <c r="H912" i="42"/>
  <c r="I912" i="42"/>
  <c r="G994" i="42"/>
  <c r="H994" i="42"/>
  <c r="I994" i="42"/>
  <c r="I1076" i="42"/>
  <c r="G1076" i="42"/>
  <c r="H1076" i="42"/>
  <c r="H1158" i="42"/>
  <c r="G1158" i="42"/>
  <c r="I1158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I993" i="42"/>
  <c r="G993" i="42"/>
  <c r="H993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G913" i="42"/>
  <c r="H913" i="42"/>
  <c r="I913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G907" i="42"/>
  <c r="H907" i="42"/>
  <c r="I907" i="42"/>
  <c r="H906" i="42"/>
  <c r="I906" i="42"/>
  <c r="G906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D20" i="41"/>
  <c r="F11" i="45"/>
  <c r="H11" i="45"/>
  <c r="G11" i="45"/>
  <c r="H749" i="45"/>
  <c r="F93" i="45"/>
  <c r="F339" i="45"/>
  <c r="F831" i="45"/>
  <c r="G831" i="45"/>
  <c r="H831" i="45"/>
  <c r="G257" i="45"/>
  <c r="G421" i="45"/>
  <c r="F667" i="45"/>
  <c r="H339" i="45"/>
  <c r="G749" i="45"/>
  <c r="F585" i="45"/>
  <c r="H93" i="45"/>
  <c r="H175" i="45"/>
  <c r="F175" i="45"/>
  <c r="F749" i="45"/>
  <c r="G585" i="45"/>
  <c r="G93" i="45"/>
  <c r="H503" i="45"/>
  <c r="H667" i="45"/>
  <c r="H585" i="45"/>
  <c r="G503" i="45"/>
  <c r="F257" i="45"/>
  <c r="G667" i="45"/>
  <c r="F503" i="45"/>
  <c r="H257" i="45"/>
  <c r="G175" i="45"/>
  <c r="G339" i="45"/>
  <c r="F421" i="45"/>
  <c r="H421" i="45"/>
  <c r="H11" i="42"/>
  <c r="I11" i="42"/>
  <c r="H93" i="42"/>
  <c r="G11" i="42"/>
  <c r="I93" i="42"/>
  <c r="G93" i="42"/>
  <c r="H175" i="42"/>
  <c r="G175" i="42"/>
  <c r="I175" i="42"/>
  <c r="G257" i="42"/>
  <c r="H257" i="42"/>
  <c r="I257" i="42"/>
  <c r="I339" i="42"/>
  <c r="H339" i="42"/>
  <c r="G339" i="42"/>
  <c r="I421" i="42"/>
  <c r="H421" i="42"/>
  <c r="G421" i="42"/>
  <c r="H503" i="42"/>
  <c r="I503" i="42"/>
  <c r="G503" i="42"/>
  <c r="G585" i="42"/>
  <c r="H585" i="42"/>
  <c r="I585" i="42"/>
  <c r="H667" i="42"/>
  <c r="G667" i="42"/>
  <c r="I667" i="42"/>
  <c r="H749" i="42"/>
  <c r="I749" i="42"/>
  <c r="G749" i="42"/>
  <c r="I831" i="42"/>
  <c r="G831" i="42"/>
  <c r="H831" i="42"/>
  <c r="I996" i="42"/>
  <c r="H996" i="42"/>
  <c r="G996" i="42"/>
  <c r="F1095" i="42"/>
  <c r="A1177" i="42"/>
  <c r="A1160" i="42"/>
  <c r="F1078" i="42"/>
  <c r="G1075" i="42"/>
  <c r="H1075" i="42"/>
  <c r="I1075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G989" i="42"/>
  <c r="H989" i="42"/>
  <c r="I989" i="42"/>
  <c r="F1565" i="42"/>
  <c r="A1647" i="42"/>
  <c r="I988" i="42"/>
  <c r="G988" i="42"/>
  <c r="H988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G995" i="42"/>
  <c r="H995" i="42"/>
  <c r="I995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D21" i="41"/>
  <c r="H258" i="45"/>
  <c r="H586" i="45"/>
  <c r="F340" i="45"/>
  <c r="G340" i="45"/>
  <c r="F12" i="45"/>
  <c r="H504" i="45"/>
  <c r="F258" i="45"/>
  <c r="F94" i="45"/>
  <c r="G586" i="45"/>
  <c r="F504" i="45"/>
  <c r="H832" i="45"/>
  <c r="H94" i="45"/>
  <c r="G176" i="45"/>
  <c r="F586" i="45"/>
  <c r="H422" i="45"/>
  <c r="G668" i="45"/>
  <c r="G832" i="45"/>
  <c r="G94" i="45"/>
  <c r="H176" i="45"/>
  <c r="G750" i="45"/>
  <c r="H340" i="45"/>
  <c r="F668" i="45"/>
  <c r="F832" i="45"/>
  <c r="F176" i="45"/>
  <c r="H750" i="45"/>
  <c r="H668" i="45"/>
  <c r="G422" i="45"/>
  <c r="G258" i="45"/>
  <c r="G504" i="45"/>
  <c r="F422" i="45"/>
  <c r="H12" i="45"/>
  <c r="F750" i="45"/>
  <c r="G12" i="45"/>
  <c r="I12" i="42"/>
  <c r="G12" i="42"/>
  <c r="H12" i="42"/>
  <c r="I94" i="42"/>
  <c r="G94" i="42"/>
  <c r="H94" i="42"/>
  <c r="H176" i="42"/>
  <c r="I176" i="42"/>
  <c r="G176" i="42"/>
  <c r="G258" i="42"/>
  <c r="H258" i="42"/>
  <c r="I258" i="42"/>
  <c r="G340" i="42"/>
  <c r="I340" i="42"/>
  <c r="H340" i="42"/>
  <c r="I422" i="42"/>
  <c r="H422" i="42"/>
  <c r="G422" i="42"/>
  <c r="I504" i="42"/>
  <c r="G504" i="42"/>
  <c r="H504" i="42"/>
  <c r="H586" i="42"/>
  <c r="I586" i="42"/>
  <c r="G586" i="42"/>
  <c r="H668" i="42"/>
  <c r="I668" i="42"/>
  <c r="G668" i="42"/>
  <c r="G750" i="42"/>
  <c r="H750" i="42"/>
  <c r="I750" i="42"/>
  <c r="G832" i="42"/>
  <c r="H832" i="42"/>
  <c r="I832" i="42"/>
  <c r="I914" i="42"/>
  <c r="G914" i="42"/>
  <c r="H914" i="42"/>
  <c r="G1070" i="42"/>
  <c r="H1070" i="42"/>
  <c r="I1070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G1077" i="42"/>
  <c r="H1077" i="42"/>
  <c r="I1077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G1078" i="42"/>
  <c r="H1078" i="42"/>
  <c r="I1078" i="42"/>
  <c r="F1706" i="42"/>
  <c r="A1788" i="42"/>
  <c r="F1256" i="42"/>
  <c r="A1338" i="42"/>
  <c r="A1352" i="42"/>
  <c r="F1270" i="42"/>
  <c r="A1780" i="42"/>
  <c r="F1698" i="42"/>
  <c r="A1315" i="42"/>
  <c r="F1233" i="42"/>
  <c r="G1157" i="42"/>
  <c r="H1157" i="42"/>
  <c r="I1157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I1071" i="42"/>
  <c r="H1071" i="42"/>
  <c r="G1071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I1161" i="42"/>
  <c r="G1161" i="42"/>
  <c r="H1161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D22" i="41"/>
  <c r="H13" i="45"/>
  <c r="G13" i="45"/>
  <c r="F13" i="45"/>
  <c r="F177" i="45"/>
  <c r="F833" i="45"/>
  <c r="G587" i="45"/>
  <c r="G95" i="45"/>
  <c r="H259" i="45"/>
  <c r="F341" i="45"/>
  <c r="G751" i="45"/>
  <c r="G423" i="45"/>
  <c r="F505" i="45"/>
  <c r="H833" i="45"/>
  <c r="H95" i="45"/>
  <c r="H177" i="45"/>
  <c r="F587" i="45"/>
  <c r="G341" i="45"/>
  <c r="G259" i="45"/>
  <c r="F751" i="45"/>
  <c r="H751" i="45"/>
  <c r="G669" i="45"/>
  <c r="G177" i="45"/>
  <c r="F669" i="45"/>
  <c r="H505" i="45"/>
  <c r="H341" i="45"/>
  <c r="G505" i="45"/>
  <c r="G833" i="45"/>
  <c r="H669" i="45"/>
  <c r="H587" i="45"/>
  <c r="F95" i="45"/>
  <c r="F259" i="45"/>
  <c r="H423" i="45"/>
  <c r="F423" i="45"/>
  <c r="G95" i="42"/>
  <c r="I13" i="42"/>
  <c r="G13" i="42"/>
  <c r="H95" i="42"/>
  <c r="H13" i="42"/>
  <c r="I95" i="42"/>
  <c r="I177" i="42"/>
  <c r="G177" i="42"/>
  <c r="H177" i="42"/>
  <c r="H259" i="42"/>
  <c r="I259" i="42"/>
  <c r="G259" i="42"/>
  <c r="H341" i="42"/>
  <c r="I341" i="42"/>
  <c r="G341" i="42"/>
  <c r="H423" i="42"/>
  <c r="G423" i="42"/>
  <c r="I423" i="42"/>
  <c r="I505" i="42"/>
  <c r="G505" i="42"/>
  <c r="H505" i="42"/>
  <c r="G587" i="42"/>
  <c r="H587" i="42"/>
  <c r="I587" i="42"/>
  <c r="G669" i="42"/>
  <c r="H669" i="42"/>
  <c r="I669" i="42"/>
  <c r="I751" i="42"/>
  <c r="G751" i="42"/>
  <c r="H751" i="42"/>
  <c r="G833" i="42"/>
  <c r="H833" i="42"/>
  <c r="I833" i="42"/>
  <c r="H915" i="42"/>
  <c r="I915" i="42"/>
  <c r="G915" i="42"/>
  <c r="G997" i="42"/>
  <c r="H997" i="42"/>
  <c r="I997" i="42"/>
  <c r="I1079" i="42"/>
  <c r="H1079" i="42"/>
  <c r="G1079" i="42"/>
  <c r="I1159" i="42"/>
  <c r="H1159" i="42"/>
  <c r="G1159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G1160" i="42"/>
  <c r="H1160" i="42"/>
  <c r="I1160" i="42"/>
  <c r="A1349" i="42"/>
  <c r="F1267" i="42"/>
  <c r="F1386" i="42"/>
  <c r="A1468" i="42"/>
  <c r="I1153" i="42"/>
  <c r="G1153" i="42"/>
  <c r="H1153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G1152" i="42"/>
  <c r="H1152" i="42"/>
  <c r="I1152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D23" i="41"/>
  <c r="G178" i="45"/>
  <c r="G588" i="45"/>
  <c r="F96" i="45"/>
  <c r="H670" i="45"/>
  <c r="H752" i="45"/>
  <c r="G670" i="45"/>
  <c r="F178" i="45"/>
  <c r="F834" i="45"/>
  <c r="G260" i="45"/>
  <c r="F14" i="45"/>
  <c r="H506" i="45"/>
  <c r="F506" i="45"/>
  <c r="F588" i="45"/>
  <c r="H178" i="45"/>
  <c r="G834" i="45"/>
  <c r="F424" i="45"/>
  <c r="H260" i="45"/>
  <c r="H14" i="45"/>
  <c r="H342" i="45"/>
  <c r="G506" i="45"/>
  <c r="G96" i="45"/>
  <c r="H834" i="45"/>
  <c r="G424" i="45"/>
  <c r="F260" i="45"/>
  <c r="G14" i="45"/>
  <c r="F342" i="45"/>
  <c r="F670" i="45"/>
  <c r="H424" i="45"/>
  <c r="F752" i="45"/>
  <c r="G342" i="45"/>
  <c r="H588" i="45"/>
  <c r="H96" i="45"/>
  <c r="G752" i="45"/>
  <c r="G96" i="42"/>
  <c r="G14" i="42"/>
  <c r="G178" i="42"/>
  <c r="I96" i="42"/>
  <c r="H178" i="42"/>
  <c r="H96" i="42"/>
  <c r="I178" i="42"/>
  <c r="H14" i="42"/>
  <c r="I14" i="42"/>
  <c r="G260" i="42"/>
  <c r="H260" i="42"/>
  <c r="I260" i="42"/>
  <c r="H342" i="42"/>
  <c r="I342" i="42"/>
  <c r="G342" i="42"/>
  <c r="I424" i="42"/>
  <c r="G424" i="42"/>
  <c r="H424" i="42"/>
  <c r="G506" i="42"/>
  <c r="I506" i="42"/>
  <c r="H506" i="42"/>
  <c r="I588" i="42"/>
  <c r="G588" i="42"/>
  <c r="H588" i="42"/>
  <c r="I670" i="42"/>
  <c r="G670" i="42"/>
  <c r="H670" i="42"/>
  <c r="G752" i="42"/>
  <c r="I752" i="42"/>
  <c r="H752" i="42"/>
  <c r="H834" i="42"/>
  <c r="I834" i="42"/>
  <c r="G834" i="42"/>
  <c r="G916" i="42"/>
  <c r="H916" i="42"/>
  <c r="I916" i="42"/>
  <c r="I998" i="42"/>
  <c r="G998" i="42"/>
  <c r="H998" i="42"/>
  <c r="G1080" i="42"/>
  <c r="H1080" i="42"/>
  <c r="I1080" i="42"/>
  <c r="G1162" i="42"/>
  <c r="H1162" i="42"/>
  <c r="I1162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I1234" i="42"/>
  <c r="H1234" i="42"/>
  <c r="G1234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D24" i="41"/>
  <c r="H15" i="45"/>
  <c r="G15" i="45"/>
  <c r="F15" i="45"/>
  <c r="H261" i="45"/>
  <c r="G835" i="45"/>
  <c r="G261" i="45"/>
  <c r="G179" i="45"/>
  <c r="F179" i="45"/>
  <c r="G425" i="45"/>
  <c r="G671" i="45"/>
  <c r="H343" i="45"/>
  <c r="F671" i="45"/>
  <c r="H507" i="45"/>
  <c r="G753" i="45"/>
  <c r="G589" i="45"/>
  <c r="G507" i="45"/>
  <c r="H753" i="45"/>
  <c r="H589" i="45"/>
  <c r="H179" i="45"/>
  <c r="F343" i="45"/>
  <c r="H97" i="45"/>
  <c r="F507" i="45"/>
  <c r="F753" i="45"/>
  <c r="F589" i="45"/>
  <c r="F97" i="45"/>
  <c r="G343" i="45"/>
  <c r="H671" i="45"/>
  <c r="G97" i="45"/>
  <c r="F261" i="45"/>
  <c r="F835" i="45"/>
  <c r="F425" i="45"/>
  <c r="H835" i="45"/>
  <c r="H425" i="45"/>
  <c r="G15" i="42"/>
  <c r="H507" i="42"/>
  <c r="I179" i="42"/>
  <c r="H15" i="42"/>
  <c r="G507" i="42"/>
  <c r="G179" i="42"/>
  <c r="I15" i="42"/>
  <c r="H179" i="42"/>
  <c r="I507" i="42"/>
  <c r="G589" i="42"/>
  <c r="I97" i="42"/>
  <c r="H589" i="42"/>
  <c r="G97" i="42"/>
  <c r="H97" i="42"/>
  <c r="H425" i="42"/>
  <c r="I261" i="42"/>
  <c r="H343" i="42"/>
  <c r="H261" i="42"/>
  <c r="G425" i="42"/>
  <c r="I589" i="42"/>
  <c r="I343" i="42"/>
  <c r="G261" i="42"/>
  <c r="G343" i="42"/>
  <c r="I425" i="42"/>
  <c r="I671" i="42"/>
  <c r="G671" i="42"/>
  <c r="H671" i="42"/>
  <c r="G753" i="42"/>
  <c r="I753" i="42"/>
  <c r="H753" i="42"/>
  <c r="G835" i="42"/>
  <c r="H835" i="42"/>
  <c r="I835" i="42"/>
  <c r="G917" i="42"/>
  <c r="H917" i="42"/>
  <c r="I917" i="42"/>
  <c r="I999" i="42"/>
  <c r="H999" i="42"/>
  <c r="G999" i="42"/>
  <c r="I1081" i="42"/>
  <c r="G1081" i="42"/>
  <c r="H1081" i="42"/>
  <c r="G1163" i="42"/>
  <c r="H1163" i="42"/>
  <c r="I1163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H1316" i="42"/>
  <c r="I1316" i="42"/>
  <c r="G1316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D25" i="41"/>
  <c r="H16" i="45"/>
  <c r="G16" i="45"/>
  <c r="F16" i="45"/>
  <c r="H426" i="45"/>
  <c r="G180" i="45"/>
  <c r="F754" i="45"/>
  <c r="G344" i="45"/>
  <c r="H508" i="45"/>
  <c r="H262" i="45"/>
  <c r="G590" i="45"/>
  <c r="F590" i="45"/>
  <c r="G426" i="45"/>
  <c r="H180" i="45"/>
  <c r="G754" i="45"/>
  <c r="H344" i="45"/>
  <c r="H590" i="45"/>
  <c r="G262" i="45"/>
  <c r="G836" i="45"/>
  <c r="H98" i="45"/>
  <c r="F426" i="45"/>
  <c r="F180" i="45"/>
  <c r="H754" i="45"/>
  <c r="F672" i="45"/>
  <c r="G98" i="45"/>
  <c r="F836" i="45"/>
  <c r="F98" i="45"/>
  <c r="H836" i="45"/>
  <c r="H672" i="45"/>
  <c r="F344" i="45"/>
  <c r="F508" i="45"/>
  <c r="F262" i="45"/>
  <c r="G508" i="45"/>
  <c r="G672" i="45"/>
  <c r="I16" i="42"/>
  <c r="G16" i="42"/>
  <c r="H16" i="42"/>
  <c r="G426" i="42"/>
  <c r="H98" i="42"/>
  <c r="H344" i="42"/>
  <c r="G590" i="42"/>
  <c r="H180" i="42"/>
  <c r="H426" i="42"/>
  <c r="H262" i="42"/>
  <c r="I262" i="42"/>
  <c r="G262" i="42"/>
  <c r="G508" i="42"/>
  <c r="H590" i="42"/>
  <c r="I344" i="42"/>
  <c r="H508" i="42"/>
  <c r="I98" i="42"/>
  <c r="I508" i="42"/>
  <c r="G180" i="42"/>
  <c r="I426" i="42"/>
  <c r="I590" i="42"/>
  <c r="I180" i="42"/>
  <c r="G98" i="42"/>
  <c r="G344" i="42"/>
  <c r="G672" i="42"/>
  <c r="H672" i="42"/>
  <c r="I672" i="42"/>
  <c r="G754" i="42"/>
  <c r="H754" i="42"/>
  <c r="I754" i="42"/>
  <c r="G836" i="42"/>
  <c r="I836" i="42"/>
  <c r="H836" i="42"/>
  <c r="I918" i="42"/>
  <c r="G918" i="42"/>
  <c r="H918" i="42"/>
  <c r="G1000" i="42"/>
  <c r="I1000" i="42"/>
  <c r="H1000" i="42"/>
  <c r="G1082" i="42"/>
  <c r="H1082" i="42"/>
  <c r="I1082" i="42"/>
  <c r="H1164" i="42"/>
  <c r="I1164" i="42"/>
  <c r="G1164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G1398" i="42"/>
  <c r="H1398" i="42"/>
  <c r="I1398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D26" i="41"/>
  <c r="H673" i="45"/>
  <c r="F837" i="45"/>
  <c r="H591" i="45"/>
  <c r="F263" i="45"/>
  <c r="H181" i="45"/>
  <c r="H755" i="45"/>
  <c r="H509" i="45"/>
  <c r="G673" i="45"/>
  <c r="F17" i="45"/>
  <c r="H345" i="45"/>
  <c r="G263" i="45"/>
  <c r="F181" i="45"/>
  <c r="G427" i="45"/>
  <c r="H837" i="45"/>
  <c r="F591" i="45"/>
  <c r="F673" i="45"/>
  <c r="H17" i="45"/>
  <c r="G345" i="45"/>
  <c r="G509" i="45"/>
  <c r="G17" i="45"/>
  <c r="F345" i="45"/>
  <c r="G181" i="45"/>
  <c r="F755" i="45"/>
  <c r="H99" i="45"/>
  <c r="F99" i="45"/>
  <c r="G755" i="45"/>
  <c r="G99" i="45"/>
  <c r="G837" i="45"/>
  <c r="G591" i="45"/>
  <c r="H263" i="45"/>
  <c r="F509" i="45"/>
  <c r="H427" i="45"/>
  <c r="F427" i="45"/>
  <c r="G17" i="42"/>
  <c r="I17" i="42"/>
  <c r="H17" i="42"/>
  <c r="I181" i="42"/>
  <c r="I99" i="42"/>
  <c r="G181" i="42"/>
  <c r="H181" i="42"/>
  <c r="G99" i="42"/>
  <c r="H99" i="42"/>
  <c r="H263" i="42"/>
  <c r="I263" i="42"/>
  <c r="G263" i="42"/>
  <c r="G345" i="42"/>
  <c r="H345" i="42"/>
  <c r="I345" i="42"/>
  <c r="I427" i="42"/>
  <c r="H427" i="42"/>
  <c r="G427" i="42"/>
  <c r="H509" i="42"/>
  <c r="I509" i="42"/>
  <c r="G509" i="42"/>
  <c r="I591" i="42"/>
  <c r="H591" i="42"/>
  <c r="G591" i="42"/>
  <c r="G673" i="42"/>
  <c r="I673" i="42"/>
  <c r="H673" i="42"/>
  <c r="G755" i="42"/>
  <c r="H755" i="42"/>
  <c r="I755" i="42"/>
  <c r="H837" i="42"/>
  <c r="I837" i="42"/>
  <c r="G837" i="42"/>
  <c r="H919" i="42"/>
  <c r="I919" i="42"/>
  <c r="G919" i="42"/>
  <c r="G1001" i="42"/>
  <c r="H1001" i="42"/>
  <c r="I1001" i="42"/>
  <c r="G1083" i="42"/>
  <c r="H1083" i="42"/>
  <c r="I1083" i="42"/>
  <c r="G1165" i="42"/>
  <c r="H1165" i="42"/>
  <c r="I1165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G1480" i="42"/>
  <c r="H1480" i="42"/>
  <c r="I1480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D27" i="41"/>
  <c r="G18" i="45"/>
  <c r="H18" i="45"/>
  <c r="F18" i="45"/>
  <c r="H838" i="45"/>
  <c r="F182" i="45"/>
  <c r="H592" i="45"/>
  <c r="F756" i="45"/>
  <c r="G838" i="45"/>
  <c r="H428" i="45"/>
  <c r="H182" i="45"/>
  <c r="G592" i="45"/>
  <c r="F100" i="45"/>
  <c r="F510" i="45"/>
  <c r="H264" i="45"/>
  <c r="F838" i="45"/>
  <c r="G428" i="45"/>
  <c r="H100" i="45"/>
  <c r="G674" i="45"/>
  <c r="H510" i="45"/>
  <c r="F264" i="45"/>
  <c r="F428" i="45"/>
  <c r="G510" i="45"/>
  <c r="G264" i="45"/>
  <c r="G100" i="45"/>
  <c r="H346" i="45"/>
  <c r="H756" i="45"/>
  <c r="G182" i="45"/>
  <c r="F592" i="45"/>
  <c r="F346" i="45"/>
  <c r="F674" i="45"/>
  <c r="H674" i="45"/>
  <c r="G756" i="45"/>
  <c r="G346" i="45"/>
  <c r="I18" i="42"/>
  <c r="G100" i="42"/>
  <c r="H100" i="42"/>
  <c r="G18" i="42"/>
  <c r="I100" i="42"/>
  <c r="H18" i="42"/>
  <c r="G182" i="42"/>
  <c r="H182" i="42"/>
  <c r="I182" i="42"/>
  <c r="G264" i="42"/>
  <c r="H264" i="42"/>
  <c r="I264" i="42"/>
  <c r="I346" i="42"/>
  <c r="H346" i="42"/>
  <c r="G346" i="42"/>
  <c r="G428" i="42"/>
  <c r="H428" i="42"/>
  <c r="I428" i="42"/>
  <c r="H510" i="42"/>
  <c r="G510" i="42"/>
  <c r="I510" i="42"/>
  <c r="G592" i="42"/>
  <c r="H592" i="42"/>
  <c r="I592" i="42"/>
  <c r="G674" i="42"/>
  <c r="H674" i="42"/>
  <c r="I674" i="42"/>
  <c r="H756" i="42"/>
  <c r="G756" i="42"/>
  <c r="I756" i="42"/>
  <c r="H838" i="42"/>
  <c r="I838" i="42"/>
  <c r="G838" i="42"/>
  <c r="I920" i="42"/>
  <c r="G920" i="42"/>
  <c r="H920" i="42"/>
  <c r="G1002" i="42"/>
  <c r="H1002" i="42"/>
  <c r="I1002" i="42"/>
  <c r="G1084" i="42"/>
  <c r="I1084" i="42"/>
  <c r="H1084" i="42"/>
  <c r="I1166" i="42"/>
  <c r="G1166" i="42"/>
  <c r="H1166" i="42"/>
  <c r="F1700" i="42"/>
  <c r="A1782" i="42"/>
  <c r="A1831" i="42"/>
  <c r="F1749" i="42"/>
  <c r="F1779" i="42"/>
  <c r="A1861" i="42"/>
  <c r="A1844" i="42"/>
  <c r="F1762" i="42"/>
  <c r="I1562" i="42"/>
  <c r="H1562" i="42"/>
  <c r="G15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D28" i="41"/>
  <c r="F347" i="45"/>
  <c r="H675" i="45"/>
  <c r="F757" i="45"/>
  <c r="G265" i="45"/>
  <c r="H593" i="45"/>
  <c r="G101" i="45"/>
  <c r="H347" i="45"/>
  <c r="F675" i="45"/>
  <c r="F839" i="45"/>
  <c r="H265" i="45"/>
  <c r="G511" i="45"/>
  <c r="F429" i="45"/>
  <c r="G839" i="45"/>
  <c r="F265" i="45"/>
  <c r="H839" i="45"/>
  <c r="F101" i="45"/>
  <c r="H19" i="45"/>
  <c r="G429" i="45"/>
  <c r="G593" i="45"/>
  <c r="F511" i="45"/>
  <c r="H183" i="45"/>
  <c r="H429" i="45"/>
  <c r="F593" i="45"/>
  <c r="H511" i="45"/>
  <c r="H101" i="45"/>
  <c r="G347" i="45"/>
  <c r="G675" i="45"/>
  <c r="F19" i="45"/>
  <c r="G757" i="45"/>
  <c r="F183" i="45"/>
  <c r="G19" i="45"/>
  <c r="G183" i="45"/>
  <c r="H757" i="45"/>
  <c r="H101" i="42"/>
  <c r="G19" i="42"/>
  <c r="I101" i="42"/>
  <c r="H19" i="42"/>
  <c r="I19" i="42"/>
  <c r="G101" i="42"/>
  <c r="G183" i="42"/>
  <c r="I183" i="42"/>
  <c r="H183" i="42"/>
  <c r="H265" i="42"/>
  <c r="I265" i="42"/>
  <c r="G265" i="42"/>
  <c r="H347" i="42"/>
  <c r="G347" i="42"/>
  <c r="I347" i="42"/>
  <c r="H429" i="42"/>
  <c r="I429" i="42"/>
  <c r="G429" i="42"/>
  <c r="G511" i="42"/>
  <c r="H511" i="42"/>
  <c r="I511" i="42"/>
  <c r="I593" i="42"/>
  <c r="G593" i="42"/>
  <c r="H593" i="42"/>
  <c r="G675" i="42"/>
  <c r="H675" i="42"/>
  <c r="I675" i="42"/>
  <c r="I757" i="42"/>
  <c r="G757" i="42"/>
  <c r="H757" i="42"/>
  <c r="H839" i="42"/>
  <c r="I839" i="42"/>
  <c r="G839" i="42"/>
  <c r="H921" i="42"/>
  <c r="I921" i="42"/>
  <c r="G921" i="42"/>
  <c r="H1003" i="42"/>
  <c r="G1003" i="42"/>
  <c r="I1003" i="42"/>
  <c r="H1085" i="42"/>
  <c r="G1085" i="42"/>
  <c r="I1085" i="42"/>
  <c r="I1167" i="42"/>
  <c r="H1167" i="42"/>
  <c r="G1167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G1644" i="42"/>
  <c r="H1644" i="42"/>
  <c r="I1644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D29" i="41"/>
  <c r="H20" i="45"/>
  <c r="F20" i="45"/>
  <c r="G20" i="45"/>
  <c r="F102" i="45"/>
  <c r="H430" i="45"/>
  <c r="H184" i="45"/>
  <c r="G512" i="45"/>
  <c r="G840" i="45"/>
  <c r="F840" i="45"/>
  <c r="H348" i="45"/>
  <c r="G266" i="45"/>
  <c r="H266" i="45"/>
  <c r="H594" i="45"/>
  <c r="G430" i="45"/>
  <c r="H512" i="45"/>
  <c r="H840" i="45"/>
  <c r="H758" i="45"/>
  <c r="G758" i="45"/>
  <c r="G676" i="45"/>
  <c r="H102" i="45"/>
  <c r="H676" i="45"/>
  <c r="F594" i="45"/>
  <c r="F430" i="45"/>
  <c r="G348" i="45"/>
  <c r="G594" i="45"/>
  <c r="F758" i="45"/>
  <c r="F676" i="45"/>
  <c r="F184" i="45"/>
  <c r="G102" i="45"/>
  <c r="F266" i="45"/>
  <c r="G184" i="45"/>
  <c r="F512" i="45"/>
  <c r="F348" i="45"/>
  <c r="H20" i="42"/>
  <c r="I20" i="42"/>
  <c r="G20" i="42"/>
  <c r="G102" i="42"/>
  <c r="H102" i="42"/>
  <c r="I102" i="42"/>
  <c r="H184" i="42"/>
  <c r="G184" i="42"/>
  <c r="I184" i="42"/>
  <c r="H266" i="42"/>
  <c r="G266" i="42"/>
  <c r="I266" i="42"/>
  <c r="G348" i="42"/>
  <c r="H348" i="42"/>
  <c r="I348" i="42"/>
  <c r="G430" i="42"/>
  <c r="H430" i="42"/>
  <c r="I430" i="42"/>
  <c r="I512" i="42"/>
  <c r="H512" i="42"/>
  <c r="G512" i="42"/>
  <c r="H594" i="42"/>
  <c r="G594" i="42"/>
  <c r="I594" i="42"/>
  <c r="I676" i="42"/>
  <c r="H676" i="42"/>
  <c r="G676" i="42"/>
  <c r="G758" i="42"/>
  <c r="H758" i="42"/>
  <c r="I758" i="42"/>
  <c r="I840" i="42"/>
  <c r="H840" i="42"/>
  <c r="G840" i="42"/>
  <c r="I922" i="42"/>
  <c r="G922" i="42"/>
  <c r="H922" i="42"/>
  <c r="I1004" i="42"/>
  <c r="H1004" i="42"/>
  <c r="G1004" i="42"/>
  <c r="G1086" i="42"/>
  <c r="H1086" i="42"/>
  <c r="I1086" i="42"/>
  <c r="H1168" i="42"/>
  <c r="I1168" i="42"/>
  <c r="G1168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I1726" i="42"/>
  <c r="G1726" i="42"/>
  <c r="H1726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D30" i="41"/>
  <c r="F349" i="45"/>
  <c r="H677" i="45"/>
  <c r="H185" i="45"/>
  <c r="H513" i="45"/>
  <c r="H841" i="45"/>
  <c r="F595" i="45"/>
  <c r="G677" i="45"/>
  <c r="G513" i="45"/>
  <c r="G21" i="45"/>
  <c r="H595" i="45"/>
  <c r="F513" i="45"/>
  <c r="H21" i="45"/>
  <c r="H759" i="45"/>
  <c r="F103" i="45"/>
  <c r="G841" i="45"/>
  <c r="G349" i="45"/>
  <c r="G103" i="45"/>
  <c r="F21" i="45"/>
  <c r="G595" i="45"/>
  <c r="G759" i="45"/>
  <c r="H267" i="45"/>
  <c r="F431" i="45"/>
  <c r="F759" i="45"/>
  <c r="G267" i="45"/>
  <c r="H103" i="45"/>
  <c r="G431" i="45"/>
  <c r="F267" i="45"/>
  <c r="H431" i="45"/>
  <c r="H349" i="45"/>
  <c r="F677" i="45"/>
  <c r="F185" i="45"/>
  <c r="F841" i="45"/>
  <c r="G185" i="45"/>
  <c r="H21" i="42"/>
  <c r="I21" i="42"/>
  <c r="G21" i="42"/>
  <c r="H103" i="42"/>
  <c r="I103" i="42"/>
  <c r="G103" i="42"/>
  <c r="H185" i="42"/>
  <c r="G185" i="42"/>
  <c r="I185" i="42"/>
  <c r="H267" i="42"/>
  <c r="G267" i="42"/>
  <c r="I267" i="42"/>
  <c r="G349" i="42"/>
  <c r="I349" i="42"/>
  <c r="H349" i="42"/>
  <c r="H431" i="42"/>
  <c r="I431" i="42"/>
  <c r="G431" i="42"/>
  <c r="G513" i="42"/>
  <c r="H513" i="42"/>
  <c r="I513" i="42"/>
  <c r="H595" i="42"/>
  <c r="I595" i="42"/>
  <c r="G595" i="42"/>
  <c r="I677" i="42"/>
  <c r="G677" i="42"/>
  <c r="H677" i="42"/>
  <c r="I759" i="42"/>
  <c r="H759" i="42"/>
  <c r="G759" i="42"/>
  <c r="I841" i="42"/>
  <c r="H841" i="42"/>
  <c r="G841" i="42"/>
  <c r="I923" i="42"/>
  <c r="G923" i="42"/>
  <c r="H923" i="42"/>
  <c r="H1005" i="42"/>
  <c r="G1005" i="42"/>
  <c r="I1005" i="42"/>
  <c r="H1087" i="42"/>
  <c r="I1087" i="42"/>
  <c r="G1087" i="42"/>
  <c r="G1169" i="42"/>
  <c r="H1169" i="42"/>
  <c r="I1169" i="42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G1808" i="42"/>
  <c r="H1808" i="42"/>
  <c r="I1808" i="42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D31" i="41" l="1"/>
  <c r="H22" i="45"/>
  <c r="G22" i="45"/>
  <c r="F22" i="45"/>
  <c r="H432" i="45"/>
  <c r="F760" i="45"/>
  <c r="F350" i="45"/>
  <c r="F104" i="45"/>
  <c r="H268" i="45"/>
  <c r="F268" i="45"/>
  <c r="H842" i="45"/>
  <c r="G432" i="45"/>
  <c r="G760" i="45"/>
  <c r="H104" i="45"/>
  <c r="H678" i="45"/>
  <c r="G268" i="45"/>
  <c r="F596" i="45"/>
  <c r="H760" i="45"/>
  <c r="H514" i="45"/>
  <c r="F678" i="45"/>
  <c r="G514" i="45"/>
  <c r="G186" i="45"/>
  <c r="F842" i="45"/>
  <c r="H596" i="45"/>
  <c r="H186" i="45"/>
  <c r="F514" i="45"/>
  <c r="F186" i="45"/>
  <c r="G842" i="45"/>
  <c r="G678" i="45"/>
  <c r="G596" i="45"/>
  <c r="F432" i="45"/>
  <c r="H350" i="45"/>
  <c r="G104" i="45"/>
  <c r="G350" i="45"/>
  <c r="G22" i="42"/>
  <c r="I22" i="42"/>
  <c r="H22" i="42"/>
  <c r="I104" i="42"/>
  <c r="H104" i="42"/>
  <c r="G104" i="42"/>
  <c r="G186" i="42"/>
  <c r="I186" i="42"/>
  <c r="H186" i="42"/>
  <c r="G268" i="42"/>
  <c r="H268" i="42"/>
  <c r="I268" i="42"/>
  <c r="G350" i="42"/>
  <c r="H350" i="42"/>
  <c r="I350" i="42"/>
  <c r="H432" i="42"/>
  <c r="G432" i="42"/>
  <c r="I432" i="42"/>
  <c r="G514" i="42"/>
  <c r="H514" i="42"/>
  <c r="I514" i="42"/>
  <c r="H596" i="42"/>
  <c r="G596" i="42"/>
  <c r="I596" i="42"/>
  <c r="G678" i="42"/>
  <c r="H678" i="42"/>
  <c r="I678" i="42"/>
  <c r="H760" i="42"/>
  <c r="I760" i="42"/>
  <c r="G760" i="42"/>
  <c r="H842" i="42"/>
  <c r="G842" i="42"/>
  <c r="I842" i="42"/>
  <c r="H924" i="42"/>
  <c r="G924" i="42"/>
  <c r="I924" i="42"/>
  <c r="G1006" i="42"/>
  <c r="H1006" i="42"/>
  <c r="I1006" i="42"/>
  <c r="I1088" i="42"/>
  <c r="G1088" i="42"/>
  <c r="H1088" i="42"/>
  <c r="H1170" i="42"/>
  <c r="G1170" i="42"/>
  <c r="I1170" i="42"/>
  <c r="G1890" i="42"/>
  <c r="H1890" i="42"/>
  <c r="I1890" i="42"/>
  <c r="I1972" i="42"/>
  <c r="H1972" i="42"/>
  <c r="G1972" i="42"/>
  <c r="D32" i="41" l="1"/>
  <c r="F23" i="45"/>
  <c r="H23" i="45"/>
  <c r="G23" i="45"/>
  <c r="H187" i="45"/>
  <c r="F679" i="45"/>
  <c r="G433" i="45"/>
  <c r="F843" i="45"/>
  <c r="F351" i="45"/>
  <c r="F187" i="45"/>
  <c r="H679" i="45"/>
  <c r="F515" i="45"/>
  <c r="F433" i="45"/>
  <c r="G761" i="45"/>
  <c r="F105" i="45"/>
  <c r="H515" i="45"/>
  <c r="F761" i="45"/>
  <c r="F269" i="45"/>
  <c r="G597" i="45"/>
  <c r="H105" i="45"/>
  <c r="G515" i="45"/>
  <c r="H761" i="45"/>
  <c r="H269" i="45"/>
  <c r="F597" i="45"/>
  <c r="H351" i="45"/>
  <c r="G105" i="45"/>
  <c r="G269" i="45"/>
  <c r="H597" i="45"/>
  <c r="G187" i="45"/>
  <c r="G679" i="45"/>
  <c r="H433" i="45"/>
  <c r="G351" i="45"/>
  <c r="G843" i="45"/>
  <c r="H843" i="45"/>
  <c r="G105" i="42"/>
  <c r="H23" i="42"/>
  <c r="G23" i="42"/>
  <c r="H105" i="42"/>
  <c r="I23" i="42"/>
  <c r="I105" i="42"/>
  <c r="H187" i="42"/>
  <c r="G187" i="42"/>
  <c r="I187" i="42"/>
  <c r="H269" i="42"/>
  <c r="G269" i="42"/>
  <c r="I269" i="42"/>
  <c r="I351" i="42"/>
  <c r="H351" i="42"/>
  <c r="G351" i="42"/>
  <c r="H433" i="42"/>
  <c r="G433" i="42"/>
  <c r="I433" i="42"/>
  <c r="H515" i="42"/>
  <c r="I515" i="42"/>
  <c r="G515" i="42"/>
  <c r="H597" i="42"/>
  <c r="I597" i="42"/>
  <c r="G597" i="42"/>
  <c r="H679" i="42"/>
  <c r="I679" i="42"/>
  <c r="G679" i="42"/>
  <c r="G761" i="42"/>
  <c r="H761" i="42"/>
  <c r="I761" i="42"/>
  <c r="G843" i="42"/>
  <c r="H843" i="42"/>
  <c r="I843" i="42"/>
  <c r="G925" i="42"/>
  <c r="H925" i="42"/>
  <c r="I925" i="42"/>
  <c r="I1007" i="42"/>
  <c r="H1007" i="42"/>
  <c r="G1007" i="42"/>
  <c r="G1089" i="42"/>
  <c r="H1089" i="42"/>
  <c r="I1089" i="42"/>
  <c r="H1171" i="42"/>
  <c r="G1171" i="42"/>
  <c r="I1171" i="42"/>
  <c r="D33" i="41" l="1"/>
  <c r="H762" i="45"/>
  <c r="H270" i="45"/>
  <c r="F106" i="45"/>
  <c r="F680" i="45"/>
  <c r="F188" i="45"/>
  <c r="G24" i="45"/>
  <c r="H24" i="45"/>
  <c r="G762" i="45"/>
  <c r="G844" i="45"/>
  <c r="G270" i="45"/>
  <c r="H434" i="45"/>
  <c r="H106" i="45"/>
  <c r="H680" i="45"/>
  <c r="F434" i="45"/>
  <c r="G680" i="45"/>
  <c r="G352" i="45"/>
  <c r="F844" i="45"/>
  <c r="F270" i="45"/>
  <c r="F516" i="45"/>
  <c r="H844" i="45"/>
  <c r="H516" i="45"/>
  <c r="H598" i="45"/>
  <c r="G434" i="45"/>
  <c r="F24" i="45"/>
  <c r="F352" i="45"/>
  <c r="G516" i="45"/>
  <c r="G598" i="45"/>
  <c r="H352" i="45"/>
  <c r="F598" i="45"/>
  <c r="F762" i="45"/>
  <c r="G106" i="45"/>
  <c r="H188" i="45"/>
  <c r="G188" i="45"/>
  <c r="I24" i="42"/>
  <c r="H24" i="42"/>
  <c r="G24" i="42"/>
  <c r="H352" i="42"/>
  <c r="G516" i="42"/>
  <c r="I516" i="42"/>
  <c r="I188" i="42"/>
  <c r="G352" i="42"/>
  <c r="H516" i="42"/>
  <c r="G434" i="42"/>
  <c r="G598" i="42"/>
  <c r="G106" i="42"/>
  <c r="I270" i="42"/>
  <c r="H434" i="42"/>
  <c r="I434" i="42"/>
  <c r="H270" i="42"/>
  <c r="G188" i="42"/>
  <c r="H598" i="42"/>
  <c r="H106" i="42"/>
  <c r="H188" i="42"/>
  <c r="I598" i="42"/>
  <c r="I352" i="42"/>
  <c r="I106" i="42"/>
  <c r="G270" i="42"/>
  <c r="G680" i="42"/>
  <c r="I680" i="42"/>
  <c r="H680" i="42"/>
  <c r="G762" i="42"/>
  <c r="H762" i="42"/>
  <c r="I762" i="42"/>
  <c r="I844" i="42"/>
  <c r="H844" i="42"/>
  <c r="G844" i="42"/>
  <c r="H926" i="42"/>
  <c r="G926" i="42"/>
  <c r="I926" i="42"/>
  <c r="G1008" i="42"/>
  <c r="H1008" i="42"/>
  <c r="I1008" i="42"/>
  <c r="H1090" i="42"/>
  <c r="I1090" i="42"/>
  <c r="G1090" i="42"/>
  <c r="G1172" i="42"/>
  <c r="I1172" i="42"/>
  <c r="H1172" i="42"/>
  <c r="D34" i="41" l="1"/>
  <c r="F25" i="45"/>
  <c r="H25" i="45"/>
  <c r="G25" i="45"/>
  <c r="H599" i="45"/>
  <c r="F189" i="45"/>
  <c r="F845" i="45"/>
  <c r="F435" i="45"/>
  <c r="H353" i="45"/>
  <c r="H189" i="45"/>
  <c r="G599" i="45"/>
  <c r="G189" i="45"/>
  <c r="G435" i="45"/>
  <c r="F353" i="45"/>
  <c r="F107" i="45"/>
  <c r="G271" i="45"/>
  <c r="F681" i="45"/>
  <c r="F599" i="45"/>
  <c r="H681" i="45"/>
  <c r="H107" i="45"/>
  <c r="H271" i="45"/>
  <c r="G517" i="45"/>
  <c r="H763" i="45"/>
  <c r="F517" i="45"/>
  <c r="G681" i="45"/>
  <c r="G107" i="45"/>
  <c r="F271" i="45"/>
  <c r="H517" i="45"/>
  <c r="G763" i="45"/>
  <c r="F763" i="45"/>
  <c r="G845" i="45"/>
  <c r="H435" i="45"/>
  <c r="G353" i="45"/>
  <c r="H845" i="45"/>
  <c r="H25" i="42"/>
  <c r="I25" i="42"/>
  <c r="G25" i="42"/>
  <c r="H107" i="42"/>
  <c r="I189" i="42"/>
  <c r="G189" i="42"/>
  <c r="H189" i="42"/>
  <c r="I107" i="42"/>
  <c r="G107" i="42"/>
  <c r="G271" i="42"/>
  <c r="H271" i="42"/>
  <c r="I271" i="42"/>
  <c r="G353" i="42"/>
  <c r="H353" i="42"/>
  <c r="I353" i="42"/>
  <c r="H435" i="42"/>
  <c r="G435" i="42"/>
  <c r="I435" i="42"/>
  <c r="I517" i="42"/>
  <c r="H517" i="42"/>
  <c r="G517" i="42"/>
  <c r="H599" i="42"/>
  <c r="G599" i="42"/>
  <c r="I599" i="42"/>
  <c r="G681" i="42"/>
  <c r="I681" i="42"/>
  <c r="H681" i="42"/>
  <c r="I763" i="42"/>
  <c r="G763" i="42"/>
  <c r="H763" i="42"/>
  <c r="H845" i="42"/>
  <c r="I845" i="42"/>
  <c r="G845" i="42"/>
  <c r="G927" i="42"/>
  <c r="H927" i="42"/>
  <c r="I927" i="42"/>
  <c r="G1009" i="42"/>
  <c r="H1009" i="42"/>
  <c r="I1009" i="42"/>
  <c r="G1091" i="42"/>
  <c r="H1091" i="42"/>
  <c r="I1091" i="42"/>
  <c r="G1173" i="42"/>
  <c r="H1173" i="42"/>
  <c r="I1173" i="42"/>
  <c r="D35" i="41" l="1"/>
  <c r="G354" i="45"/>
  <c r="G600" i="45"/>
  <c r="F764" i="45"/>
  <c r="G26" i="45"/>
  <c r="F272" i="45"/>
  <c r="H682" i="45"/>
  <c r="H600" i="45"/>
  <c r="F518" i="45"/>
  <c r="H764" i="45"/>
  <c r="F682" i="45"/>
  <c r="H272" i="45"/>
  <c r="H190" i="45"/>
  <c r="H354" i="45"/>
  <c r="H26" i="45"/>
  <c r="G518" i="45"/>
  <c r="G764" i="45"/>
  <c r="H518" i="45"/>
  <c r="H846" i="45"/>
  <c r="G682" i="45"/>
  <c r="F846" i="45"/>
  <c r="G846" i="45"/>
  <c r="G108" i="45"/>
  <c r="H436" i="45"/>
  <c r="G190" i="45"/>
  <c r="F354" i="45"/>
  <c r="F600" i="45"/>
  <c r="F26" i="45"/>
  <c r="H108" i="45"/>
  <c r="F436" i="45"/>
  <c r="G272" i="45"/>
  <c r="G436" i="45"/>
  <c r="F108" i="45"/>
  <c r="F190" i="45"/>
  <c r="G26" i="42"/>
  <c r="H26" i="42"/>
  <c r="I26" i="42"/>
  <c r="H190" i="42"/>
  <c r="I108" i="42"/>
  <c r="G190" i="42"/>
  <c r="G108" i="42"/>
  <c r="I190" i="42"/>
  <c r="H108" i="42"/>
  <c r="H272" i="42"/>
  <c r="G272" i="42"/>
  <c r="I272" i="42"/>
  <c r="I354" i="42"/>
  <c r="G354" i="42"/>
  <c r="H354" i="42"/>
  <c r="H436" i="42"/>
  <c r="I436" i="42"/>
  <c r="G436" i="42"/>
  <c r="I518" i="42"/>
  <c r="G518" i="42"/>
  <c r="H518" i="42"/>
  <c r="G600" i="42"/>
  <c r="I600" i="42"/>
  <c r="H600" i="42"/>
  <c r="G682" i="42"/>
  <c r="H682" i="42"/>
  <c r="I682" i="42"/>
  <c r="I764" i="42"/>
  <c r="H764" i="42"/>
  <c r="G764" i="42"/>
  <c r="I846" i="42"/>
  <c r="H846" i="42"/>
  <c r="G846" i="42"/>
  <c r="I928" i="42"/>
  <c r="H928" i="42"/>
  <c r="G928" i="42"/>
  <c r="H1010" i="42"/>
  <c r="I1010" i="42"/>
  <c r="G1010" i="42"/>
  <c r="G1092" i="42"/>
  <c r="I1092" i="42"/>
  <c r="H1092" i="42"/>
  <c r="H1174" i="42"/>
  <c r="I1174" i="42"/>
  <c r="G1174" i="42"/>
  <c r="D36" i="41" l="1"/>
  <c r="F191" i="45"/>
  <c r="H27" i="45"/>
  <c r="G191" i="45"/>
  <c r="G27" i="45"/>
  <c r="F27" i="45"/>
  <c r="H191" i="45"/>
  <c r="G765" i="45"/>
  <c r="G847" i="45"/>
  <c r="H437" i="45"/>
  <c r="F601" i="45"/>
  <c r="G519" i="45"/>
  <c r="H355" i="45"/>
  <c r="H847" i="45"/>
  <c r="F437" i="45"/>
  <c r="H273" i="45"/>
  <c r="F519" i="45"/>
  <c r="F109" i="45"/>
  <c r="G109" i="45"/>
  <c r="F683" i="45"/>
  <c r="F273" i="45"/>
  <c r="H601" i="45"/>
  <c r="G683" i="45"/>
  <c r="G273" i="45"/>
  <c r="G355" i="45"/>
  <c r="H683" i="45"/>
  <c r="F765" i="45"/>
  <c r="H765" i="45"/>
  <c r="H109" i="45"/>
  <c r="F847" i="45"/>
  <c r="G437" i="45"/>
  <c r="G601" i="45"/>
  <c r="H519" i="45"/>
  <c r="F355" i="45"/>
  <c r="G27" i="42"/>
  <c r="I109" i="42"/>
  <c r="H109" i="42"/>
  <c r="G109" i="42"/>
  <c r="H27" i="42"/>
  <c r="I27" i="42"/>
  <c r="I191" i="42"/>
  <c r="G191" i="42"/>
  <c r="H191" i="42"/>
  <c r="H273" i="42"/>
  <c r="G273" i="42"/>
  <c r="I273" i="42"/>
  <c r="H355" i="42"/>
  <c r="G355" i="42"/>
  <c r="I355" i="42"/>
  <c r="H437" i="42"/>
  <c r="I437" i="42"/>
  <c r="G437" i="42"/>
  <c r="H519" i="42"/>
  <c r="G519" i="42"/>
  <c r="I519" i="42"/>
  <c r="G601" i="42"/>
  <c r="H601" i="42"/>
  <c r="I601" i="42"/>
  <c r="G683" i="42"/>
  <c r="I683" i="42"/>
  <c r="H683" i="42"/>
  <c r="G765" i="42"/>
  <c r="H765" i="42"/>
  <c r="I765" i="42"/>
  <c r="H847" i="42"/>
  <c r="G847" i="42"/>
  <c r="I847" i="42"/>
  <c r="I929" i="42"/>
  <c r="H929" i="42"/>
  <c r="G929" i="42"/>
  <c r="H1011" i="42"/>
  <c r="G1011" i="42"/>
  <c r="I1011" i="42"/>
  <c r="H1093" i="42"/>
  <c r="I1093" i="42"/>
  <c r="G1093" i="42"/>
  <c r="I1175" i="42"/>
  <c r="H1175" i="42"/>
  <c r="G1175" i="42"/>
  <c r="D37" i="41" l="1"/>
  <c r="F192" i="45"/>
  <c r="G684" i="45"/>
  <c r="H848" i="45"/>
  <c r="H356" i="45"/>
  <c r="G192" i="45"/>
  <c r="F684" i="45"/>
  <c r="F766" i="45"/>
  <c r="H438" i="45"/>
  <c r="F848" i="45"/>
  <c r="F356" i="45"/>
  <c r="G110" i="45"/>
  <c r="H110" i="45"/>
  <c r="F520" i="45"/>
  <c r="F438" i="45"/>
  <c r="G274" i="45"/>
  <c r="G848" i="45"/>
  <c r="G28" i="45"/>
  <c r="F602" i="45"/>
  <c r="H766" i="45"/>
  <c r="H520" i="45"/>
  <c r="G438" i="45"/>
  <c r="H602" i="45"/>
  <c r="H274" i="45"/>
  <c r="F110" i="45"/>
  <c r="G520" i="45"/>
  <c r="G602" i="45"/>
  <c r="F274" i="45"/>
  <c r="H28" i="45"/>
  <c r="H192" i="45"/>
  <c r="H684" i="45"/>
  <c r="G766" i="45"/>
  <c r="G356" i="45"/>
  <c r="F28" i="45"/>
  <c r="G28" i="42"/>
  <c r="H28" i="42"/>
  <c r="I28" i="42"/>
  <c r="G110" i="42"/>
  <c r="H110" i="42"/>
  <c r="I110" i="42"/>
  <c r="I192" i="42"/>
  <c r="H192" i="42"/>
  <c r="G192" i="42"/>
  <c r="H274" i="42"/>
  <c r="I274" i="42"/>
  <c r="G274" i="42"/>
  <c r="G356" i="42"/>
  <c r="H356" i="42"/>
  <c r="I356" i="42"/>
  <c r="I438" i="42"/>
  <c r="G438" i="42"/>
  <c r="H438" i="42"/>
  <c r="I520" i="42"/>
  <c r="G520" i="42"/>
  <c r="H520" i="42"/>
  <c r="I602" i="42"/>
  <c r="H602" i="42"/>
  <c r="G602" i="42"/>
  <c r="I684" i="42"/>
  <c r="H684" i="42"/>
  <c r="G684" i="42"/>
  <c r="I766" i="42"/>
  <c r="G766" i="42"/>
  <c r="H766" i="42"/>
  <c r="G848" i="42"/>
  <c r="H848" i="42"/>
  <c r="I848" i="42"/>
  <c r="H930" i="42"/>
  <c r="G930" i="42"/>
  <c r="I930" i="42"/>
  <c r="I1012" i="42"/>
  <c r="H1012" i="42"/>
  <c r="G1012" i="42"/>
  <c r="G1094" i="42"/>
  <c r="I1094" i="42"/>
  <c r="H1094" i="42"/>
  <c r="I1176" i="42"/>
  <c r="G1176" i="42"/>
  <c r="H1176" i="42"/>
  <c r="D38" i="41" l="1"/>
  <c r="H29" i="45"/>
  <c r="F29" i="45"/>
  <c r="G29" i="45"/>
  <c r="F193" i="45"/>
  <c r="H111" i="45"/>
  <c r="F603" i="45"/>
  <c r="F111" i="45"/>
  <c r="F767" i="45"/>
  <c r="H849" i="45"/>
  <c r="G357" i="45"/>
  <c r="G193" i="45"/>
  <c r="G111" i="45"/>
  <c r="H603" i="45"/>
  <c r="H275" i="45"/>
  <c r="F275" i="45"/>
  <c r="G849" i="45"/>
  <c r="G439" i="45"/>
  <c r="H357" i="45"/>
  <c r="H193" i="45"/>
  <c r="F849" i="45"/>
  <c r="H439" i="45"/>
  <c r="F685" i="45"/>
  <c r="F357" i="45"/>
  <c r="G767" i="45"/>
  <c r="G275" i="45"/>
  <c r="F439" i="45"/>
  <c r="G685" i="45"/>
  <c r="H767" i="45"/>
  <c r="H685" i="45"/>
  <c r="F521" i="45"/>
  <c r="G521" i="45"/>
  <c r="G603" i="45"/>
  <c r="H521" i="45"/>
  <c r="H29" i="42"/>
  <c r="I29" i="42"/>
  <c r="G29" i="42"/>
  <c r="G111" i="42"/>
  <c r="I111" i="42"/>
  <c r="H111" i="42"/>
  <c r="I193" i="42"/>
  <c r="G193" i="42"/>
  <c r="H193" i="42"/>
  <c r="G275" i="42"/>
  <c r="I275" i="42"/>
  <c r="H275" i="42"/>
  <c r="I357" i="42"/>
  <c r="H357" i="42"/>
  <c r="G357" i="42"/>
  <c r="I439" i="42"/>
  <c r="H439" i="42"/>
  <c r="G439" i="42"/>
  <c r="I521" i="42"/>
  <c r="G521" i="42"/>
  <c r="H521" i="42"/>
  <c r="I603" i="42"/>
  <c r="G603" i="42"/>
  <c r="H603" i="42"/>
  <c r="I685" i="42"/>
  <c r="G685" i="42"/>
  <c r="H685" i="42"/>
  <c r="I767" i="42"/>
  <c r="G767" i="42"/>
  <c r="H767" i="42"/>
  <c r="I849" i="42"/>
  <c r="G849" i="42"/>
  <c r="H849" i="42"/>
  <c r="I931" i="42"/>
  <c r="G931" i="42"/>
  <c r="H931" i="42"/>
  <c r="G1013" i="42"/>
  <c r="H1013" i="42"/>
  <c r="I1013" i="42"/>
  <c r="I1095" i="42"/>
  <c r="G1095" i="42"/>
  <c r="H1095" i="42"/>
  <c r="I1177" i="42"/>
  <c r="G1177" i="42"/>
  <c r="H1177" i="42"/>
  <c r="D39" i="41" l="1"/>
  <c r="H30" i="45"/>
  <c r="F30" i="45"/>
  <c r="G30" i="45"/>
  <c r="G194" i="45"/>
  <c r="G850" i="45"/>
  <c r="F686" i="45"/>
  <c r="H358" i="45"/>
  <c r="F440" i="45"/>
  <c r="H522" i="45"/>
  <c r="F768" i="45"/>
  <c r="H194" i="45"/>
  <c r="H850" i="45"/>
  <c r="H276" i="45"/>
  <c r="H440" i="45"/>
  <c r="G522" i="45"/>
  <c r="F604" i="45"/>
  <c r="F522" i="45"/>
  <c r="F194" i="45"/>
  <c r="G276" i="45"/>
  <c r="G440" i="45"/>
  <c r="G112" i="45"/>
  <c r="F276" i="45"/>
  <c r="G604" i="45"/>
  <c r="H604" i="45"/>
  <c r="F850" i="45"/>
  <c r="G686" i="45"/>
  <c r="G358" i="45"/>
  <c r="H768" i="45"/>
  <c r="H112" i="45"/>
  <c r="H686" i="45"/>
  <c r="F358" i="45"/>
  <c r="G768" i="45"/>
  <c r="F112" i="45"/>
  <c r="H30" i="42"/>
  <c r="G30" i="42"/>
  <c r="I30" i="42"/>
  <c r="I358" i="42"/>
  <c r="G440" i="42"/>
  <c r="I112" i="42"/>
  <c r="I194" i="42"/>
  <c r="G358" i="42"/>
  <c r="H440" i="42"/>
  <c r="G276" i="42"/>
  <c r="H194" i="42"/>
  <c r="H276" i="42"/>
  <c r="I604" i="42"/>
  <c r="H112" i="42"/>
  <c r="G194" i="42"/>
  <c r="G522" i="42"/>
  <c r="I276" i="42"/>
  <c r="H604" i="42"/>
  <c r="G112" i="42"/>
  <c r="H522" i="42"/>
  <c r="I522" i="42"/>
  <c r="H358" i="42"/>
  <c r="I440" i="42"/>
  <c r="G604" i="42"/>
  <c r="H686" i="42"/>
  <c r="I686" i="42"/>
  <c r="G686" i="42"/>
  <c r="G768" i="42"/>
  <c r="H768" i="42"/>
  <c r="I768" i="42"/>
  <c r="H850" i="42"/>
  <c r="I850" i="42"/>
  <c r="G850" i="42"/>
  <c r="G932" i="42"/>
  <c r="I932" i="42"/>
  <c r="H932" i="42"/>
  <c r="G1014" i="42"/>
  <c r="H1014" i="42"/>
  <c r="I1014" i="42"/>
  <c r="I1096" i="42"/>
  <c r="G1096" i="42"/>
  <c r="H1096" i="42"/>
  <c r="H1178" i="42"/>
  <c r="I1178" i="42"/>
  <c r="G1178" i="42"/>
  <c r="D40" i="41" l="1"/>
  <c r="G359" i="45"/>
  <c r="H277" i="45"/>
  <c r="H441" i="45"/>
  <c r="G687" i="45"/>
  <c r="G441" i="45"/>
  <c r="G605" i="45"/>
  <c r="F851" i="45"/>
  <c r="F277" i="45"/>
  <c r="H359" i="45"/>
  <c r="G113" i="45"/>
  <c r="H195" i="45"/>
  <c r="F441" i="45"/>
  <c r="H687" i="45"/>
  <c r="G195" i="45"/>
  <c r="H605" i="45"/>
  <c r="H769" i="45"/>
  <c r="F523" i="45"/>
  <c r="F359" i="45"/>
  <c r="H113" i="45"/>
  <c r="G31" i="45"/>
  <c r="F687" i="45"/>
  <c r="F195" i="45"/>
  <c r="F605" i="45"/>
  <c r="F113" i="45"/>
  <c r="H31" i="45"/>
  <c r="H523" i="45"/>
  <c r="F769" i="45"/>
  <c r="H851" i="45"/>
  <c r="G769" i="45"/>
  <c r="F31" i="45"/>
  <c r="G523" i="45"/>
  <c r="G851" i="45"/>
  <c r="G277" i="45"/>
  <c r="H31" i="42"/>
  <c r="I31" i="42"/>
  <c r="G113" i="42"/>
  <c r="H113" i="42"/>
  <c r="I113" i="42"/>
  <c r="G31" i="42"/>
  <c r="G195" i="42"/>
  <c r="H195" i="42"/>
  <c r="I195" i="42"/>
  <c r="H277" i="42"/>
  <c r="G277" i="42"/>
  <c r="I277" i="42"/>
  <c r="H359" i="42"/>
  <c r="I359" i="42"/>
  <c r="G359" i="42"/>
  <c r="H441" i="42"/>
  <c r="G441" i="42"/>
  <c r="I441" i="42"/>
  <c r="H523" i="42"/>
  <c r="G523" i="42"/>
  <c r="I523" i="42"/>
  <c r="I605" i="42"/>
  <c r="H605" i="42"/>
  <c r="G605" i="42"/>
  <c r="H687" i="42"/>
  <c r="I687" i="42"/>
  <c r="G687" i="42"/>
  <c r="I769" i="42"/>
  <c r="G769" i="42"/>
  <c r="H769" i="42"/>
  <c r="I851" i="42"/>
  <c r="G851" i="42"/>
  <c r="H851" i="42"/>
  <c r="H933" i="42"/>
  <c r="I933" i="42"/>
  <c r="G933" i="42"/>
  <c r="I1015" i="42"/>
  <c r="G1015" i="42"/>
  <c r="H1015" i="42"/>
  <c r="I1097" i="42"/>
  <c r="G1097" i="42"/>
  <c r="H1097" i="42"/>
  <c r="H1179" i="42"/>
  <c r="G1179" i="42"/>
  <c r="I1179" i="42"/>
  <c r="D41" i="41" l="1"/>
  <c r="F32" i="45"/>
  <c r="H32" i="45"/>
  <c r="G32" i="45"/>
  <c r="H770" i="45"/>
  <c r="G278" i="45"/>
  <c r="H196" i="45"/>
  <c r="G606" i="45"/>
  <c r="F114" i="45"/>
  <c r="G360" i="45"/>
  <c r="G196" i="45"/>
  <c r="H606" i="45"/>
  <c r="F442" i="45"/>
  <c r="F688" i="45"/>
  <c r="H524" i="45"/>
  <c r="G442" i="45"/>
  <c r="F196" i="45"/>
  <c r="F360" i="45"/>
  <c r="F524" i="45"/>
  <c r="G524" i="45"/>
  <c r="G852" i="45"/>
  <c r="H360" i="45"/>
  <c r="H442" i="45"/>
  <c r="F770" i="45"/>
  <c r="G770" i="45"/>
  <c r="H852" i="45"/>
  <c r="H278" i="45"/>
  <c r="H688" i="45"/>
  <c r="F606" i="45"/>
  <c r="H114" i="45"/>
  <c r="F278" i="45"/>
  <c r="F852" i="45"/>
  <c r="G688" i="45"/>
  <c r="G114" i="45"/>
  <c r="I32" i="42"/>
  <c r="H32" i="42"/>
  <c r="G32" i="42"/>
  <c r="I278" i="42"/>
  <c r="H196" i="42"/>
  <c r="I442" i="42"/>
  <c r="H606" i="42"/>
  <c r="H442" i="42"/>
  <c r="G278" i="42"/>
  <c r="I196" i="42"/>
  <c r="G442" i="42"/>
  <c r="I360" i="42"/>
  <c r="H524" i="42"/>
  <c r="G606" i="42"/>
  <c r="G114" i="42"/>
  <c r="G360" i="42"/>
  <c r="I114" i="42"/>
  <c r="G524" i="42"/>
  <c r="H114" i="42"/>
  <c r="H360" i="42"/>
  <c r="H278" i="42"/>
  <c r="G196" i="42"/>
  <c r="I524" i="42"/>
  <c r="I606" i="42"/>
  <c r="G688" i="42"/>
  <c r="H688" i="42"/>
  <c r="I688" i="42"/>
  <c r="I770" i="42"/>
  <c r="H770" i="42"/>
  <c r="G770" i="42"/>
  <c r="I852" i="42"/>
  <c r="H852" i="42"/>
  <c r="G852" i="42"/>
  <c r="G934" i="42"/>
  <c r="H934" i="42"/>
  <c r="I934" i="42"/>
  <c r="H1016" i="42"/>
  <c r="G1016" i="42"/>
  <c r="I1016" i="42"/>
  <c r="H1098" i="42"/>
  <c r="G1098" i="42"/>
  <c r="I1098" i="42"/>
  <c r="H1180" i="42"/>
  <c r="G1180" i="42"/>
  <c r="I1180" i="42"/>
  <c r="D42" i="41" l="1"/>
  <c r="H33" i="45"/>
  <c r="G525" i="45"/>
  <c r="H361" i="45"/>
  <c r="G853" i="45"/>
  <c r="F197" i="45"/>
  <c r="H525" i="45"/>
  <c r="H771" i="45"/>
  <c r="F607" i="45"/>
  <c r="F853" i="45"/>
  <c r="F443" i="45"/>
  <c r="F689" i="45"/>
  <c r="F361" i="45"/>
  <c r="H197" i="45"/>
  <c r="F525" i="45"/>
  <c r="G771" i="45"/>
  <c r="G115" i="45"/>
  <c r="G607" i="45"/>
  <c r="G33" i="45"/>
  <c r="H443" i="45"/>
  <c r="G197" i="45"/>
  <c r="F771" i="45"/>
  <c r="H115" i="45"/>
  <c r="H607" i="45"/>
  <c r="G689" i="45"/>
  <c r="H689" i="45"/>
  <c r="F279" i="45"/>
  <c r="G279" i="45"/>
  <c r="G443" i="45"/>
  <c r="F115" i="45"/>
  <c r="H279" i="45"/>
  <c r="F33" i="45"/>
  <c r="G361" i="45"/>
  <c r="H853" i="45"/>
  <c r="H115" i="42"/>
  <c r="I115" i="42"/>
  <c r="G115" i="42"/>
  <c r="G33" i="42"/>
  <c r="I33" i="42"/>
  <c r="H33" i="42"/>
  <c r="I197" i="42"/>
  <c r="G197" i="42"/>
  <c r="H197" i="42"/>
  <c r="G279" i="42"/>
  <c r="I279" i="42"/>
  <c r="H279" i="42"/>
  <c r="H361" i="42"/>
  <c r="I361" i="42"/>
  <c r="G361" i="42"/>
  <c r="G443" i="42"/>
  <c r="I443" i="42"/>
  <c r="H443" i="42"/>
  <c r="G525" i="42"/>
  <c r="H525" i="42"/>
  <c r="I525" i="42"/>
  <c r="I607" i="42"/>
  <c r="H607" i="42"/>
  <c r="G607" i="42"/>
  <c r="G689" i="42"/>
  <c r="H689" i="42"/>
  <c r="I689" i="42"/>
  <c r="G771" i="42"/>
  <c r="H771" i="42"/>
  <c r="I771" i="42"/>
  <c r="G853" i="42"/>
  <c r="H853" i="42"/>
  <c r="I853" i="42"/>
  <c r="H935" i="42"/>
  <c r="I935" i="42"/>
  <c r="G935" i="42"/>
  <c r="G1017" i="42"/>
  <c r="I1017" i="42"/>
  <c r="H1017" i="42"/>
  <c r="G1099" i="42"/>
  <c r="H1099" i="42"/>
  <c r="I1099" i="42"/>
  <c r="H1181" i="42"/>
  <c r="G1181" i="42"/>
  <c r="I1181" i="42"/>
  <c r="D43" i="41" l="1"/>
  <c r="G34" i="45"/>
  <c r="F34" i="45"/>
  <c r="H34" i="45"/>
  <c r="F116" i="45"/>
  <c r="H526" i="45"/>
  <c r="H198" i="45"/>
  <c r="F444" i="45"/>
  <c r="G526" i="45"/>
  <c r="F280" i="45"/>
  <c r="H854" i="45"/>
  <c r="F772" i="45"/>
  <c r="G690" i="45"/>
  <c r="H690" i="45"/>
  <c r="F526" i="45"/>
  <c r="H280" i="45"/>
  <c r="G854" i="45"/>
  <c r="H362" i="45"/>
  <c r="H772" i="45"/>
  <c r="G280" i="45"/>
  <c r="F854" i="45"/>
  <c r="H608" i="45"/>
  <c r="F690" i="45"/>
  <c r="G608" i="45"/>
  <c r="F608" i="45"/>
  <c r="G116" i="45"/>
  <c r="G772" i="45"/>
  <c r="G198" i="45"/>
  <c r="G444" i="45"/>
  <c r="F362" i="45"/>
  <c r="H116" i="45"/>
  <c r="F198" i="45"/>
  <c r="G362" i="45"/>
  <c r="H444" i="45"/>
  <c r="G34" i="42"/>
  <c r="I34" i="42"/>
  <c r="H34" i="42"/>
  <c r="H280" i="42"/>
  <c r="G198" i="42"/>
  <c r="G444" i="42"/>
  <c r="H444" i="42"/>
  <c r="I280" i="42"/>
  <c r="H116" i="42"/>
  <c r="H198" i="42"/>
  <c r="I198" i="42"/>
  <c r="H362" i="42"/>
  <c r="G608" i="42"/>
  <c r="G116" i="42"/>
  <c r="I444" i="42"/>
  <c r="H608" i="42"/>
  <c r="H526" i="42"/>
  <c r="G362" i="42"/>
  <c r="I608" i="42"/>
  <c r="G280" i="42"/>
  <c r="I116" i="42"/>
  <c r="G526" i="42"/>
  <c r="I362" i="42"/>
  <c r="I526" i="42"/>
  <c r="H690" i="42"/>
  <c r="I690" i="42"/>
  <c r="G690" i="42"/>
  <c r="G772" i="42"/>
  <c r="I772" i="42"/>
  <c r="H772" i="42"/>
  <c r="G854" i="42"/>
  <c r="I854" i="42"/>
  <c r="H854" i="42"/>
  <c r="G936" i="42"/>
  <c r="H936" i="42"/>
  <c r="I936" i="42"/>
  <c r="I1018" i="42"/>
  <c r="G1018" i="42"/>
  <c r="H1018" i="42"/>
  <c r="H1100" i="42"/>
  <c r="G1100" i="42"/>
  <c r="I1100" i="42"/>
  <c r="H1182" i="42"/>
  <c r="G1182" i="42"/>
  <c r="I1182" i="42"/>
  <c r="G281" i="45" l="1"/>
  <c r="H691" i="45"/>
  <c r="F445" i="45"/>
  <c r="F117" i="45"/>
  <c r="F855" i="45"/>
  <c r="H35" i="45"/>
  <c r="F281" i="45"/>
  <c r="H199" i="45"/>
  <c r="F527" i="45"/>
  <c r="F691" i="45"/>
  <c r="G609" i="45"/>
  <c r="H445" i="45"/>
  <c r="F773" i="45"/>
  <c r="G35" i="45"/>
  <c r="H281" i="45"/>
  <c r="F199" i="45"/>
  <c r="H527" i="45"/>
  <c r="H609" i="45"/>
  <c r="H773" i="45"/>
  <c r="H117" i="45"/>
  <c r="G855" i="45"/>
  <c r="F35" i="45"/>
  <c r="G199" i="45"/>
  <c r="G527" i="45"/>
  <c r="F609" i="45"/>
  <c r="H363" i="45"/>
  <c r="G773" i="45"/>
  <c r="H855" i="45"/>
  <c r="G691" i="45"/>
  <c r="G363" i="45"/>
  <c r="G445" i="45"/>
  <c r="F363" i="45"/>
  <c r="G117" i="45"/>
  <c r="H363" i="42"/>
  <c r="H35" i="42"/>
  <c r="G363" i="42"/>
  <c r="I35" i="42"/>
  <c r="G35" i="42"/>
  <c r="I363" i="42"/>
  <c r="H281" i="42"/>
  <c r="I117" i="42"/>
  <c r="G199" i="42"/>
  <c r="G281" i="42"/>
  <c r="G117" i="42"/>
  <c r="H199" i="42"/>
  <c r="G445" i="42"/>
  <c r="G609" i="42"/>
  <c r="H117" i="42"/>
  <c r="I199" i="42"/>
  <c r="H445" i="42"/>
  <c r="I281" i="42"/>
  <c r="G527" i="42"/>
  <c r="I445" i="42"/>
  <c r="I609" i="42"/>
  <c r="I527" i="42"/>
  <c r="H527" i="42"/>
  <c r="H609" i="42"/>
  <c r="I691" i="42"/>
  <c r="H691" i="42"/>
  <c r="G691" i="42"/>
  <c r="I773" i="42"/>
  <c r="G773" i="42"/>
  <c r="H773" i="42"/>
  <c r="I855" i="42"/>
  <c r="H855" i="42"/>
  <c r="G855" i="42"/>
  <c r="I937" i="42"/>
  <c r="G937" i="42"/>
  <c r="H937" i="42"/>
  <c r="G1019" i="42"/>
  <c r="D44" i="41"/>
  <c r="G43" i="41"/>
  <c r="H1019" i="42"/>
  <c r="F43" i="41"/>
  <c r="I1019" i="42"/>
  <c r="H43" i="41"/>
  <c r="E43" i="41"/>
  <c r="H1101" i="42"/>
  <c r="G1101" i="42"/>
  <c r="I1101" i="42"/>
  <c r="H1183" i="42"/>
  <c r="G1183" i="42"/>
  <c r="I1183" i="42"/>
  <c r="I35" i="58" l="1"/>
  <c r="G35" i="52"/>
  <c r="H35" i="59"/>
  <c r="I35" i="59"/>
  <c r="H35" i="56"/>
  <c r="I35" i="56"/>
  <c r="I445" i="57"/>
  <c r="I35" i="55"/>
  <c r="G35" i="54"/>
  <c r="G35" i="57"/>
  <c r="G35" i="59"/>
  <c r="H445" i="57"/>
  <c r="I35" i="57"/>
  <c r="I199" i="57"/>
  <c r="H35" i="55"/>
  <c r="G35" i="58"/>
  <c r="H35" i="58"/>
  <c r="G117" i="58"/>
  <c r="G445" i="57"/>
  <c r="H363" i="57"/>
  <c r="H199" i="57"/>
  <c r="I35" i="52"/>
  <c r="I35" i="51"/>
  <c r="G35" i="56"/>
  <c r="I35" i="54"/>
  <c r="H35" i="52"/>
  <c r="G35" i="51"/>
  <c r="I35" i="53"/>
  <c r="G199" i="57"/>
  <c r="I117" i="58"/>
  <c r="G35" i="55"/>
  <c r="G35" i="53"/>
  <c r="H117" i="58"/>
  <c r="I117" i="54"/>
  <c r="H35" i="53"/>
  <c r="I363" i="57"/>
  <c r="H35" i="57"/>
  <c r="H35" i="54"/>
  <c r="G117" i="54"/>
  <c r="G363" i="57"/>
  <c r="H117" i="54"/>
  <c r="G35" i="50"/>
  <c r="I35" i="50"/>
  <c r="H35" i="51"/>
  <c r="H35" i="50"/>
  <c r="H117" i="59"/>
  <c r="I527" i="57"/>
  <c r="G281" i="57"/>
  <c r="H117" i="57"/>
  <c r="G117" i="59"/>
  <c r="H527" i="57"/>
  <c r="I281" i="57"/>
  <c r="I199" i="54"/>
  <c r="I117" i="59"/>
  <c r="G527" i="57"/>
  <c r="H117" i="56"/>
  <c r="G117" i="56"/>
  <c r="H281" i="57"/>
  <c r="I117" i="57"/>
  <c r="I117" i="53"/>
  <c r="H117" i="53"/>
  <c r="I117" i="52"/>
  <c r="H199" i="51"/>
  <c r="I117" i="56"/>
  <c r="I117" i="55"/>
  <c r="H117" i="52"/>
  <c r="G199" i="51"/>
  <c r="G117" i="57"/>
  <c r="H199" i="53"/>
  <c r="G117" i="53"/>
  <c r="I117" i="51"/>
  <c r="H117" i="55"/>
  <c r="I199" i="53"/>
  <c r="G117" i="52"/>
  <c r="H117" i="50"/>
  <c r="G117" i="55"/>
  <c r="H199" i="54"/>
  <c r="G117" i="50"/>
  <c r="G199" i="50"/>
  <c r="G199" i="54"/>
  <c r="I199" i="51"/>
  <c r="I117" i="50"/>
  <c r="H117" i="51"/>
  <c r="H199" i="50"/>
  <c r="G199" i="53"/>
  <c r="G117" i="51"/>
  <c r="I199" i="50"/>
  <c r="H199" i="59"/>
  <c r="H199" i="58"/>
  <c r="G199" i="55"/>
  <c r="H281" i="50"/>
  <c r="I199" i="59"/>
  <c r="I199" i="58"/>
  <c r="I281" i="50"/>
  <c r="G199" i="58"/>
  <c r="H199" i="56"/>
  <c r="G281" i="53"/>
  <c r="I199" i="56"/>
  <c r="G281" i="54"/>
  <c r="G199" i="59"/>
  <c r="H199" i="55"/>
  <c r="G199" i="56"/>
  <c r="I199" i="55"/>
  <c r="I281" i="53"/>
  <c r="G199" i="52"/>
  <c r="G281" i="50"/>
  <c r="H281" i="53"/>
  <c r="I199" i="52"/>
  <c r="H199" i="52"/>
  <c r="H281" i="51"/>
  <c r="I281" i="54"/>
  <c r="I281" i="51"/>
  <c r="H281" i="54"/>
  <c r="G281" i="51"/>
  <c r="H281" i="56"/>
  <c r="G281" i="55"/>
  <c r="G363" i="53"/>
  <c r="H363" i="51"/>
  <c r="G281" i="56"/>
  <c r="I281" i="55"/>
  <c r="I363" i="53"/>
  <c r="I281" i="56"/>
  <c r="H281" i="55"/>
  <c r="H363" i="54"/>
  <c r="H363" i="53"/>
  <c r="G281" i="52"/>
  <c r="I363" i="54"/>
  <c r="H281" i="59"/>
  <c r="G281" i="58"/>
  <c r="G363" i="54"/>
  <c r="G281" i="59"/>
  <c r="I281" i="58"/>
  <c r="H281" i="58"/>
  <c r="H363" i="50"/>
  <c r="I281" i="52"/>
  <c r="H281" i="52"/>
  <c r="I363" i="51"/>
  <c r="I363" i="50"/>
  <c r="G363" i="51"/>
  <c r="G363" i="50"/>
  <c r="I281" i="59"/>
  <c r="I363" i="56"/>
  <c r="G363" i="55"/>
  <c r="G445" i="54"/>
  <c r="H527" i="53"/>
  <c r="G445" i="51"/>
  <c r="G527" i="51"/>
  <c r="I445" i="50"/>
  <c r="H363" i="56"/>
  <c r="H363" i="55"/>
  <c r="H445" i="54"/>
  <c r="G527" i="53"/>
  <c r="I445" i="51"/>
  <c r="I527" i="51"/>
  <c r="G445" i="50"/>
  <c r="I363" i="58"/>
  <c r="I445" i="54"/>
  <c r="H445" i="53"/>
  <c r="G363" i="52"/>
  <c r="H527" i="51"/>
  <c r="I363" i="59"/>
  <c r="G363" i="58"/>
  <c r="G445" i="53"/>
  <c r="I363" i="52"/>
  <c r="H363" i="59"/>
  <c r="H363" i="58"/>
  <c r="I445" i="53"/>
  <c r="H363" i="52"/>
  <c r="G363" i="56"/>
  <c r="I363" i="55"/>
  <c r="H527" i="54"/>
  <c r="I527" i="53"/>
  <c r="H445" i="51"/>
  <c r="I527" i="54"/>
  <c r="G527" i="50"/>
  <c r="G363" i="59"/>
  <c r="I527" i="50"/>
  <c r="H445" i="50"/>
  <c r="H527" i="50"/>
  <c r="G527" i="54"/>
  <c r="H527" i="55"/>
  <c r="G445" i="52"/>
  <c r="G445" i="59"/>
  <c r="G527" i="56"/>
  <c r="I527" i="52"/>
  <c r="G527" i="59"/>
  <c r="G445" i="58"/>
  <c r="H527" i="58"/>
  <c r="I445" i="56"/>
  <c r="I445" i="55"/>
  <c r="I527" i="59"/>
  <c r="I445" i="59"/>
  <c r="H445" i="58"/>
  <c r="G527" i="58"/>
  <c r="I527" i="56"/>
  <c r="H445" i="56"/>
  <c r="H527" i="59"/>
  <c r="H445" i="59"/>
  <c r="I445" i="58"/>
  <c r="I527" i="58"/>
  <c r="H527" i="56"/>
  <c r="G445" i="56"/>
  <c r="G445" i="55"/>
  <c r="I527" i="55"/>
  <c r="G527" i="52"/>
  <c r="H445" i="52"/>
  <c r="H445" i="55"/>
  <c r="I445" i="52"/>
  <c r="G527" i="55"/>
  <c r="H527" i="52"/>
  <c r="G17" i="41"/>
  <c r="G33" i="41"/>
  <c r="G35" i="41"/>
  <c r="G39" i="41"/>
  <c r="G30" i="41"/>
  <c r="G13" i="41"/>
  <c r="G36" i="41"/>
  <c r="G20" i="41"/>
  <c r="G37" i="41"/>
  <c r="G21" i="41"/>
  <c r="G32" i="41"/>
  <c r="G14" i="41"/>
  <c r="G25" i="41"/>
  <c r="G18" i="41"/>
  <c r="G28" i="41"/>
  <c r="G19" i="41"/>
  <c r="G23" i="41"/>
  <c r="G41" i="41"/>
  <c r="G34" i="41"/>
  <c r="G24" i="41"/>
  <c r="G27" i="41"/>
  <c r="G15" i="41"/>
  <c r="G26" i="41"/>
  <c r="G29" i="41"/>
  <c r="G42" i="41"/>
  <c r="G16" i="41"/>
  <c r="G22" i="41"/>
  <c r="G38" i="41"/>
  <c r="G31" i="41"/>
  <c r="G40" i="41"/>
  <c r="F117" i="63"/>
  <c r="G35" i="63"/>
  <c r="F35" i="63"/>
  <c r="G199" i="63"/>
  <c r="H281" i="63"/>
  <c r="H35" i="63"/>
  <c r="H363" i="63"/>
  <c r="H527" i="63"/>
  <c r="F363" i="63"/>
  <c r="G527" i="63"/>
  <c r="G363" i="63"/>
  <c r="F527" i="63"/>
  <c r="F199" i="63"/>
  <c r="G117" i="63"/>
  <c r="H117" i="63"/>
  <c r="G445" i="63"/>
  <c r="H199" i="63"/>
  <c r="F281" i="63"/>
  <c r="G281" i="63"/>
  <c r="H445" i="63"/>
  <c r="F445" i="63"/>
  <c r="E20" i="41"/>
  <c r="E28" i="41"/>
  <c r="E13" i="41"/>
  <c r="E24" i="41"/>
  <c r="E32" i="41"/>
  <c r="E39" i="41"/>
  <c r="E22" i="41"/>
  <c r="E36" i="41"/>
  <c r="E37" i="41"/>
  <c r="E18" i="41"/>
  <c r="E25" i="41"/>
  <c r="E17" i="41"/>
  <c r="E38" i="41"/>
  <c r="E31" i="41"/>
  <c r="E40" i="41"/>
  <c r="E23" i="41"/>
  <c r="E42" i="41"/>
  <c r="E35" i="41"/>
  <c r="E26" i="41"/>
  <c r="E16" i="41"/>
  <c r="E34" i="41"/>
  <c r="E15" i="41"/>
  <c r="E27" i="41"/>
  <c r="E30" i="41"/>
  <c r="E41" i="41"/>
  <c r="E19" i="41"/>
  <c r="E21" i="41"/>
  <c r="E29" i="41"/>
  <c r="E33" i="41"/>
  <c r="E14" i="41"/>
  <c r="G199" i="61"/>
  <c r="H199" i="61"/>
  <c r="F199" i="61"/>
  <c r="H35" i="61"/>
  <c r="F35" i="61"/>
  <c r="G35" i="61"/>
  <c r="F445" i="61"/>
  <c r="G363" i="61"/>
  <c r="H445" i="61"/>
  <c r="G527" i="61"/>
  <c r="G281" i="61"/>
  <c r="F363" i="61"/>
  <c r="G445" i="61"/>
  <c r="H527" i="61"/>
  <c r="F527" i="61"/>
  <c r="F117" i="61"/>
  <c r="G773" i="61"/>
  <c r="H691" i="61"/>
  <c r="H609" i="61"/>
  <c r="G691" i="61"/>
  <c r="H363" i="61"/>
  <c r="G609" i="61"/>
  <c r="F691" i="61"/>
  <c r="F609" i="61"/>
  <c r="H281" i="61"/>
  <c r="G117" i="61"/>
  <c r="H773" i="61"/>
  <c r="F773" i="61"/>
  <c r="F281" i="61"/>
  <c r="H855" i="61"/>
  <c r="G855" i="61"/>
  <c r="F855" i="61"/>
  <c r="H117" i="61"/>
  <c r="S43" i="41"/>
  <c r="H20" i="41"/>
  <c r="H36" i="41"/>
  <c r="H16" i="41"/>
  <c r="H15" i="41"/>
  <c r="N43" i="41"/>
  <c r="H13" i="41"/>
  <c r="H30" i="41"/>
  <c r="H34" i="41"/>
  <c r="H26" i="41"/>
  <c r="H41" i="41"/>
  <c r="R43" i="41"/>
  <c r="H29" i="41"/>
  <c r="H40" i="41"/>
  <c r="H32" i="41"/>
  <c r="H27" i="41"/>
  <c r="T43" i="41"/>
  <c r="H31" i="41"/>
  <c r="P43" i="41"/>
  <c r="H28" i="41"/>
  <c r="O43" i="41"/>
  <c r="H37" i="41"/>
  <c r="H14" i="41"/>
  <c r="H25" i="41"/>
  <c r="H23" i="41"/>
  <c r="H17" i="41"/>
  <c r="H39" i="41"/>
  <c r="H33" i="41"/>
  <c r="I43" i="41"/>
  <c r="H21" i="41"/>
  <c r="H38" i="41"/>
  <c r="M43" i="41"/>
  <c r="H35" i="41"/>
  <c r="J43" i="41"/>
  <c r="Q43" i="41"/>
  <c r="H24" i="41"/>
  <c r="H42" i="41"/>
  <c r="H18" i="41"/>
  <c r="H19" i="41"/>
  <c r="H22" i="41"/>
  <c r="H36" i="45"/>
  <c r="F36" i="45"/>
  <c r="G36" i="45"/>
  <c r="H282" i="45"/>
  <c r="G364" i="45"/>
  <c r="F282" i="45"/>
  <c r="G528" i="45"/>
  <c r="H200" i="45"/>
  <c r="G446" i="45"/>
  <c r="G856" i="45"/>
  <c r="F692" i="45"/>
  <c r="F200" i="45"/>
  <c r="H774" i="45"/>
  <c r="H446" i="45"/>
  <c r="G774" i="45"/>
  <c r="H692" i="45"/>
  <c r="G610" i="45"/>
  <c r="G200" i="45"/>
  <c r="F774" i="45"/>
  <c r="F528" i="45"/>
  <c r="F446" i="45"/>
  <c r="G692" i="45"/>
  <c r="F610" i="45"/>
  <c r="H528" i="45"/>
  <c r="G118" i="45"/>
  <c r="F856" i="45"/>
  <c r="H610" i="45"/>
  <c r="F118" i="45"/>
  <c r="H118" i="45"/>
  <c r="G282" i="45"/>
  <c r="H364" i="45"/>
  <c r="H856" i="45"/>
  <c r="F364" i="45"/>
  <c r="G36" i="42"/>
  <c r="I36" i="42"/>
  <c r="H36" i="42"/>
  <c r="G118" i="42"/>
  <c r="H118" i="42"/>
  <c r="I118" i="42"/>
  <c r="G200" i="42"/>
  <c r="I200" i="42"/>
  <c r="H200" i="42"/>
  <c r="H282" i="42"/>
  <c r="I282" i="42"/>
  <c r="G282" i="42"/>
  <c r="G364" i="42"/>
  <c r="H364" i="42"/>
  <c r="I364" i="42"/>
  <c r="H446" i="42"/>
  <c r="I446" i="42"/>
  <c r="G446" i="42"/>
  <c r="H528" i="42"/>
  <c r="G528" i="42"/>
  <c r="I528" i="42"/>
  <c r="G44" i="41"/>
  <c r="E44" i="41"/>
  <c r="F44" i="41"/>
  <c r="H610" i="42"/>
  <c r="D45" i="41"/>
  <c r="H44" i="41"/>
  <c r="I610" i="42"/>
  <c r="G610" i="42"/>
  <c r="H692" i="42"/>
  <c r="G692" i="42"/>
  <c r="I692" i="42"/>
  <c r="G774" i="42"/>
  <c r="H774" i="42"/>
  <c r="I774" i="42"/>
  <c r="G856" i="42"/>
  <c r="H856" i="42"/>
  <c r="I856" i="42"/>
  <c r="G938" i="42"/>
  <c r="H938" i="42"/>
  <c r="I938" i="42"/>
  <c r="I1020" i="42"/>
  <c r="G1020" i="42"/>
  <c r="H1020" i="42"/>
  <c r="G1102" i="42"/>
  <c r="I1102" i="42"/>
  <c r="H1102" i="42"/>
  <c r="H1184" i="42"/>
  <c r="I1184" i="42"/>
  <c r="G1184" i="42"/>
  <c r="F23" i="41"/>
  <c r="F15" i="41"/>
  <c r="F39" i="41"/>
  <c r="F22" i="41"/>
  <c r="F33" i="41"/>
  <c r="F35" i="41"/>
  <c r="F16" i="41"/>
  <c r="F38" i="41"/>
  <c r="F27" i="41"/>
  <c r="F20" i="41"/>
  <c r="F17" i="41"/>
  <c r="F29" i="41"/>
  <c r="F36" i="41"/>
  <c r="F24" i="41"/>
  <c r="F19" i="41"/>
  <c r="F21" i="41"/>
  <c r="F34" i="41"/>
  <c r="F28" i="41"/>
  <c r="F40" i="41"/>
  <c r="F18" i="41"/>
  <c r="F37" i="41"/>
  <c r="F25" i="41"/>
  <c r="F13" i="41"/>
  <c r="F30" i="41"/>
  <c r="F32" i="41"/>
  <c r="F41" i="41"/>
  <c r="F26" i="41"/>
  <c r="F31" i="41"/>
  <c r="F14" i="41"/>
  <c r="F42" i="41"/>
  <c r="F109" i="63" l="1"/>
  <c r="H27" i="63"/>
  <c r="F27" i="63"/>
  <c r="G27" i="63"/>
  <c r="G109" i="63"/>
  <c r="H109" i="63"/>
  <c r="F273" i="63"/>
  <c r="H273" i="63"/>
  <c r="G191" i="63"/>
  <c r="G519" i="63"/>
  <c r="H355" i="63"/>
  <c r="G355" i="63"/>
  <c r="H519" i="63"/>
  <c r="G273" i="63"/>
  <c r="F355" i="63"/>
  <c r="F519" i="63"/>
  <c r="H191" i="63"/>
  <c r="G437" i="63"/>
  <c r="F437" i="63"/>
  <c r="F191" i="63"/>
  <c r="H437" i="63"/>
  <c r="F502" i="63"/>
  <c r="G338" i="63"/>
  <c r="H174" i="63"/>
  <c r="G174" i="63"/>
  <c r="F10" i="63"/>
  <c r="F174" i="63"/>
  <c r="G502" i="63"/>
  <c r="H502" i="63"/>
  <c r="F256" i="63"/>
  <c r="H256" i="63"/>
  <c r="H420" i="63"/>
  <c r="H10" i="63"/>
  <c r="H338" i="63"/>
  <c r="F92" i="63"/>
  <c r="G420" i="63"/>
  <c r="F338" i="63"/>
  <c r="H92" i="63"/>
  <c r="F420" i="63"/>
  <c r="G92" i="63"/>
  <c r="G256" i="63"/>
  <c r="G10" i="63"/>
  <c r="F102" i="63"/>
  <c r="G102" i="63"/>
  <c r="H102" i="63"/>
  <c r="H184" i="63"/>
  <c r="H266" i="63"/>
  <c r="F20" i="63"/>
  <c r="F266" i="63"/>
  <c r="H20" i="63"/>
  <c r="F430" i="63"/>
  <c r="H430" i="63"/>
  <c r="G266" i="63"/>
  <c r="G348" i="63"/>
  <c r="F512" i="63"/>
  <c r="F348" i="63"/>
  <c r="F184" i="63"/>
  <c r="G512" i="63"/>
  <c r="G430" i="63"/>
  <c r="H512" i="63"/>
  <c r="G20" i="63"/>
  <c r="G184" i="63"/>
  <c r="H348" i="63"/>
  <c r="I105" i="55"/>
  <c r="H105" i="55"/>
  <c r="I105" i="56"/>
  <c r="I23" i="50"/>
  <c r="H23" i="55"/>
  <c r="H23" i="53"/>
  <c r="G23" i="51"/>
  <c r="H23" i="50"/>
  <c r="G23" i="50"/>
  <c r="I23" i="59"/>
  <c r="G23" i="58"/>
  <c r="G23" i="57"/>
  <c r="G23" i="55"/>
  <c r="G23" i="59"/>
  <c r="G105" i="56"/>
  <c r="G187" i="55"/>
  <c r="I23" i="55"/>
  <c r="G105" i="55"/>
  <c r="G23" i="54"/>
  <c r="G23" i="56"/>
  <c r="H23" i="57"/>
  <c r="G23" i="52"/>
  <c r="I23" i="51"/>
  <c r="H23" i="58"/>
  <c r="I23" i="57"/>
  <c r="I23" i="54"/>
  <c r="H23" i="52"/>
  <c r="H23" i="59"/>
  <c r="H23" i="54"/>
  <c r="I23" i="58"/>
  <c r="I187" i="55"/>
  <c r="I23" i="56"/>
  <c r="H105" i="56"/>
  <c r="I23" i="53"/>
  <c r="H187" i="55"/>
  <c r="I23" i="52"/>
  <c r="G23" i="53"/>
  <c r="H23" i="51"/>
  <c r="H23" i="56"/>
  <c r="I105" i="59"/>
  <c r="G105" i="58"/>
  <c r="G105" i="59"/>
  <c r="G187" i="58"/>
  <c r="G105" i="57"/>
  <c r="H105" i="59"/>
  <c r="H187" i="58"/>
  <c r="I105" i="57"/>
  <c r="I187" i="59"/>
  <c r="I187" i="58"/>
  <c r="H105" i="57"/>
  <c r="G187" i="56"/>
  <c r="H187" i="59"/>
  <c r="H187" i="56"/>
  <c r="H105" i="58"/>
  <c r="G187" i="59"/>
  <c r="H105" i="54"/>
  <c r="H105" i="53"/>
  <c r="I187" i="56"/>
  <c r="G105" i="52"/>
  <c r="I105" i="52"/>
  <c r="H105" i="51"/>
  <c r="I269" i="55"/>
  <c r="I187" i="52"/>
  <c r="H105" i="52"/>
  <c r="I105" i="51"/>
  <c r="I105" i="58"/>
  <c r="H269" i="55"/>
  <c r="H187" i="52"/>
  <c r="I105" i="54"/>
  <c r="I105" i="53"/>
  <c r="G269" i="55"/>
  <c r="G105" i="54"/>
  <c r="G105" i="50"/>
  <c r="G105" i="53"/>
  <c r="I105" i="50"/>
  <c r="G105" i="51"/>
  <c r="H105" i="50"/>
  <c r="G187" i="52"/>
  <c r="I269" i="58"/>
  <c r="G187" i="57"/>
  <c r="I351" i="55"/>
  <c r="I187" i="54"/>
  <c r="H269" i="58"/>
  <c r="H187" i="57"/>
  <c r="H351" i="55"/>
  <c r="H187" i="54"/>
  <c r="I187" i="50"/>
  <c r="G269" i="58"/>
  <c r="G351" i="55"/>
  <c r="I187" i="53"/>
  <c r="G187" i="53"/>
  <c r="H187" i="53"/>
  <c r="H269" i="59"/>
  <c r="I187" i="57"/>
  <c r="I269" i="56"/>
  <c r="G187" i="54"/>
  <c r="H187" i="51"/>
  <c r="G187" i="50"/>
  <c r="I269" i="59"/>
  <c r="H269" i="52"/>
  <c r="G269" i="56"/>
  <c r="G187" i="51"/>
  <c r="H187" i="50"/>
  <c r="H269" i="56"/>
  <c r="I187" i="51"/>
  <c r="G269" i="59"/>
  <c r="I269" i="52"/>
  <c r="G269" i="52"/>
  <c r="G269" i="57"/>
  <c r="I351" i="56"/>
  <c r="I269" i="57"/>
  <c r="H351" i="56"/>
  <c r="G351" i="56"/>
  <c r="I351" i="52"/>
  <c r="G269" i="51"/>
  <c r="I269" i="50"/>
  <c r="H351" i="58"/>
  <c r="I515" i="55"/>
  <c r="I269" i="53"/>
  <c r="G351" i="58"/>
  <c r="G515" i="55"/>
  <c r="H269" i="53"/>
  <c r="G351" i="59"/>
  <c r="H269" i="57"/>
  <c r="H433" i="55"/>
  <c r="H269" i="54"/>
  <c r="H515" i="55"/>
  <c r="H351" i="59"/>
  <c r="I351" i="58"/>
  <c r="G269" i="54"/>
  <c r="G269" i="53"/>
  <c r="I269" i="51"/>
  <c r="I351" i="59"/>
  <c r="H269" i="51"/>
  <c r="G351" i="52"/>
  <c r="H269" i="50"/>
  <c r="H351" i="52"/>
  <c r="G269" i="50"/>
  <c r="G433" i="55"/>
  <c r="I433" i="55"/>
  <c r="I269" i="54"/>
  <c r="G433" i="58"/>
  <c r="H515" i="58"/>
  <c r="I351" i="57"/>
  <c r="G515" i="56"/>
  <c r="I433" i="56"/>
  <c r="H351" i="54"/>
  <c r="G515" i="52"/>
  <c r="H351" i="51"/>
  <c r="H433" i="59"/>
  <c r="H433" i="58"/>
  <c r="G351" i="57"/>
  <c r="I515" i="56"/>
  <c r="I351" i="53"/>
  <c r="I515" i="52"/>
  <c r="G433" i="59"/>
  <c r="H351" i="57"/>
  <c r="H351" i="53"/>
  <c r="H515" i="52"/>
  <c r="G433" i="52"/>
  <c r="I433" i="59"/>
  <c r="I515" i="59"/>
  <c r="G351" i="53"/>
  <c r="H433" i="52"/>
  <c r="G515" i="59"/>
  <c r="I433" i="52"/>
  <c r="I433" i="58"/>
  <c r="G515" i="58"/>
  <c r="H515" i="56"/>
  <c r="H433" i="56"/>
  <c r="G351" i="54"/>
  <c r="G351" i="51"/>
  <c r="H515" i="59"/>
  <c r="I351" i="50"/>
  <c r="G433" i="56"/>
  <c r="I351" i="51"/>
  <c r="I351" i="54"/>
  <c r="I515" i="58"/>
  <c r="H351" i="50"/>
  <c r="G351" i="50"/>
  <c r="H433" i="57"/>
  <c r="H515" i="57"/>
  <c r="G433" i="53"/>
  <c r="G515" i="51"/>
  <c r="G515" i="57"/>
  <c r="I433" i="54"/>
  <c r="H433" i="53"/>
  <c r="H515" i="51"/>
  <c r="I433" i="50"/>
  <c r="H515" i="54"/>
  <c r="H433" i="54"/>
  <c r="G515" i="54"/>
  <c r="G433" i="54"/>
  <c r="G515" i="53"/>
  <c r="I515" i="50"/>
  <c r="G433" i="50"/>
  <c r="I433" i="51"/>
  <c r="H515" i="50"/>
  <c r="I515" i="54"/>
  <c r="H515" i="53"/>
  <c r="G433" i="51"/>
  <c r="G515" i="50"/>
  <c r="H433" i="50"/>
  <c r="I515" i="53"/>
  <c r="I433" i="57"/>
  <c r="I515" i="57"/>
  <c r="I433" i="53"/>
  <c r="I515" i="51"/>
  <c r="G433" i="57"/>
  <c r="H433" i="51"/>
  <c r="I19" i="59"/>
  <c r="H19" i="54"/>
  <c r="G19" i="57"/>
  <c r="I19" i="50"/>
  <c r="H19" i="56"/>
  <c r="H183" i="55"/>
  <c r="I19" i="56"/>
  <c r="I183" i="55"/>
  <c r="G19" i="51"/>
  <c r="H19" i="59"/>
  <c r="G19" i="59"/>
  <c r="H19" i="58"/>
  <c r="H19" i="55"/>
  <c r="I19" i="51"/>
  <c r="I101" i="54"/>
  <c r="G183" i="55"/>
  <c r="G101" i="54"/>
  <c r="H101" i="54"/>
  <c r="I19" i="57"/>
  <c r="G19" i="58"/>
  <c r="G19" i="56"/>
  <c r="I19" i="55"/>
  <c r="H19" i="53"/>
  <c r="I19" i="52"/>
  <c r="H19" i="50"/>
  <c r="I19" i="53"/>
  <c r="G19" i="52"/>
  <c r="H19" i="51"/>
  <c r="H19" i="57"/>
  <c r="G19" i="53"/>
  <c r="H19" i="52"/>
  <c r="G19" i="50"/>
  <c r="G19" i="55"/>
  <c r="G19" i="54"/>
  <c r="I19" i="54"/>
  <c r="I19" i="58"/>
  <c r="H101" i="59"/>
  <c r="H101" i="58"/>
  <c r="G101" i="55"/>
  <c r="G101" i="59"/>
  <c r="H183" i="58"/>
  <c r="G101" i="58"/>
  <c r="H101" i="55"/>
  <c r="I183" i="54"/>
  <c r="I101" i="59"/>
  <c r="I183" i="58"/>
  <c r="H101" i="56"/>
  <c r="G183" i="58"/>
  <c r="I101" i="57"/>
  <c r="I101" i="56"/>
  <c r="H101" i="57"/>
  <c r="G101" i="56"/>
  <c r="I101" i="58"/>
  <c r="I183" i="56"/>
  <c r="I101" i="50"/>
  <c r="I101" i="53"/>
  <c r="G101" i="50"/>
  <c r="H101" i="53"/>
  <c r="H183" i="56"/>
  <c r="I101" i="55"/>
  <c r="G101" i="53"/>
  <c r="G183" i="56"/>
  <c r="H101" i="52"/>
  <c r="I101" i="51"/>
  <c r="H183" i="54"/>
  <c r="G183" i="54"/>
  <c r="I101" i="52"/>
  <c r="H101" i="50"/>
  <c r="G101" i="57"/>
  <c r="H101" i="51"/>
  <c r="G101" i="51"/>
  <c r="G101" i="52"/>
  <c r="G265" i="56"/>
  <c r="G183" i="52"/>
  <c r="G183" i="51"/>
  <c r="G183" i="59"/>
  <c r="H265" i="56"/>
  <c r="H265" i="54"/>
  <c r="I183" i="52"/>
  <c r="H183" i="51"/>
  <c r="H183" i="59"/>
  <c r="I265" i="56"/>
  <c r="G265" i="55"/>
  <c r="G265" i="54"/>
  <c r="I183" i="59"/>
  <c r="G265" i="58"/>
  <c r="G183" i="57"/>
  <c r="I265" i="55"/>
  <c r="I265" i="54"/>
  <c r="H265" i="58"/>
  <c r="I183" i="57"/>
  <c r="H265" i="55"/>
  <c r="H183" i="53"/>
  <c r="I183" i="50"/>
  <c r="I265" i="58"/>
  <c r="H183" i="50"/>
  <c r="H183" i="57"/>
  <c r="G183" i="53"/>
  <c r="I183" i="51"/>
  <c r="I183" i="53"/>
  <c r="H183" i="52"/>
  <c r="G183" i="50"/>
  <c r="H265" i="52"/>
  <c r="G265" i="51"/>
  <c r="G347" i="54"/>
  <c r="G265" i="59"/>
  <c r="I347" i="58"/>
  <c r="I347" i="54"/>
  <c r="G265" i="53"/>
  <c r="I265" i="50"/>
  <c r="H265" i="59"/>
  <c r="H347" i="58"/>
  <c r="H265" i="57"/>
  <c r="H347" i="54"/>
  <c r="I265" i="53"/>
  <c r="I265" i="59"/>
  <c r="G347" i="58"/>
  <c r="G265" i="57"/>
  <c r="H265" i="53"/>
  <c r="I347" i="56"/>
  <c r="G347" i="55"/>
  <c r="I265" i="52"/>
  <c r="G265" i="50"/>
  <c r="H265" i="51"/>
  <c r="H347" i="55"/>
  <c r="I265" i="51"/>
  <c r="I347" i="55"/>
  <c r="I265" i="57"/>
  <c r="G347" i="56"/>
  <c r="G265" i="52"/>
  <c r="H265" i="50"/>
  <c r="H347" i="56"/>
  <c r="H429" i="56"/>
  <c r="I511" i="54"/>
  <c r="H347" i="53"/>
  <c r="I347" i="50"/>
  <c r="G429" i="56"/>
  <c r="H511" i="54"/>
  <c r="G347" i="51"/>
  <c r="H347" i="50"/>
  <c r="G347" i="50"/>
  <c r="H347" i="59"/>
  <c r="G429" i="54"/>
  <c r="I347" i="51"/>
  <c r="G347" i="59"/>
  <c r="H511" i="58"/>
  <c r="I429" i="54"/>
  <c r="G347" i="52"/>
  <c r="H347" i="51"/>
  <c r="I347" i="59"/>
  <c r="G511" i="58"/>
  <c r="I347" i="57"/>
  <c r="G511" i="55"/>
  <c r="G429" i="55"/>
  <c r="H429" i="54"/>
  <c r="I347" i="52"/>
  <c r="I429" i="58"/>
  <c r="G511" i="56"/>
  <c r="I429" i="56"/>
  <c r="G511" i="54"/>
  <c r="I347" i="53"/>
  <c r="G429" i="58"/>
  <c r="H429" i="55"/>
  <c r="I511" i="56"/>
  <c r="G347" i="53"/>
  <c r="H429" i="58"/>
  <c r="I511" i="55"/>
  <c r="H347" i="52"/>
  <c r="I511" i="58"/>
  <c r="H347" i="57"/>
  <c r="H511" i="55"/>
  <c r="G347" i="57"/>
  <c r="H511" i="56"/>
  <c r="I429" i="55"/>
  <c r="I429" i="59"/>
  <c r="G511" i="57"/>
  <c r="G511" i="52"/>
  <c r="G511" i="51"/>
  <c r="G511" i="50"/>
  <c r="H429" i="50"/>
  <c r="I429" i="51"/>
  <c r="G429" i="59"/>
  <c r="G429" i="57"/>
  <c r="H511" i="57"/>
  <c r="I511" i="51"/>
  <c r="I511" i="50"/>
  <c r="G429" i="50"/>
  <c r="H511" i="50"/>
  <c r="G429" i="52"/>
  <c r="H429" i="59"/>
  <c r="G511" i="59"/>
  <c r="I429" i="57"/>
  <c r="I511" i="53"/>
  <c r="H511" i="51"/>
  <c r="I511" i="59"/>
  <c r="H429" i="57"/>
  <c r="H511" i="53"/>
  <c r="I429" i="52"/>
  <c r="I429" i="50"/>
  <c r="H511" i="59"/>
  <c r="H429" i="53"/>
  <c r="G511" i="53"/>
  <c r="H429" i="52"/>
  <c r="G429" i="53"/>
  <c r="I511" i="57"/>
  <c r="H511" i="52"/>
  <c r="H429" i="51"/>
  <c r="I429" i="53"/>
  <c r="I511" i="52"/>
  <c r="G429" i="51"/>
  <c r="I99" i="56"/>
  <c r="H99" i="56"/>
  <c r="G17" i="56"/>
  <c r="I181" i="56"/>
  <c r="I17" i="59"/>
  <c r="I17" i="57"/>
  <c r="I17" i="56"/>
  <c r="G17" i="54"/>
  <c r="H17" i="59"/>
  <c r="G99" i="56"/>
  <c r="I99" i="57"/>
  <c r="I17" i="58"/>
  <c r="G17" i="55"/>
  <c r="G17" i="59"/>
  <c r="H17" i="57"/>
  <c r="H263" i="57"/>
  <c r="I99" i="54"/>
  <c r="I17" i="53"/>
  <c r="G17" i="52"/>
  <c r="G17" i="50"/>
  <c r="H17" i="56"/>
  <c r="H17" i="55"/>
  <c r="H17" i="53"/>
  <c r="I17" i="52"/>
  <c r="I17" i="50"/>
  <c r="H17" i="58"/>
  <c r="G99" i="57"/>
  <c r="G263" i="57"/>
  <c r="H427" i="57"/>
  <c r="H99" i="54"/>
  <c r="I263" i="57"/>
  <c r="G427" i="57"/>
  <c r="G17" i="57"/>
  <c r="I427" i="57"/>
  <c r="H99" i="57"/>
  <c r="G17" i="58"/>
  <c r="G99" i="54"/>
  <c r="G17" i="53"/>
  <c r="H17" i="51"/>
  <c r="I17" i="54"/>
  <c r="H17" i="54"/>
  <c r="G17" i="51"/>
  <c r="H17" i="50"/>
  <c r="H181" i="56"/>
  <c r="I17" i="51"/>
  <c r="I99" i="50"/>
  <c r="H17" i="52"/>
  <c r="H99" i="50"/>
  <c r="G99" i="50"/>
  <c r="G181" i="56"/>
  <c r="I17" i="55"/>
  <c r="I181" i="57"/>
  <c r="H181" i="59"/>
  <c r="H181" i="57"/>
  <c r="G99" i="55"/>
  <c r="I181" i="59"/>
  <c r="I345" i="57"/>
  <c r="G181" i="57"/>
  <c r="G181" i="59"/>
  <c r="G99" i="59"/>
  <c r="I181" i="58"/>
  <c r="H345" i="57"/>
  <c r="I99" i="59"/>
  <c r="I263" i="58"/>
  <c r="H181" i="58"/>
  <c r="G345" i="57"/>
  <c r="H99" i="58"/>
  <c r="H509" i="57"/>
  <c r="I509" i="57"/>
  <c r="G345" i="53"/>
  <c r="H99" i="59"/>
  <c r="H345" i="53"/>
  <c r="I99" i="52"/>
  <c r="I345" i="53"/>
  <c r="G99" i="52"/>
  <c r="H99" i="51"/>
  <c r="H181" i="51"/>
  <c r="G99" i="58"/>
  <c r="H99" i="52"/>
  <c r="I99" i="51"/>
  <c r="G181" i="51"/>
  <c r="I99" i="58"/>
  <c r="I99" i="55"/>
  <c r="G181" i="53"/>
  <c r="G263" i="53"/>
  <c r="I99" i="53"/>
  <c r="G99" i="51"/>
  <c r="I181" i="51"/>
  <c r="G181" i="58"/>
  <c r="G509" i="57"/>
  <c r="G263" i="58"/>
  <c r="H263" i="53"/>
  <c r="G99" i="53"/>
  <c r="G181" i="50"/>
  <c r="H263" i="58"/>
  <c r="H99" i="55"/>
  <c r="H99" i="53"/>
  <c r="I181" i="50"/>
  <c r="H181" i="53"/>
  <c r="I181" i="53"/>
  <c r="I263" i="53"/>
  <c r="H181" i="50"/>
  <c r="G263" i="59"/>
  <c r="I345" i="58"/>
  <c r="G181" i="55"/>
  <c r="G509" i="53"/>
  <c r="H263" i="51"/>
  <c r="G263" i="50"/>
  <c r="H263" i="56"/>
  <c r="H181" i="55"/>
  <c r="I509" i="53"/>
  <c r="G263" i="51"/>
  <c r="H263" i="50"/>
  <c r="I263" i="56"/>
  <c r="I181" i="54"/>
  <c r="G263" i="56"/>
  <c r="H181" i="54"/>
  <c r="G181" i="54"/>
  <c r="G427" i="53"/>
  <c r="I263" i="59"/>
  <c r="H345" i="58"/>
  <c r="I181" i="55"/>
  <c r="H509" i="53"/>
  <c r="G345" i="58"/>
  <c r="H427" i="53"/>
  <c r="I181" i="52"/>
  <c r="I427" i="53"/>
  <c r="G181" i="52"/>
  <c r="H181" i="52"/>
  <c r="I263" i="51"/>
  <c r="I263" i="50"/>
  <c r="H263" i="59"/>
  <c r="G345" i="56"/>
  <c r="G263" i="54"/>
  <c r="H345" i="51"/>
  <c r="I263" i="55"/>
  <c r="H263" i="55"/>
  <c r="G263" i="55"/>
  <c r="H345" i="59"/>
  <c r="I509" i="58"/>
  <c r="H427" i="58"/>
  <c r="H345" i="56"/>
  <c r="H263" i="54"/>
  <c r="H263" i="52"/>
  <c r="I345" i="51"/>
  <c r="I427" i="58"/>
  <c r="G345" i="50"/>
  <c r="G427" i="58"/>
  <c r="I345" i="50"/>
  <c r="G509" i="58"/>
  <c r="G263" i="52"/>
  <c r="H345" i="50"/>
  <c r="G345" i="59"/>
  <c r="I345" i="59"/>
  <c r="H509" i="58"/>
  <c r="I263" i="52"/>
  <c r="G345" i="51"/>
  <c r="I345" i="56"/>
  <c r="I263" i="54"/>
  <c r="H509" i="56"/>
  <c r="H345" i="52"/>
  <c r="I509" i="50"/>
  <c r="I427" i="59"/>
  <c r="G509" i="56"/>
  <c r="H345" i="55"/>
  <c r="H509" i="50"/>
  <c r="G427" i="59"/>
  <c r="I509" i="59"/>
  <c r="G345" i="55"/>
  <c r="H427" i="59"/>
  <c r="H509" i="59"/>
  <c r="G427" i="56"/>
  <c r="I345" i="55"/>
  <c r="H509" i="51"/>
  <c r="G509" i="59"/>
  <c r="I427" i="56"/>
  <c r="G509" i="51"/>
  <c r="I509" i="56"/>
  <c r="I345" i="54"/>
  <c r="I345" i="52"/>
  <c r="G427" i="51"/>
  <c r="G345" i="54"/>
  <c r="H427" i="56"/>
  <c r="G509" i="50"/>
  <c r="G427" i="50"/>
  <c r="I427" i="50"/>
  <c r="I427" i="51"/>
  <c r="G345" i="52"/>
  <c r="I509" i="51"/>
  <c r="H427" i="50"/>
  <c r="H345" i="54"/>
  <c r="H427" i="51"/>
  <c r="H427" i="54"/>
  <c r="H509" i="54"/>
  <c r="I427" i="55"/>
  <c r="I427" i="54"/>
  <c r="I509" i="54"/>
  <c r="I509" i="52"/>
  <c r="G509" i="55"/>
  <c r="G427" i="55"/>
  <c r="G427" i="54"/>
  <c r="H509" i="52"/>
  <c r="G427" i="52"/>
  <c r="I509" i="55"/>
  <c r="H427" i="55"/>
  <c r="G509" i="52"/>
  <c r="H509" i="55"/>
  <c r="G509" i="54"/>
  <c r="H427" i="52"/>
  <c r="I427" i="52"/>
  <c r="I22" i="53"/>
  <c r="H104" i="50"/>
  <c r="G104" i="50"/>
  <c r="I186" i="52"/>
  <c r="I22" i="55"/>
  <c r="I22" i="50"/>
  <c r="G22" i="52"/>
  <c r="H104" i="58"/>
  <c r="G22" i="55"/>
  <c r="G104" i="58"/>
  <c r="G22" i="58"/>
  <c r="I22" i="59"/>
  <c r="I104" i="50"/>
  <c r="G22" i="59"/>
  <c r="I104" i="54"/>
  <c r="H22" i="59"/>
  <c r="I22" i="56"/>
  <c r="H22" i="53"/>
  <c r="I104" i="58"/>
  <c r="H22" i="58"/>
  <c r="H22" i="55"/>
  <c r="H104" i="54"/>
  <c r="I22" i="54"/>
  <c r="H268" i="52"/>
  <c r="G186" i="52"/>
  <c r="I268" i="52"/>
  <c r="G104" i="54"/>
  <c r="G22" i="54"/>
  <c r="G104" i="53"/>
  <c r="G268" i="52"/>
  <c r="H186" i="52"/>
  <c r="H350" i="52"/>
  <c r="G22" i="51"/>
  <c r="H22" i="56"/>
  <c r="H104" i="53"/>
  <c r="H22" i="50"/>
  <c r="I22" i="58"/>
  <c r="H22" i="57"/>
  <c r="H22" i="54"/>
  <c r="G22" i="53"/>
  <c r="I22" i="52"/>
  <c r="I350" i="52"/>
  <c r="G350" i="52"/>
  <c r="H104" i="52"/>
  <c r="G22" i="57"/>
  <c r="I104" i="53"/>
  <c r="G104" i="52"/>
  <c r="I22" i="57"/>
  <c r="I104" i="52"/>
  <c r="G22" i="56"/>
  <c r="H22" i="52"/>
  <c r="H22" i="51"/>
  <c r="G22" i="50"/>
  <c r="I22" i="51"/>
  <c r="G104" i="57"/>
  <c r="G186" i="55"/>
  <c r="G268" i="55"/>
  <c r="I186" i="58"/>
  <c r="H186" i="55"/>
  <c r="H268" i="55"/>
  <c r="G186" i="58"/>
  <c r="G104" i="59"/>
  <c r="H186" i="58"/>
  <c r="H104" i="59"/>
  <c r="I186" i="59"/>
  <c r="G268" i="58"/>
  <c r="G104" i="56"/>
  <c r="H104" i="57"/>
  <c r="I186" i="53"/>
  <c r="I268" i="51"/>
  <c r="H186" i="50"/>
  <c r="I104" i="56"/>
  <c r="H186" i="53"/>
  <c r="H268" i="51"/>
  <c r="G186" i="50"/>
  <c r="H104" i="56"/>
  <c r="I268" i="55"/>
  <c r="G186" i="53"/>
  <c r="G186" i="51"/>
  <c r="I104" i="59"/>
  <c r="G186" i="59"/>
  <c r="H432" i="52"/>
  <c r="I186" i="51"/>
  <c r="H186" i="59"/>
  <c r="H104" i="55"/>
  <c r="G514" i="52"/>
  <c r="G432" i="52"/>
  <c r="I104" i="51"/>
  <c r="I268" i="58"/>
  <c r="I104" i="57"/>
  <c r="I186" i="55"/>
  <c r="G268" i="51"/>
  <c r="H104" i="51"/>
  <c r="I432" i="52"/>
  <c r="I104" i="55"/>
  <c r="H514" i="52"/>
  <c r="H186" i="51"/>
  <c r="I514" i="52"/>
  <c r="I186" i="50"/>
  <c r="G104" i="51"/>
  <c r="H268" i="58"/>
  <c r="G104" i="55"/>
  <c r="I350" i="58"/>
  <c r="I186" i="54"/>
  <c r="H268" i="53"/>
  <c r="H350" i="51"/>
  <c r="G186" i="56"/>
  <c r="H186" i="54"/>
  <c r="I350" i="51"/>
  <c r="H268" i="50"/>
  <c r="I186" i="56"/>
  <c r="H268" i="59"/>
  <c r="H186" i="56"/>
  <c r="G268" i="59"/>
  <c r="I186" i="57"/>
  <c r="G350" i="58"/>
  <c r="H350" i="55"/>
  <c r="G186" i="54"/>
  <c r="I268" i="53"/>
  <c r="H350" i="58"/>
  <c r="H186" i="57"/>
  <c r="G186" i="57"/>
  <c r="G268" i="53"/>
  <c r="G350" i="51"/>
  <c r="G350" i="55"/>
  <c r="I268" i="50"/>
  <c r="I350" i="55"/>
  <c r="G268" i="50"/>
  <c r="I268" i="59"/>
  <c r="G350" i="59"/>
  <c r="G432" i="58"/>
  <c r="G514" i="55"/>
  <c r="I514" i="51"/>
  <c r="G350" i="50"/>
  <c r="H350" i="59"/>
  <c r="I432" i="58"/>
  <c r="H268" i="54"/>
  <c r="I350" i="59"/>
  <c r="G514" i="58"/>
  <c r="G268" i="54"/>
  <c r="H514" i="58"/>
  <c r="G268" i="57"/>
  <c r="I268" i="54"/>
  <c r="I514" i="58"/>
  <c r="H268" i="57"/>
  <c r="I432" i="55"/>
  <c r="H350" i="53"/>
  <c r="H432" i="58"/>
  <c r="G268" i="56"/>
  <c r="I514" i="55"/>
  <c r="H514" i="51"/>
  <c r="G432" i="51"/>
  <c r="H350" i="50"/>
  <c r="I268" i="57"/>
  <c r="H514" i="55"/>
  <c r="G514" i="51"/>
  <c r="I432" i="51"/>
  <c r="I350" i="50"/>
  <c r="I268" i="56"/>
  <c r="H432" i="55"/>
  <c r="I350" i="53"/>
  <c r="H432" i="51"/>
  <c r="H268" i="56"/>
  <c r="G432" i="55"/>
  <c r="G350" i="53"/>
  <c r="H350" i="57"/>
  <c r="I350" i="56"/>
  <c r="H514" i="53"/>
  <c r="I432" i="53"/>
  <c r="I350" i="57"/>
  <c r="G514" i="53"/>
  <c r="I514" i="59"/>
  <c r="G350" i="54"/>
  <c r="H514" i="59"/>
  <c r="H350" i="54"/>
  <c r="H432" i="59"/>
  <c r="G514" i="59"/>
  <c r="I350" i="54"/>
  <c r="G350" i="57"/>
  <c r="H350" i="56"/>
  <c r="I514" i="53"/>
  <c r="H432" i="53"/>
  <c r="G350" i="56"/>
  <c r="I514" i="50"/>
  <c r="G432" i="59"/>
  <c r="G514" i="50"/>
  <c r="G432" i="50"/>
  <c r="I432" i="50"/>
  <c r="H432" i="50"/>
  <c r="G432" i="53"/>
  <c r="I432" i="59"/>
  <c r="H514" i="50"/>
  <c r="G514" i="56"/>
  <c r="H432" i="56"/>
  <c r="H514" i="54"/>
  <c r="H432" i="57"/>
  <c r="I514" i="56"/>
  <c r="I432" i="56"/>
  <c r="G514" i="54"/>
  <c r="G514" i="57"/>
  <c r="G432" i="57"/>
  <c r="H514" i="56"/>
  <c r="G432" i="56"/>
  <c r="I514" i="54"/>
  <c r="G432" i="54"/>
  <c r="I432" i="57"/>
  <c r="H514" i="57"/>
  <c r="I432" i="54"/>
  <c r="I514" i="57"/>
  <c r="H432" i="54"/>
  <c r="I199" i="48"/>
  <c r="G35" i="48"/>
  <c r="H199" i="48"/>
  <c r="G199" i="48"/>
  <c r="I35" i="48"/>
  <c r="H35" i="48"/>
  <c r="G117" i="48"/>
  <c r="I117" i="48"/>
  <c r="G281" i="48"/>
  <c r="H117" i="48"/>
  <c r="I281" i="48"/>
  <c r="H281" i="48"/>
  <c r="G363" i="48"/>
  <c r="I363" i="48"/>
  <c r="H363" i="48"/>
  <c r="I527" i="48"/>
  <c r="H527" i="48"/>
  <c r="G445" i="48"/>
  <c r="I445" i="48"/>
  <c r="G527" i="48"/>
  <c r="H445" i="48"/>
  <c r="J31" i="41"/>
  <c r="J32" i="41"/>
  <c r="J33" i="41"/>
  <c r="J38" i="41"/>
  <c r="J36" i="41"/>
  <c r="J24" i="41"/>
  <c r="J20" i="41"/>
  <c r="J40" i="41"/>
  <c r="J27" i="41"/>
  <c r="J22" i="41"/>
  <c r="J34" i="41"/>
  <c r="J37" i="41"/>
  <c r="J15" i="41"/>
  <c r="J26" i="41"/>
  <c r="J35" i="41"/>
  <c r="J41" i="41"/>
  <c r="L43" i="41"/>
  <c r="J42" i="41"/>
  <c r="K43" i="41"/>
  <c r="J17" i="41"/>
  <c r="J19" i="41"/>
  <c r="J21" i="41"/>
  <c r="J16" i="41"/>
  <c r="J14" i="41"/>
  <c r="J13" i="41"/>
  <c r="J39" i="41"/>
  <c r="J23" i="41"/>
  <c r="J28" i="41"/>
  <c r="J18" i="41"/>
  <c r="J29" i="41"/>
  <c r="J25" i="41"/>
  <c r="J30" i="41"/>
  <c r="H105" i="61"/>
  <c r="F105" i="61"/>
  <c r="G105" i="61"/>
  <c r="H679" i="61"/>
  <c r="F843" i="61"/>
  <c r="H187" i="61"/>
  <c r="F187" i="61"/>
  <c r="G187" i="61"/>
  <c r="H761" i="61"/>
  <c r="F679" i="61"/>
  <c r="G433" i="61"/>
  <c r="G351" i="61"/>
  <c r="F351" i="61"/>
  <c r="H351" i="61"/>
  <c r="F761" i="61"/>
  <c r="G679" i="61"/>
  <c r="G843" i="61"/>
  <c r="H597" i="61"/>
  <c r="G597" i="61"/>
  <c r="F433" i="61"/>
  <c r="G761" i="61"/>
  <c r="H515" i="61"/>
  <c r="G515" i="61"/>
  <c r="F515" i="61"/>
  <c r="F597" i="61"/>
  <c r="H433" i="61"/>
  <c r="H843" i="61"/>
  <c r="G269" i="61"/>
  <c r="G23" i="61"/>
  <c r="F269" i="61"/>
  <c r="H23" i="61"/>
  <c r="H269" i="61"/>
  <c r="F23" i="61"/>
  <c r="H592" i="61"/>
  <c r="F100" i="61"/>
  <c r="G592" i="61"/>
  <c r="G182" i="61"/>
  <c r="H510" i="61"/>
  <c r="G510" i="61"/>
  <c r="H756" i="61"/>
  <c r="F510" i="61"/>
  <c r="F756" i="61"/>
  <c r="G756" i="61"/>
  <c r="H18" i="61"/>
  <c r="F592" i="61"/>
  <c r="H100" i="61"/>
  <c r="H182" i="61"/>
  <c r="F428" i="61"/>
  <c r="G264" i="61"/>
  <c r="G838" i="61"/>
  <c r="H346" i="61"/>
  <c r="F182" i="61"/>
  <c r="H428" i="61"/>
  <c r="F838" i="61"/>
  <c r="G18" i="61"/>
  <c r="G346" i="61"/>
  <c r="G428" i="61"/>
  <c r="F18" i="61"/>
  <c r="G100" i="61"/>
  <c r="F264" i="61"/>
  <c r="H838" i="61"/>
  <c r="F346" i="61"/>
  <c r="F674" i="61"/>
  <c r="H674" i="61"/>
  <c r="H264" i="61"/>
  <c r="G674" i="61"/>
  <c r="F586" i="61"/>
  <c r="G586" i="61"/>
  <c r="H586" i="61"/>
  <c r="F340" i="61"/>
  <c r="F504" i="61"/>
  <c r="H340" i="61"/>
  <c r="G504" i="61"/>
  <c r="G340" i="61"/>
  <c r="H176" i="61"/>
  <c r="F12" i="61"/>
  <c r="H12" i="61"/>
  <c r="H422" i="61"/>
  <c r="H504" i="61"/>
  <c r="G12" i="61"/>
  <c r="F258" i="61"/>
  <c r="H258" i="61"/>
  <c r="H832" i="61"/>
  <c r="F176" i="61"/>
  <c r="H668" i="61"/>
  <c r="G832" i="61"/>
  <c r="G258" i="61"/>
  <c r="G668" i="61"/>
  <c r="F832" i="61"/>
  <c r="F668" i="61"/>
  <c r="F422" i="61"/>
  <c r="G94" i="61"/>
  <c r="G422" i="61"/>
  <c r="F94" i="61"/>
  <c r="H750" i="61"/>
  <c r="H94" i="61"/>
  <c r="G750" i="61"/>
  <c r="F750" i="61"/>
  <c r="G176" i="61"/>
  <c r="H197" i="63"/>
  <c r="G197" i="63"/>
  <c r="H115" i="63"/>
  <c r="H33" i="63"/>
  <c r="G115" i="63"/>
  <c r="F115" i="63"/>
  <c r="F197" i="63"/>
  <c r="G361" i="63"/>
  <c r="G279" i="63"/>
  <c r="F279" i="63"/>
  <c r="H279" i="63"/>
  <c r="F361" i="63"/>
  <c r="F443" i="63"/>
  <c r="H443" i="63"/>
  <c r="G33" i="63"/>
  <c r="G525" i="63"/>
  <c r="G443" i="63"/>
  <c r="F33" i="63"/>
  <c r="F525" i="63"/>
  <c r="H361" i="63"/>
  <c r="H525" i="63"/>
  <c r="G116" i="63"/>
  <c r="F280" i="63"/>
  <c r="F34" i="63"/>
  <c r="H526" i="63"/>
  <c r="G280" i="63"/>
  <c r="H362" i="63"/>
  <c r="G362" i="63"/>
  <c r="H198" i="63"/>
  <c r="F526" i="63"/>
  <c r="H280" i="63"/>
  <c r="F116" i="63"/>
  <c r="F444" i="63"/>
  <c r="G198" i="63"/>
  <c r="F362" i="63"/>
  <c r="H116" i="63"/>
  <c r="G444" i="63"/>
  <c r="G34" i="63"/>
  <c r="H444" i="63"/>
  <c r="F198" i="63"/>
  <c r="H34" i="63"/>
  <c r="G526" i="63"/>
  <c r="H275" i="63"/>
  <c r="F521" i="63"/>
  <c r="G29" i="63"/>
  <c r="H193" i="63"/>
  <c r="G439" i="63"/>
  <c r="H439" i="63"/>
  <c r="G193" i="63"/>
  <c r="F193" i="63"/>
  <c r="F275" i="63"/>
  <c r="G275" i="63"/>
  <c r="G111" i="63"/>
  <c r="F111" i="63"/>
  <c r="F439" i="63"/>
  <c r="H111" i="63"/>
  <c r="G521" i="63"/>
  <c r="F29" i="63"/>
  <c r="H29" i="63"/>
  <c r="G357" i="63"/>
  <c r="F357" i="63"/>
  <c r="H521" i="63"/>
  <c r="H357" i="63"/>
  <c r="G12" i="63"/>
  <c r="H258" i="63"/>
  <c r="G94" i="63"/>
  <c r="H176" i="63"/>
  <c r="F176" i="63"/>
  <c r="H422" i="63"/>
  <c r="G422" i="63"/>
  <c r="F258" i="63"/>
  <c r="H94" i="63"/>
  <c r="F422" i="63"/>
  <c r="F94" i="63"/>
  <c r="G258" i="63"/>
  <c r="G340" i="63"/>
  <c r="F504" i="63"/>
  <c r="H340" i="63"/>
  <c r="G176" i="63"/>
  <c r="G504" i="63"/>
  <c r="F340" i="63"/>
  <c r="H504" i="63"/>
  <c r="F12" i="63"/>
  <c r="H12" i="63"/>
  <c r="H30" i="56"/>
  <c r="H30" i="59"/>
  <c r="G30" i="52"/>
  <c r="G30" i="59"/>
  <c r="I30" i="52"/>
  <c r="G30" i="50"/>
  <c r="H30" i="52"/>
  <c r="H112" i="59"/>
  <c r="I30" i="58"/>
  <c r="H30" i="57"/>
  <c r="G30" i="56"/>
  <c r="H30" i="54"/>
  <c r="G30" i="57"/>
  <c r="I30" i="56"/>
  <c r="H30" i="55"/>
  <c r="G30" i="54"/>
  <c r="G112" i="59"/>
  <c r="G30" i="58"/>
  <c r="I30" i="59"/>
  <c r="H112" i="58"/>
  <c r="I112" i="59"/>
  <c r="H30" i="58"/>
  <c r="G112" i="58"/>
  <c r="I30" i="51"/>
  <c r="I112" i="58"/>
  <c r="G30" i="55"/>
  <c r="H30" i="51"/>
  <c r="I30" i="55"/>
  <c r="I30" i="54"/>
  <c r="I30" i="57"/>
  <c r="I30" i="53"/>
  <c r="H30" i="53"/>
  <c r="I30" i="50"/>
  <c r="G30" i="51"/>
  <c r="G30" i="53"/>
  <c r="H30" i="50"/>
  <c r="I112" i="55"/>
  <c r="I194" i="54"/>
  <c r="H112" i="54"/>
  <c r="G276" i="57"/>
  <c r="H194" i="54"/>
  <c r="I112" i="54"/>
  <c r="I194" i="59"/>
  <c r="I194" i="58"/>
  <c r="H276" i="57"/>
  <c r="G194" i="59"/>
  <c r="G194" i="58"/>
  <c r="H112" i="57"/>
  <c r="I276" i="57"/>
  <c r="H194" i="59"/>
  <c r="H194" i="58"/>
  <c r="G112" i="57"/>
  <c r="I194" i="57"/>
  <c r="I112" i="56"/>
  <c r="H112" i="56"/>
  <c r="G112" i="55"/>
  <c r="H276" i="52"/>
  <c r="G194" i="52"/>
  <c r="G112" i="51"/>
  <c r="I276" i="52"/>
  <c r="H112" i="51"/>
  <c r="G276" i="52"/>
  <c r="I112" i="57"/>
  <c r="H112" i="53"/>
  <c r="I112" i="52"/>
  <c r="H194" i="57"/>
  <c r="G112" i="54"/>
  <c r="G112" i="53"/>
  <c r="H112" i="52"/>
  <c r="G112" i="56"/>
  <c r="H112" i="55"/>
  <c r="H194" i="52"/>
  <c r="I112" i="51"/>
  <c r="G194" i="57"/>
  <c r="I194" i="50"/>
  <c r="I112" i="53"/>
  <c r="I194" i="52"/>
  <c r="G194" i="50"/>
  <c r="G194" i="54"/>
  <c r="H194" i="50"/>
  <c r="I112" i="50"/>
  <c r="G112" i="52"/>
  <c r="H112" i="50"/>
  <c r="G112" i="50"/>
  <c r="G358" i="57"/>
  <c r="G194" i="56"/>
  <c r="G276" i="54"/>
  <c r="H276" i="50"/>
  <c r="I194" i="56"/>
  <c r="H276" i="54"/>
  <c r="I276" i="50"/>
  <c r="H194" i="56"/>
  <c r="H194" i="55"/>
  <c r="H194" i="53"/>
  <c r="I276" i="58"/>
  <c r="I194" i="55"/>
  <c r="G194" i="53"/>
  <c r="G276" i="59"/>
  <c r="H276" i="58"/>
  <c r="G194" i="55"/>
  <c r="I194" i="53"/>
  <c r="I358" i="57"/>
  <c r="I276" i="54"/>
  <c r="I276" i="59"/>
  <c r="I358" i="52"/>
  <c r="G358" i="52"/>
  <c r="H358" i="57"/>
  <c r="G194" i="51"/>
  <c r="G276" i="50"/>
  <c r="G276" i="58"/>
  <c r="I194" i="51"/>
  <c r="H358" i="52"/>
  <c r="H194" i="51"/>
  <c r="H276" i="59"/>
  <c r="H358" i="59"/>
  <c r="H358" i="58"/>
  <c r="H522" i="57"/>
  <c r="H276" i="56"/>
  <c r="G276" i="55"/>
  <c r="H276" i="51"/>
  <c r="G358" i="59"/>
  <c r="I358" i="58"/>
  <c r="G522" i="57"/>
  <c r="G276" i="56"/>
  <c r="I276" i="55"/>
  <c r="I276" i="53"/>
  <c r="I522" i="57"/>
  <c r="H276" i="55"/>
  <c r="H276" i="53"/>
  <c r="I358" i="54"/>
  <c r="G276" i="53"/>
  <c r="H440" i="57"/>
  <c r="H358" i="54"/>
  <c r="I358" i="59"/>
  <c r="G358" i="58"/>
  <c r="I276" i="56"/>
  <c r="H522" i="52"/>
  <c r="G440" i="57"/>
  <c r="H440" i="52"/>
  <c r="G276" i="51"/>
  <c r="G358" i="50"/>
  <c r="I440" i="57"/>
  <c r="I440" i="52"/>
  <c r="I276" i="51"/>
  <c r="I358" i="50"/>
  <c r="G440" i="52"/>
  <c r="H358" i="50"/>
  <c r="I522" i="52"/>
  <c r="G522" i="52"/>
  <c r="G358" i="54"/>
  <c r="H522" i="59"/>
  <c r="I358" i="56"/>
  <c r="H358" i="55"/>
  <c r="H522" i="54"/>
  <c r="H358" i="53"/>
  <c r="I358" i="51"/>
  <c r="G522" i="59"/>
  <c r="G522" i="58"/>
  <c r="G358" i="56"/>
  <c r="I358" i="55"/>
  <c r="I522" i="54"/>
  <c r="I358" i="53"/>
  <c r="G440" i="50"/>
  <c r="H522" i="50"/>
  <c r="H522" i="58"/>
  <c r="G358" i="55"/>
  <c r="I440" i="54"/>
  <c r="G522" i="54"/>
  <c r="G358" i="53"/>
  <c r="G440" i="58"/>
  <c r="I522" i="58"/>
  <c r="G440" i="54"/>
  <c r="H440" i="59"/>
  <c r="H440" i="58"/>
  <c r="H440" i="54"/>
  <c r="I522" i="59"/>
  <c r="H358" i="56"/>
  <c r="G358" i="51"/>
  <c r="I440" i="59"/>
  <c r="G440" i="59"/>
  <c r="H440" i="50"/>
  <c r="I522" i="50"/>
  <c r="I440" i="50"/>
  <c r="H358" i="51"/>
  <c r="G522" i="50"/>
  <c r="I440" i="58"/>
  <c r="H522" i="56"/>
  <c r="H522" i="55"/>
  <c r="H440" i="56"/>
  <c r="G522" i="56"/>
  <c r="G522" i="55"/>
  <c r="I440" i="51"/>
  <c r="H440" i="51"/>
  <c r="I522" i="53"/>
  <c r="G440" i="51"/>
  <c r="H522" i="51"/>
  <c r="H522" i="53"/>
  <c r="G440" i="53"/>
  <c r="G522" i="51"/>
  <c r="I440" i="55"/>
  <c r="G522" i="53"/>
  <c r="H440" i="53"/>
  <c r="I522" i="56"/>
  <c r="I440" i="56"/>
  <c r="I522" i="55"/>
  <c r="G440" i="55"/>
  <c r="I440" i="53"/>
  <c r="G440" i="56"/>
  <c r="I522" i="51"/>
  <c r="H440" i="55"/>
  <c r="G16" i="57"/>
  <c r="H16" i="57"/>
  <c r="I16" i="52"/>
  <c r="H16" i="52"/>
  <c r="G16" i="52"/>
  <c r="H16" i="56"/>
  <c r="I180" i="53"/>
  <c r="I16" i="50"/>
  <c r="H16" i="50"/>
  <c r="G16" i="59"/>
  <c r="H16" i="55"/>
  <c r="I98" i="59"/>
  <c r="H16" i="59"/>
  <c r="I16" i="55"/>
  <c r="I16" i="59"/>
  <c r="G98" i="59"/>
  <c r="H98" i="59"/>
  <c r="H16" i="54"/>
  <c r="G180" i="59"/>
  <c r="H16" i="58"/>
  <c r="G16" i="50"/>
  <c r="I180" i="59"/>
  <c r="G16" i="58"/>
  <c r="H16" i="53"/>
  <c r="I16" i="58"/>
  <c r="I16" i="54"/>
  <c r="G180" i="53"/>
  <c r="G16" i="51"/>
  <c r="G180" i="50"/>
  <c r="G16" i="53"/>
  <c r="H16" i="51"/>
  <c r="G16" i="55"/>
  <c r="I16" i="57"/>
  <c r="H98" i="57"/>
  <c r="G16" i="54"/>
  <c r="H180" i="53"/>
  <c r="I16" i="56"/>
  <c r="G98" i="57"/>
  <c r="G16" i="56"/>
  <c r="I16" i="51"/>
  <c r="I16" i="53"/>
  <c r="H180" i="59"/>
  <c r="H180" i="50"/>
  <c r="I98" i="57"/>
  <c r="I180" i="50"/>
  <c r="H98" i="58"/>
  <c r="H180" i="55"/>
  <c r="G98" i="58"/>
  <c r="G180" i="55"/>
  <c r="H180" i="57"/>
  <c r="I180" i="56"/>
  <c r="G180" i="57"/>
  <c r="G180" i="56"/>
  <c r="I180" i="57"/>
  <c r="H180" i="56"/>
  <c r="I98" i="58"/>
  <c r="H98" i="56"/>
  <c r="H98" i="54"/>
  <c r="H98" i="53"/>
  <c r="G98" i="54"/>
  <c r="G98" i="53"/>
  <c r="I180" i="55"/>
  <c r="I98" i="54"/>
  <c r="I98" i="53"/>
  <c r="I98" i="52"/>
  <c r="G98" i="56"/>
  <c r="H98" i="55"/>
  <c r="H98" i="52"/>
  <c r="I98" i="51"/>
  <c r="G262" i="55"/>
  <c r="H98" i="50"/>
  <c r="I98" i="56"/>
  <c r="G98" i="50"/>
  <c r="I98" i="55"/>
  <c r="G98" i="52"/>
  <c r="I262" i="55"/>
  <c r="H98" i="51"/>
  <c r="H262" i="55"/>
  <c r="G98" i="51"/>
  <c r="G98" i="55"/>
  <c r="I98" i="50"/>
  <c r="H262" i="59"/>
  <c r="G262" i="50"/>
  <c r="I262" i="59"/>
  <c r="I262" i="57"/>
  <c r="H180" i="52"/>
  <c r="H262" i="57"/>
  <c r="G262" i="57"/>
  <c r="G262" i="56"/>
  <c r="I344" i="55"/>
  <c r="G262" i="53"/>
  <c r="I262" i="56"/>
  <c r="H344" i="55"/>
  <c r="G262" i="59"/>
  <c r="H180" i="58"/>
  <c r="G180" i="54"/>
  <c r="I180" i="58"/>
  <c r="H180" i="54"/>
  <c r="I262" i="53"/>
  <c r="G180" i="51"/>
  <c r="G180" i="58"/>
  <c r="I180" i="54"/>
  <c r="I180" i="52"/>
  <c r="H262" i="50"/>
  <c r="G180" i="52"/>
  <c r="I262" i="50"/>
  <c r="G344" i="55"/>
  <c r="H262" i="56"/>
  <c r="H262" i="53"/>
  <c r="H180" i="51"/>
  <c r="I180" i="51"/>
  <c r="I344" i="59"/>
  <c r="H262" i="58"/>
  <c r="G344" i="57"/>
  <c r="G426" i="55"/>
  <c r="H262" i="51"/>
  <c r="G344" i="50"/>
  <c r="H344" i="59"/>
  <c r="G262" i="58"/>
  <c r="G344" i="59"/>
  <c r="I262" i="58"/>
  <c r="H344" i="50"/>
  <c r="H344" i="53"/>
  <c r="H344" i="56"/>
  <c r="I344" i="53"/>
  <c r="H344" i="57"/>
  <c r="G508" i="55"/>
  <c r="H426" i="55"/>
  <c r="G262" i="54"/>
  <c r="I344" i="56"/>
  <c r="G262" i="52"/>
  <c r="G344" i="56"/>
  <c r="G344" i="53"/>
  <c r="I262" i="54"/>
  <c r="I344" i="50"/>
  <c r="I262" i="51"/>
  <c r="H262" i="54"/>
  <c r="G262" i="51"/>
  <c r="I426" i="55"/>
  <c r="I344" i="57"/>
  <c r="H262" i="52"/>
  <c r="I508" i="55"/>
  <c r="I262" i="52"/>
  <c r="H508" i="55"/>
  <c r="I508" i="57"/>
  <c r="I508" i="56"/>
  <c r="H344" i="54"/>
  <c r="H344" i="51"/>
  <c r="H426" i="50"/>
  <c r="G508" i="57"/>
  <c r="I344" i="54"/>
  <c r="I344" i="51"/>
  <c r="G426" i="50"/>
  <c r="I426" i="59"/>
  <c r="H426" i="57"/>
  <c r="G426" i="56"/>
  <c r="G344" i="54"/>
  <c r="I426" i="53"/>
  <c r="G344" i="51"/>
  <c r="H426" i="59"/>
  <c r="I344" i="58"/>
  <c r="I426" i="57"/>
  <c r="I426" i="56"/>
  <c r="H426" i="53"/>
  <c r="G426" i="59"/>
  <c r="G344" i="58"/>
  <c r="G426" i="57"/>
  <c r="H426" i="56"/>
  <c r="G426" i="53"/>
  <c r="H508" i="53"/>
  <c r="H344" i="52"/>
  <c r="I508" i="59"/>
  <c r="H508" i="57"/>
  <c r="G508" i="56"/>
  <c r="I508" i="53"/>
  <c r="G508" i="50"/>
  <c r="H508" i="50"/>
  <c r="H344" i="58"/>
  <c r="H508" i="56"/>
  <c r="I426" i="50"/>
  <c r="G508" i="59"/>
  <c r="I344" i="52"/>
  <c r="G344" i="52"/>
  <c r="G508" i="53"/>
  <c r="I508" i="50"/>
  <c r="H508" i="59"/>
  <c r="I426" i="58"/>
  <c r="G426" i="54"/>
  <c r="H426" i="52"/>
  <c r="I508" i="51"/>
  <c r="H426" i="51"/>
  <c r="G508" i="51"/>
  <c r="G508" i="58"/>
  <c r="G426" i="58"/>
  <c r="I508" i="58"/>
  <c r="I426" i="51"/>
  <c r="I508" i="52"/>
  <c r="H508" i="58"/>
  <c r="G426" i="51"/>
  <c r="H508" i="54"/>
  <c r="H426" i="58"/>
  <c r="I426" i="54"/>
  <c r="I508" i="54"/>
  <c r="H508" i="52"/>
  <c r="G426" i="52"/>
  <c r="H508" i="51"/>
  <c r="H426" i="54"/>
  <c r="G508" i="54"/>
  <c r="G508" i="52"/>
  <c r="I426" i="52"/>
  <c r="G6" i="59"/>
  <c r="I6" i="58"/>
  <c r="H6" i="58"/>
  <c r="G6" i="55"/>
  <c r="I6" i="52"/>
  <c r="H6" i="52"/>
  <c r="H6" i="56"/>
  <c r="I6" i="56"/>
  <c r="H6" i="50"/>
  <c r="I6" i="50"/>
  <c r="G6" i="58"/>
  <c r="I6" i="59"/>
  <c r="H6" i="57"/>
  <c r="I88" i="58"/>
  <c r="H6" i="55"/>
  <c r="G6" i="52"/>
  <c r="G252" i="57"/>
  <c r="G6" i="57"/>
  <c r="I6" i="54"/>
  <c r="G6" i="50"/>
  <c r="I252" i="57"/>
  <c r="G88" i="58"/>
  <c r="I6" i="55"/>
  <c r="I6" i="57"/>
  <c r="G6" i="56"/>
  <c r="H88" i="57"/>
  <c r="H6" i="59"/>
  <c r="H252" i="57"/>
  <c r="H6" i="53"/>
  <c r="G88" i="57"/>
  <c r="H88" i="58"/>
  <c r="H6" i="51"/>
  <c r="I170" i="50"/>
  <c r="I6" i="53"/>
  <c r="G6" i="51"/>
  <c r="H170" i="50"/>
  <c r="G6" i="53"/>
  <c r="G170" i="50"/>
  <c r="I88" i="57"/>
  <c r="I6" i="51"/>
  <c r="G6" i="54"/>
  <c r="H6" i="54"/>
  <c r="G170" i="56"/>
  <c r="G88" i="56"/>
  <c r="H170" i="55"/>
  <c r="G88" i="59"/>
  <c r="I170" i="56"/>
  <c r="H88" i="56"/>
  <c r="H88" i="59"/>
  <c r="G170" i="57"/>
  <c r="H170" i="56"/>
  <c r="I88" i="56"/>
  <c r="I88" i="59"/>
  <c r="I170" i="57"/>
  <c r="I252" i="56"/>
  <c r="H170" i="57"/>
  <c r="I334" i="57"/>
  <c r="H252" i="56"/>
  <c r="H88" i="55"/>
  <c r="G88" i="54"/>
  <c r="H88" i="53"/>
  <c r="I170" i="52"/>
  <c r="G88" i="50"/>
  <c r="I88" i="55"/>
  <c r="I88" i="53"/>
  <c r="H170" i="52"/>
  <c r="H334" i="57"/>
  <c r="G88" i="55"/>
  <c r="G88" i="53"/>
  <c r="G334" i="57"/>
  <c r="I88" i="51"/>
  <c r="G252" i="56"/>
  <c r="H88" i="51"/>
  <c r="G170" i="55"/>
  <c r="I88" i="54"/>
  <c r="G170" i="52"/>
  <c r="G88" i="52"/>
  <c r="I88" i="52"/>
  <c r="I170" i="55"/>
  <c r="H88" i="52"/>
  <c r="G88" i="51"/>
  <c r="I88" i="50"/>
  <c r="H88" i="50"/>
  <c r="H88" i="54"/>
  <c r="I170" i="58"/>
  <c r="I498" i="57"/>
  <c r="G170" i="54"/>
  <c r="I170" i="59"/>
  <c r="G170" i="58"/>
  <c r="G498" i="57"/>
  <c r="H416" i="57"/>
  <c r="G170" i="59"/>
  <c r="H170" i="58"/>
  <c r="G416" i="57"/>
  <c r="H170" i="59"/>
  <c r="I416" i="57"/>
  <c r="H334" i="56"/>
  <c r="I252" i="55"/>
  <c r="H170" i="53"/>
  <c r="G334" i="56"/>
  <c r="H252" i="55"/>
  <c r="I170" i="53"/>
  <c r="H498" i="57"/>
  <c r="H170" i="54"/>
  <c r="H252" i="52"/>
  <c r="H170" i="51"/>
  <c r="G252" i="50"/>
  <c r="H252" i="50"/>
  <c r="I334" i="56"/>
  <c r="G252" i="55"/>
  <c r="G252" i="52"/>
  <c r="G170" i="51"/>
  <c r="I170" i="54"/>
  <c r="I252" i="52"/>
  <c r="G170" i="53"/>
  <c r="I170" i="51"/>
  <c r="I252" i="50"/>
  <c r="H252" i="58"/>
  <c r="G416" i="56"/>
  <c r="G334" i="55"/>
  <c r="G334" i="52"/>
  <c r="I334" i="50"/>
  <c r="I252" i="58"/>
  <c r="I416" i="56"/>
  <c r="H498" i="56"/>
  <c r="I334" i="55"/>
  <c r="G252" i="58"/>
  <c r="I498" i="56"/>
  <c r="H334" i="55"/>
  <c r="I252" i="54"/>
  <c r="G498" i="56"/>
  <c r="H252" i="54"/>
  <c r="H252" i="53"/>
  <c r="G252" i="54"/>
  <c r="G252" i="53"/>
  <c r="H252" i="59"/>
  <c r="H416" i="56"/>
  <c r="H334" i="52"/>
  <c r="H334" i="50"/>
  <c r="I334" i="52"/>
  <c r="G334" i="50"/>
  <c r="I252" i="59"/>
  <c r="I252" i="51"/>
  <c r="G252" i="59"/>
  <c r="G252" i="51"/>
  <c r="I252" i="53"/>
  <c r="H252" i="51"/>
  <c r="H416" i="55"/>
  <c r="H334" i="54"/>
  <c r="I416" i="52"/>
  <c r="H498" i="52"/>
  <c r="H334" i="51"/>
  <c r="I498" i="50"/>
  <c r="I416" i="55"/>
  <c r="H498" i="55"/>
  <c r="G334" i="54"/>
  <c r="G334" i="51"/>
  <c r="H416" i="50"/>
  <c r="G334" i="59"/>
  <c r="G416" i="55"/>
  <c r="I498" i="55"/>
  <c r="I334" i="51"/>
  <c r="H334" i="59"/>
  <c r="H334" i="58"/>
  <c r="G498" i="55"/>
  <c r="H334" i="53"/>
  <c r="I334" i="59"/>
  <c r="G334" i="58"/>
  <c r="G334" i="53"/>
  <c r="I334" i="54"/>
  <c r="G416" i="52"/>
  <c r="I498" i="52"/>
  <c r="G498" i="50"/>
  <c r="I416" i="50"/>
  <c r="I334" i="53"/>
  <c r="G416" i="50"/>
  <c r="I334" i="58"/>
  <c r="G498" i="52"/>
  <c r="H498" i="50"/>
  <c r="H416" i="52"/>
  <c r="G498" i="59"/>
  <c r="I416" i="54"/>
  <c r="G498" i="54"/>
  <c r="G416" i="53"/>
  <c r="I498" i="53"/>
  <c r="H416" i="59"/>
  <c r="G498" i="58"/>
  <c r="H416" i="54"/>
  <c r="H416" i="53"/>
  <c r="H498" i="53"/>
  <c r="I416" i="51"/>
  <c r="I498" i="59"/>
  <c r="G416" i="59"/>
  <c r="H498" i="58"/>
  <c r="H416" i="58"/>
  <c r="I416" i="53"/>
  <c r="G498" i="53"/>
  <c r="I416" i="59"/>
  <c r="I498" i="58"/>
  <c r="I416" i="58"/>
  <c r="G498" i="51"/>
  <c r="G416" i="58"/>
  <c r="G416" i="51"/>
  <c r="H498" i="59"/>
  <c r="G416" i="54"/>
  <c r="I498" i="54"/>
  <c r="H498" i="51"/>
  <c r="I498" i="51"/>
  <c r="H416" i="51"/>
  <c r="H498" i="54"/>
  <c r="H113" i="55"/>
  <c r="I31" i="51"/>
  <c r="H31" i="51"/>
  <c r="G31" i="56"/>
  <c r="H31" i="55"/>
  <c r="G113" i="51"/>
  <c r="I113" i="51"/>
  <c r="H31" i="52"/>
  <c r="G31" i="51"/>
  <c r="G113" i="59"/>
  <c r="I195" i="57"/>
  <c r="H195" i="55"/>
  <c r="I31" i="54"/>
  <c r="I31" i="59"/>
  <c r="I113" i="59"/>
  <c r="I31" i="58"/>
  <c r="H195" i="57"/>
  <c r="H31" i="57"/>
  <c r="H31" i="54"/>
  <c r="G31" i="59"/>
  <c r="G31" i="58"/>
  <c r="G31" i="55"/>
  <c r="H31" i="56"/>
  <c r="H31" i="59"/>
  <c r="G277" i="57"/>
  <c r="G31" i="52"/>
  <c r="I31" i="57"/>
  <c r="I113" i="57"/>
  <c r="G113" i="55"/>
  <c r="G31" i="53"/>
  <c r="G195" i="57"/>
  <c r="I113" i="55"/>
  <c r="G195" i="54"/>
  <c r="G31" i="54"/>
  <c r="I31" i="53"/>
  <c r="G31" i="57"/>
  <c r="G195" i="55"/>
  <c r="I195" i="54"/>
  <c r="H113" i="51"/>
  <c r="H113" i="59"/>
  <c r="H31" i="58"/>
  <c r="I195" i="55"/>
  <c r="I31" i="55"/>
  <c r="H195" i="54"/>
  <c r="I277" i="57"/>
  <c r="G113" i="57"/>
  <c r="H277" i="57"/>
  <c r="I31" i="56"/>
  <c r="G113" i="53"/>
  <c r="I195" i="50"/>
  <c r="I113" i="53"/>
  <c r="H195" i="50"/>
  <c r="H113" i="53"/>
  <c r="G195" i="50"/>
  <c r="H31" i="50"/>
  <c r="I31" i="52"/>
  <c r="G31" i="50"/>
  <c r="H113" i="57"/>
  <c r="I31" i="50"/>
  <c r="H31" i="53"/>
  <c r="H195" i="59"/>
  <c r="H113" i="58"/>
  <c r="H277" i="54"/>
  <c r="I441" i="53"/>
  <c r="G195" i="59"/>
  <c r="G113" i="58"/>
  <c r="G113" i="54"/>
  <c r="H441" i="53"/>
  <c r="I113" i="56"/>
  <c r="I359" i="57"/>
  <c r="H113" i="56"/>
  <c r="I195" i="59"/>
  <c r="I113" i="58"/>
  <c r="G359" i="53"/>
  <c r="G359" i="57"/>
  <c r="I277" i="53"/>
  <c r="H359" i="53"/>
  <c r="H359" i="57"/>
  <c r="I113" i="54"/>
  <c r="G277" i="53"/>
  <c r="G113" i="52"/>
  <c r="G277" i="54"/>
  <c r="H113" i="54"/>
  <c r="H277" i="53"/>
  <c r="I113" i="52"/>
  <c r="I277" i="54"/>
  <c r="H113" i="52"/>
  <c r="H195" i="51"/>
  <c r="H195" i="53"/>
  <c r="I359" i="53"/>
  <c r="I195" i="51"/>
  <c r="I359" i="50"/>
  <c r="I195" i="53"/>
  <c r="H113" i="50"/>
  <c r="G195" i="51"/>
  <c r="H359" i="50"/>
  <c r="G113" i="56"/>
  <c r="I113" i="50"/>
  <c r="G441" i="53"/>
  <c r="G113" i="50"/>
  <c r="H277" i="50"/>
  <c r="G195" i="53"/>
  <c r="I277" i="50"/>
  <c r="G359" i="50"/>
  <c r="G277" i="50"/>
  <c r="I441" i="57"/>
  <c r="H359" i="54"/>
  <c r="H277" i="51"/>
  <c r="H441" i="50"/>
  <c r="I523" i="50"/>
  <c r="H441" i="57"/>
  <c r="G277" i="51"/>
  <c r="H523" i="50"/>
  <c r="I195" i="52"/>
  <c r="G195" i="58"/>
  <c r="I195" i="56"/>
  <c r="I277" i="55"/>
  <c r="G277" i="59"/>
  <c r="G441" i="57"/>
  <c r="I523" i="57"/>
  <c r="I359" i="54"/>
  <c r="H523" i="53"/>
  <c r="I523" i="53"/>
  <c r="G523" i="50"/>
  <c r="H195" i="58"/>
  <c r="H277" i="55"/>
  <c r="G359" i="54"/>
  <c r="G195" i="56"/>
  <c r="I195" i="58"/>
  <c r="G277" i="55"/>
  <c r="G195" i="52"/>
  <c r="I441" i="50"/>
  <c r="I277" i="59"/>
  <c r="H195" i="52"/>
  <c r="I277" i="51"/>
  <c r="G441" i="50"/>
  <c r="H523" i="57"/>
  <c r="H277" i="59"/>
  <c r="G523" i="57"/>
  <c r="H195" i="56"/>
  <c r="G523" i="53"/>
  <c r="G523" i="54"/>
  <c r="I277" i="52"/>
  <c r="I359" i="51"/>
  <c r="G277" i="52"/>
  <c r="G277" i="56"/>
  <c r="I441" i="54"/>
  <c r="I277" i="58"/>
  <c r="H277" i="56"/>
  <c r="G359" i="55"/>
  <c r="H441" i="54"/>
  <c r="H359" i="59"/>
  <c r="I523" i="54"/>
  <c r="G359" i="59"/>
  <c r="G359" i="51"/>
  <c r="H277" i="58"/>
  <c r="H359" i="51"/>
  <c r="G441" i="54"/>
  <c r="I277" i="56"/>
  <c r="G277" i="58"/>
  <c r="H523" i="54"/>
  <c r="I359" i="59"/>
  <c r="H359" i="55"/>
  <c r="H277" i="52"/>
  <c r="I359" i="55"/>
  <c r="H523" i="59"/>
  <c r="H359" i="56"/>
  <c r="I441" i="51"/>
  <c r="H441" i="59"/>
  <c r="G359" i="56"/>
  <c r="G441" i="55"/>
  <c r="H441" i="51"/>
  <c r="G441" i="59"/>
  <c r="I359" i="56"/>
  <c r="I441" i="55"/>
  <c r="I523" i="51"/>
  <c r="I441" i="59"/>
  <c r="H441" i="55"/>
  <c r="H523" i="51"/>
  <c r="H359" i="58"/>
  <c r="I523" i="55"/>
  <c r="H359" i="52"/>
  <c r="G523" i="51"/>
  <c r="G523" i="59"/>
  <c r="G441" i="51"/>
  <c r="G359" i="58"/>
  <c r="I359" i="58"/>
  <c r="I359" i="52"/>
  <c r="G359" i="52"/>
  <c r="G523" i="55"/>
  <c r="H523" i="55"/>
  <c r="I523" i="59"/>
  <c r="I523" i="58"/>
  <c r="I523" i="56"/>
  <c r="I441" i="52"/>
  <c r="G441" i="58"/>
  <c r="G523" i="58"/>
  <c r="G441" i="56"/>
  <c r="H523" i="58"/>
  <c r="H523" i="52"/>
  <c r="G441" i="52"/>
  <c r="G523" i="52"/>
  <c r="I441" i="58"/>
  <c r="H441" i="52"/>
  <c r="I523" i="52"/>
  <c r="H441" i="58"/>
  <c r="G523" i="56"/>
  <c r="I441" i="56"/>
  <c r="H523" i="56"/>
  <c r="H441" i="56"/>
  <c r="G437" i="61"/>
  <c r="H27" i="61"/>
  <c r="F437" i="61"/>
  <c r="H437" i="61"/>
  <c r="F27" i="61"/>
  <c r="G27" i="61"/>
  <c r="F355" i="61"/>
  <c r="F683" i="61"/>
  <c r="H601" i="61"/>
  <c r="G273" i="61"/>
  <c r="H355" i="61"/>
  <c r="G683" i="61"/>
  <c r="G601" i="61"/>
  <c r="H273" i="61"/>
  <c r="G355" i="61"/>
  <c r="F273" i="61"/>
  <c r="G847" i="61"/>
  <c r="H683" i="61"/>
  <c r="F601" i="61"/>
  <c r="F847" i="61"/>
  <c r="G519" i="61"/>
  <c r="H847" i="61"/>
  <c r="F765" i="61"/>
  <c r="F519" i="61"/>
  <c r="H519" i="61"/>
  <c r="F109" i="61"/>
  <c r="H109" i="61"/>
  <c r="G765" i="61"/>
  <c r="G109" i="61"/>
  <c r="H765" i="61"/>
  <c r="F191" i="61"/>
  <c r="G191" i="61"/>
  <c r="H191" i="61"/>
  <c r="T34" i="41"/>
  <c r="T38" i="41"/>
  <c r="T21" i="41"/>
  <c r="T23" i="41"/>
  <c r="T27" i="41"/>
  <c r="T31" i="41"/>
  <c r="T36" i="41"/>
  <c r="T37" i="41"/>
  <c r="T28" i="41"/>
  <c r="T24" i="41"/>
  <c r="T15" i="41"/>
  <c r="T17" i="41"/>
  <c r="T19" i="41"/>
  <c r="T29" i="41"/>
  <c r="T25" i="41"/>
  <c r="T16" i="41"/>
  <c r="T33" i="41"/>
  <c r="T39" i="41"/>
  <c r="T42" i="41"/>
  <c r="T26" i="41"/>
  <c r="T41" i="41"/>
  <c r="T20" i="41"/>
  <c r="T14" i="41"/>
  <c r="T18" i="41"/>
  <c r="T13" i="41"/>
  <c r="T22" i="41"/>
  <c r="T32" i="41"/>
  <c r="T35" i="41"/>
  <c r="T40" i="41"/>
  <c r="T30" i="41"/>
  <c r="I1265" i="42"/>
  <c r="G1265" i="42"/>
  <c r="H1265" i="42"/>
  <c r="G1347" i="42"/>
  <c r="H1347" i="42"/>
  <c r="I1347" i="42"/>
  <c r="G1429" i="42"/>
  <c r="I1429" i="42"/>
  <c r="H1429" i="42"/>
  <c r="I1511" i="42"/>
  <c r="H1511" i="42"/>
  <c r="G1511" i="42"/>
  <c r="G1593" i="42"/>
  <c r="H1593" i="42"/>
  <c r="I1593" i="42"/>
  <c r="I1675" i="42"/>
  <c r="G1675" i="42"/>
  <c r="H1675" i="42"/>
  <c r="I1757" i="42"/>
  <c r="G1757" i="42"/>
  <c r="H1757" i="42"/>
  <c r="H1839" i="42"/>
  <c r="I1839" i="42"/>
  <c r="G1839" i="42"/>
  <c r="H1921" i="42"/>
  <c r="G2003" i="42"/>
  <c r="H2003" i="42"/>
  <c r="I2003" i="42"/>
  <c r="G1921" i="42"/>
  <c r="I1921" i="42"/>
  <c r="S35" i="41"/>
  <c r="S38" i="41"/>
  <c r="S41" i="41"/>
  <c r="S14" i="41"/>
  <c r="S26" i="41"/>
  <c r="S37" i="41"/>
  <c r="S36" i="41"/>
  <c r="S40" i="41"/>
  <c r="S24" i="41"/>
  <c r="S28" i="41"/>
  <c r="S39" i="41"/>
  <c r="S20" i="41"/>
  <c r="S42" i="41"/>
  <c r="S23" i="41"/>
  <c r="S29" i="41"/>
  <c r="S25" i="41"/>
  <c r="S33" i="41"/>
  <c r="S18" i="41"/>
  <c r="S16" i="41"/>
  <c r="S19" i="41"/>
  <c r="S30" i="41"/>
  <c r="S13" i="41"/>
  <c r="S34" i="41"/>
  <c r="S32" i="41"/>
  <c r="S21" i="41"/>
  <c r="S27" i="41"/>
  <c r="S22" i="41"/>
  <c r="S17" i="41"/>
  <c r="S31" i="41"/>
  <c r="S15" i="41"/>
  <c r="G278" i="63"/>
  <c r="H32" i="63"/>
  <c r="H278" i="63"/>
  <c r="H360" i="63"/>
  <c r="G32" i="63"/>
  <c r="F278" i="63"/>
  <c r="H442" i="63"/>
  <c r="G442" i="63"/>
  <c r="F442" i="63"/>
  <c r="G524" i="63"/>
  <c r="F32" i="63"/>
  <c r="H114" i="63"/>
  <c r="F196" i="63"/>
  <c r="H524" i="63"/>
  <c r="G360" i="63"/>
  <c r="H196" i="63"/>
  <c r="G196" i="63"/>
  <c r="F524" i="63"/>
  <c r="F114" i="63"/>
  <c r="G114" i="63"/>
  <c r="F360" i="63"/>
  <c r="H8" i="53"/>
  <c r="H8" i="57"/>
  <c r="I8" i="53"/>
  <c r="G8" i="52"/>
  <c r="H8" i="50"/>
  <c r="H8" i="58"/>
  <c r="I8" i="54"/>
  <c r="H8" i="56"/>
  <c r="G8" i="58"/>
  <c r="I8" i="58"/>
  <c r="H254" i="54"/>
  <c r="I8" i="59"/>
  <c r="G8" i="50"/>
  <c r="I8" i="57"/>
  <c r="H8" i="52"/>
  <c r="G8" i="59"/>
  <c r="G8" i="55"/>
  <c r="H90" i="54"/>
  <c r="I90" i="54"/>
  <c r="G90" i="52"/>
  <c r="H8" i="59"/>
  <c r="I90" i="52"/>
  <c r="H8" i="55"/>
  <c r="H8" i="51"/>
  <c r="G8" i="56"/>
  <c r="H8" i="54"/>
  <c r="I8" i="56"/>
  <c r="G8" i="54"/>
  <c r="G8" i="57"/>
  <c r="H90" i="53"/>
  <c r="G8" i="53"/>
  <c r="H90" i="52"/>
  <c r="I8" i="52"/>
  <c r="I8" i="55"/>
  <c r="G90" i="54"/>
  <c r="I254" i="54"/>
  <c r="G254" i="54"/>
  <c r="I90" i="53"/>
  <c r="I8" i="51"/>
  <c r="G8" i="51"/>
  <c r="G90" i="53"/>
  <c r="I8" i="50"/>
  <c r="H172" i="59"/>
  <c r="I90" i="55"/>
  <c r="I172" i="59"/>
  <c r="I90" i="57"/>
  <c r="H336" i="54"/>
  <c r="H90" i="57"/>
  <c r="I90" i="59"/>
  <c r="G90" i="57"/>
  <c r="I254" i="57"/>
  <c r="H90" i="59"/>
  <c r="I90" i="58"/>
  <c r="H254" i="57"/>
  <c r="G90" i="56"/>
  <c r="G172" i="59"/>
  <c r="G172" i="57"/>
  <c r="G90" i="58"/>
  <c r="G172" i="53"/>
  <c r="I90" i="56"/>
  <c r="G336" i="54"/>
  <c r="I90" i="50"/>
  <c r="H90" i="56"/>
  <c r="H90" i="55"/>
  <c r="G172" i="54"/>
  <c r="I336" i="54"/>
  <c r="G90" i="51"/>
  <c r="H172" i="57"/>
  <c r="G90" i="55"/>
  <c r="I172" i="54"/>
  <c r="I90" i="51"/>
  <c r="G90" i="59"/>
  <c r="I172" i="57"/>
  <c r="H172" i="54"/>
  <c r="H90" i="51"/>
  <c r="H90" i="58"/>
  <c r="I172" i="53"/>
  <c r="I172" i="52"/>
  <c r="G172" i="52"/>
  <c r="G254" i="50"/>
  <c r="G172" i="50"/>
  <c r="H172" i="53"/>
  <c r="I254" i="50"/>
  <c r="H90" i="50"/>
  <c r="G254" i="57"/>
  <c r="G90" i="50"/>
  <c r="H172" i="52"/>
  <c r="H254" i="50"/>
  <c r="I172" i="50"/>
  <c r="H172" i="50"/>
  <c r="G172" i="55"/>
  <c r="H500" i="54"/>
  <c r="H254" i="53"/>
  <c r="H172" i="51"/>
  <c r="I418" i="50"/>
  <c r="H172" i="55"/>
  <c r="I500" i="54"/>
  <c r="H418" i="54"/>
  <c r="I254" i="53"/>
  <c r="I172" i="51"/>
  <c r="G418" i="50"/>
  <c r="H500" i="50"/>
  <c r="I172" i="56"/>
  <c r="I172" i="55"/>
  <c r="G500" i="54"/>
  <c r="G418" i="54"/>
  <c r="G254" i="53"/>
  <c r="H172" i="56"/>
  <c r="I418" i="54"/>
  <c r="G172" i="56"/>
  <c r="I254" i="59"/>
  <c r="G172" i="58"/>
  <c r="H336" i="57"/>
  <c r="H254" i="52"/>
  <c r="G254" i="59"/>
  <c r="G254" i="52"/>
  <c r="H418" i="50"/>
  <c r="G500" i="50"/>
  <c r="H254" i="59"/>
  <c r="I172" i="58"/>
  <c r="G336" i="57"/>
  <c r="I254" i="52"/>
  <c r="G172" i="51"/>
  <c r="G336" i="50"/>
  <c r="H172" i="58"/>
  <c r="I336" i="57"/>
  <c r="I336" i="50"/>
  <c r="H336" i="50"/>
  <c r="I500" i="50"/>
  <c r="G336" i="59"/>
  <c r="H254" i="55"/>
  <c r="G336" i="53"/>
  <c r="G254" i="55"/>
  <c r="H418" i="57"/>
  <c r="H254" i="56"/>
  <c r="I254" i="55"/>
  <c r="G336" i="52"/>
  <c r="H254" i="58"/>
  <c r="I418" i="57"/>
  <c r="H500" i="57"/>
  <c r="G254" i="56"/>
  <c r="G254" i="58"/>
  <c r="G418" i="57"/>
  <c r="I500" i="57"/>
  <c r="I254" i="56"/>
  <c r="H336" i="59"/>
  <c r="H336" i="53"/>
  <c r="G500" i="57"/>
  <c r="G254" i="51"/>
  <c r="I254" i="58"/>
  <c r="I254" i="51"/>
  <c r="H254" i="51"/>
  <c r="I336" i="53"/>
  <c r="H336" i="52"/>
  <c r="I336" i="59"/>
  <c r="I336" i="52"/>
  <c r="I336" i="55"/>
  <c r="H500" i="53"/>
  <c r="H418" i="52"/>
  <c r="G336" i="55"/>
  <c r="G500" i="53"/>
  <c r="G500" i="52"/>
  <c r="H336" i="56"/>
  <c r="H336" i="55"/>
  <c r="I500" i="53"/>
  <c r="I500" i="52"/>
  <c r="G418" i="59"/>
  <c r="G336" i="56"/>
  <c r="I418" i="53"/>
  <c r="H500" i="52"/>
  <c r="H418" i="59"/>
  <c r="I336" i="56"/>
  <c r="H418" i="53"/>
  <c r="H336" i="51"/>
  <c r="I500" i="59"/>
  <c r="H336" i="58"/>
  <c r="I418" i="52"/>
  <c r="G418" i="52"/>
  <c r="G336" i="51"/>
  <c r="I336" i="51"/>
  <c r="G418" i="53"/>
  <c r="H500" i="59"/>
  <c r="I336" i="58"/>
  <c r="G500" i="59"/>
  <c r="I418" i="59"/>
  <c r="G336" i="58"/>
  <c r="H500" i="55"/>
  <c r="H500" i="51"/>
  <c r="G500" i="55"/>
  <c r="G418" i="55"/>
  <c r="I500" i="51"/>
  <c r="H418" i="58"/>
  <c r="I500" i="58"/>
  <c r="G500" i="56"/>
  <c r="I500" i="55"/>
  <c r="H418" i="55"/>
  <c r="G500" i="51"/>
  <c r="H500" i="58"/>
  <c r="I500" i="56"/>
  <c r="I418" i="55"/>
  <c r="G418" i="58"/>
  <c r="H418" i="56"/>
  <c r="I418" i="51"/>
  <c r="G500" i="58"/>
  <c r="I418" i="56"/>
  <c r="H500" i="56"/>
  <c r="G418" i="51"/>
  <c r="I418" i="58"/>
  <c r="G418" i="56"/>
  <c r="H418" i="51"/>
  <c r="I33" i="57"/>
  <c r="I33" i="51"/>
  <c r="I115" i="58"/>
  <c r="I33" i="54"/>
  <c r="H115" i="58"/>
  <c r="H33" i="53"/>
  <c r="H115" i="50"/>
  <c r="I33" i="58"/>
  <c r="I33" i="59"/>
  <c r="G115" i="58"/>
  <c r="H33" i="59"/>
  <c r="H33" i="50"/>
  <c r="I115" i="50"/>
  <c r="H33" i="52"/>
  <c r="H33" i="51"/>
  <c r="G33" i="58"/>
  <c r="G33" i="54"/>
  <c r="G33" i="51"/>
  <c r="H33" i="56"/>
  <c r="H33" i="54"/>
  <c r="I33" i="56"/>
  <c r="G361" i="56"/>
  <c r="G33" i="56"/>
  <c r="I361" i="56"/>
  <c r="G33" i="55"/>
  <c r="I33" i="55"/>
  <c r="G33" i="53"/>
  <c r="H33" i="55"/>
  <c r="I33" i="53"/>
  <c r="G33" i="52"/>
  <c r="H33" i="58"/>
  <c r="I33" i="52"/>
  <c r="H115" i="51"/>
  <c r="H361" i="56"/>
  <c r="I115" i="51"/>
  <c r="G33" i="50"/>
  <c r="G33" i="57"/>
  <c r="G115" i="51"/>
  <c r="I33" i="50"/>
  <c r="G33" i="59"/>
  <c r="I115" i="52"/>
  <c r="G115" i="52"/>
  <c r="G115" i="50"/>
  <c r="H115" i="52"/>
  <c r="H33" i="57"/>
  <c r="I115" i="59"/>
  <c r="H197" i="57"/>
  <c r="H279" i="57"/>
  <c r="G279" i="56"/>
  <c r="H115" i="56"/>
  <c r="H197" i="55"/>
  <c r="I115" i="54"/>
  <c r="H115" i="59"/>
  <c r="G197" i="57"/>
  <c r="H197" i="56"/>
  <c r="G115" i="56"/>
  <c r="H115" i="54"/>
  <c r="G115" i="59"/>
  <c r="I197" i="56"/>
  <c r="G279" i="55"/>
  <c r="G197" i="56"/>
  <c r="G115" i="57"/>
  <c r="I197" i="57"/>
  <c r="I279" i="57"/>
  <c r="H279" i="56"/>
  <c r="I115" i="56"/>
  <c r="H115" i="55"/>
  <c r="I279" i="51"/>
  <c r="G279" i="57"/>
  <c r="I197" i="55"/>
  <c r="H279" i="51"/>
  <c r="H197" i="50"/>
  <c r="G197" i="55"/>
  <c r="G115" i="54"/>
  <c r="I197" i="54"/>
  <c r="G279" i="51"/>
  <c r="I279" i="55"/>
  <c r="G197" i="54"/>
  <c r="I115" i="53"/>
  <c r="I115" i="57"/>
  <c r="H279" i="55"/>
  <c r="H197" i="54"/>
  <c r="H115" i="53"/>
  <c r="I279" i="56"/>
  <c r="I115" i="55"/>
  <c r="H115" i="57"/>
  <c r="G115" i="53"/>
  <c r="I197" i="50"/>
  <c r="G115" i="55"/>
  <c r="G197" i="50"/>
  <c r="H361" i="57"/>
  <c r="H443" i="56"/>
  <c r="I361" i="51"/>
  <c r="H197" i="59"/>
  <c r="G361" i="57"/>
  <c r="H361" i="51"/>
  <c r="I197" i="59"/>
  <c r="I197" i="58"/>
  <c r="I279" i="54"/>
  <c r="G197" i="59"/>
  <c r="H197" i="58"/>
  <c r="G361" i="55"/>
  <c r="H279" i="54"/>
  <c r="I197" i="53"/>
  <c r="G197" i="58"/>
  <c r="I361" i="55"/>
  <c r="G279" i="54"/>
  <c r="H197" i="53"/>
  <c r="I361" i="57"/>
  <c r="H525" i="56"/>
  <c r="I443" i="56"/>
  <c r="I525" i="56"/>
  <c r="H279" i="50"/>
  <c r="G525" i="56"/>
  <c r="I197" i="51"/>
  <c r="G197" i="52"/>
  <c r="H197" i="51"/>
  <c r="G361" i="51"/>
  <c r="H197" i="52"/>
  <c r="G197" i="51"/>
  <c r="G443" i="56"/>
  <c r="H361" i="55"/>
  <c r="G197" i="53"/>
  <c r="I197" i="52"/>
  <c r="G279" i="50"/>
  <c r="I279" i="50"/>
  <c r="H279" i="59"/>
  <c r="H443" i="57"/>
  <c r="I525" i="57"/>
  <c r="G361" i="54"/>
  <c r="H443" i="51"/>
  <c r="I525" i="51"/>
  <c r="I361" i="50"/>
  <c r="I279" i="59"/>
  <c r="H525" i="57"/>
  <c r="I443" i="55"/>
  <c r="H361" i="54"/>
  <c r="G443" i="55"/>
  <c r="G525" i="55"/>
  <c r="G361" i="50"/>
  <c r="G279" i="58"/>
  <c r="H443" i="55"/>
  <c r="H525" i="55"/>
  <c r="H279" i="58"/>
  <c r="I525" i="55"/>
  <c r="G279" i="53"/>
  <c r="G279" i="59"/>
  <c r="I443" i="57"/>
  <c r="G525" i="57"/>
  <c r="I361" i="54"/>
  <c r="H279" i="53"/>
  <c r="I279" i="58"/>
  <c r="G443" i="57"/>
  <c r="G525" i="51"/>
  <c r="H361" i="50"/>
  <c r="H279" i="52"/>
  <c r="I443" i="51"/>
  <c r="H525" i="51"/>
  <c r="G279" i="52"/>
  <c r="I279" i="52"/>
  <c r="I279" i="53"/>
  <c r="G443" i="51"/>
  <c r="H361" i="59"/>
  <c r="I361" i="58"/>
  <c r="I525" i="54"/>
  <c r="G525" i="50"/>
  <c r="I443" i="50"/>
  <c r="G361" i="59"/>
  <c r="G361" i="58"/>
  <c r="H525" i="54"/>
  <c r="H525" i="50"/>
  <c r="G443" i="50"/>
  <c r="I361" i="59"/>
  <c r="H361" i="58"/>
  <c r="H361" i="53"/>
  <c r="I525" i="50"/>
  <c r="I361" i="53"/>
  <c r="G443" i="54"/>
  <c r="G361" i="53"/>
  <c r="G525" i="54"/>
  <c r="I361" i="52"/>
  <c r="H443" i="50"/>
  <c r="H361" i="52"/>
  <c r="I443" i="54"/>
  <c r="H443" i="54"/>
  <c r="G361" i="52"/>
  <c r="H525" i="58"/>
  <c r="I525" i="53"/>
  <c r="I443" i="52"/>
  <c r="G525" i="59"/>
  <c r="G443" i="58"/>
  <c r="I443" i="59"/>
  <c r="I525" i="58"/>
  <c r="H443" i="52"/>
  <c r="G443" i="53"/>
  <c r="H525" i="59"/>
  <c r="G443" i="59"/>
  <c r="I525" i="52"/>
  <c r="H443" i="59"/>
  <c r="G525" i="52"/>
  <c r="I525" i="59"/>
  <c r="I443" i="58"/>
  <c r="H525" i="52"/>
  <c r="G525" i="58"/>
  <c r="H443" i="53"/>
  <c r="G525" i="53"/>
  <c r="G443" i="52"/>
  <c r="H443" i="58"/>
  <c r="I443" i="53"/>
  <c r="H525" i="53"/>
  <c r="H95" i="53"/>
  <c r="G95" i="51"/>
  <c r="G13" i="57"/>
  <c r="G177" i="51"/>
  <c r="I95" i="52"/>
  <c r="G13" i="50"/>
  <c r="H13" i="53"/>
  <c r="I13" i="52"/>
  <c r="I13" i="50"/>
  <c r="I13" i="51"/>
  <c r="G13" i="59"/>
  <c r="I13" i="57"/>
  <c r="H13" i="59"/>
  <c r="H13" i="58"/>
  <c r="G95" i="58"/>
  <c r="I13" i="59"/>
  <c r="I13" i="56"/>
  <c r="G13" i="58"/>
  <c r="I13" i="58"/>
  <c r="H95" i="58"/>
  <c r="H13" i="57"/>
  <c r="I95" i="55"/>
  <c r="G13" i="55"/>
  <c r="I13" i="55"/>
  <c r="G95" i="53"/>
  <c r="I95" i="51"/>
  <c r="I13" i="54"/>
  <c r="H95" i="55"/>
  <c r="G13" i="54"/>
  <c r="G95" i="55"/>
  <c r="H13" i="54"/>
  <c r="G95" i="56"/>
  <c r="G13" i="53"/>
  <c r="I95" i="53"/>
  <c r="H95" i="52"/>
  <c r="I177" i="51"/>
  <c r="G95" i="52"/>
  <c r="H95" i="56"/>
  <c r="I13" i="53"/>
  <c r="I95" i="56"/>
  <c r="H13" i="56"/>
  <c r="H13" i="52"/>
  <c r="G13" i="56"/>
  <c r="G13" i="52"/>
  <c r="H95" i="51"/>
  <c r="H13" i="51"/>
  <c r="G13" i="51"/>
  <c r="H177" i="51"/>
  <c r="H13" i="50"/>
  <c r="I95" i="58"/>
  <c r="H13" i="55"/>
  <c r="I95" i="59"/>
  <c r="I95" i="57"/>
  <c r="I177" i="57"/>
  <c r="G95" i="59"/>
  <c r="G177" i="59"/>
  <c r="H177" i="57"/>
  <c r="I177" i="56"/>
  <c r="H95" i="59"/>
  <c r="H177" i="59"/>
  <c r="I259" i="58"/>
  <c r="H177" i="56"/>
  <c r="I177" i="59"/>
  <c r="I177" i="58"/>
  <c r="H259" i="58"/>
  <c r="G177" i="56"/>
  <c r="H177" i="58"/>
  <c r="G259" i="58"/>
  <c r="H95" i="57"/>
  <c r="G177" i="57"/>
  <c r="I95" i="54"/>
  <c r="H95" i="54"/>
  <c r="G177" i="54"/>
  <c r="I259" i="50"/>
  <c r="G95" i="54"/>
  <c r="I177" i="54"/>
  <c r="G177" i="58"/>
  <c r="H177" i="54"/>
  <c r="H177" i="53"/>
  <c r="H95" i="50"/>
  <c r="H177" i="50"/>
  <c r="G259" i="50"/>
  <c r="G177" i="50"/>
  <c r="G177" i="53"/>
  <c r="I177" i="53"/>
  <c r="H259" i="50"/>
  <c r="G95" i="57"/>
  <c r="I95" i="50"/>
  <c r="I177" i="50"/>
  <c r="G95" i="50"/>
  <c r="G259" i="54"/>
  <c r="H259" i="53"/>
  <c r="H177" i="52"/>
  <c r="H259" i="59"/>
  <c r="H423" i="58"/>
  <c r="I259" i="56"/>
  <c r="I259" i="54"/>
  <c r="G259" i="59"/>
  <c r="G423" i="58"/>
  <c r="G259" i="56"/>
  <c r="G177" i="55"/>
  <c r="H259" i="54"/>
  <c r="I259" i="59"/>
  <c r="I423" i="58"/>
  <c r="I505" i="58"/>
  <c r="H259" i="56"/>
  <c r="H177" i="55"/>
  <c r="H341" i="58"/>
  <c r="G505" i="58"/>
  <c r="I177" i="55"/>
  <c r="H259" i="57"/>
  <c r="G259" i="53"/>
  <c r="I177" i="52"/>
  <c r="I341" i="58"/>
  <c r="G259" i="57"/>
  <c r="G341" i="58"/>
  <c r="H259" i="51"/>
  <c r="I259" i="51"/>
  <c r="G341" i="50"/>
  <c r="G177" i="52"/>
  <c r="G259" i="51"/>
  <c r="H505" i="58"/>
  <c r="I259" i="57"/>
  <c r="I259" i="53"/>
  <c r="I341" i="50"/>
  <c r="H341" i="50"/>
  <c r="H341" i="54"/>
  <c r="H341" i="51"/>
  <c r="I505" i="50"/>
  <c r="I341" i="59"/>
  <c r="G341" i="59"/>
  <c r="G341" i="57"/>
  <c r="G341" i="56"/>
  <c r="H259" i="52"/>
  <c r="G505" i="50"/>
  <c r="H341" i="59"/>
  <c r="I341" i="57"/>
  <c r="I341" i="56"/>
  <c r="G259" i="55"/>
  <c r="H341" i="57"/>
  <c r="H341" i="56"/>
  <c r="I259" i="55"/>
  <c r="I341" i="54"/>
  <c r="G341" i="53"/>
  <c r="H259" i="55"/>
  <c r="G341" i="54"/>
  <c r="I423" i="50"/>
  <c r="I341" i="53"/>
  <c r="H423" i="50"/>
  <c r="H505" i="50"/>
  <c r="G423" i="50"/>
  <c r="I341" i="51"/>
  <c r="G341" i="51"/>
  <c r="H341" i="53"/>
  <c r="G259" i="52"/>
  <c r="I259" i="52"/>
  <c r="I505" i="57"/>
  <c r="H423" i="56"/>
  <c r="H341" i="55"/>
  <c r="I423" i="51"/>
  <c r="I505" i="51"/>
  <c r="H505" i="57"/>
  <c r="I423" i="57"/>
  <c r="I423" i="56"/>
  <c r="G423" i="54"/>
  <c r="H505" i="51"/>
  <c r="G423" i="59"/>
  <c r="G423" i="57"/>
  <c r="G505" i="56"/>
  <c r="G423" i="56"/>
  <c r="I423" i="54"/>
  <c r="I341" i="52"/>
  <c r="I423" i="59"/>
  <c r="H423" i="57"/>
  <c r="I505" i="56"/>
  <c r="H423" i="54"/>
  <c r="G341" i="52"/>
  <c r="H423" i="59"/>
  <c r="H505" i="56"/>
  <c r="I505" i="54"/>
  <c r="H341" i="52"/>
  <c r="I505" i="59"/>
  <c r="G505" i="57"/>
  <c r="I341" i="55"/>
  <c r="G505" i="53"/>
  <c r="G423" i="53"/>
  <c r="H423" i="51"/>
  <c r="G505" i="51"/>
  <c r="H505" i="53"/>
  <c r="H505" i="59"/>
  <c r="G423" i="51"/>
  <c r="G341" i="55"/>
  <c r="H505" i="54"/>
  <c r="I423" i="53"/>
  <c r="G505" i="54"/>
  <c r="H423" i="53"/>
  <c r="G505" i="59"/>
  <c r="I505" i="53"/>
  <c r="G505" i="55"/>
  <c r="G505" i="52"/>
  <c r="I505" i="55"/>
  <c r="H423" i="52"/>
  <c r="H505" i="52"/>
  <c r="H505" i="55"/>
  <c r="I423" i="52"/>
  <c r="I505" i="52"/>
  <c r="G423" i="52"/>
  <c r="G423" i="55"/>
  <c r="H423" i="55"/>
  <c r="I423" i="55"/>
  <c r="G25" i="59"/>
  <c r="I25" i="57"/>
  <c r="I25" i="54"/>
  <c r="H25" i="53"/>
  <c r="G25" i="57"/>
  <c r="I25" i="55"/>
  <c r="I25" i="59"/>
  <c r="H25" i="59"/>
  <c r="H25" i="57"/>
  <c r="H25" i="55"/>
  <c r="G107" i="55"/>
  <c r="I271" i="59"/>
  <c r="H271" i="59"/>
  <c r="I107" i="59"/>
  <c r="G25" i="58"/>
  <c r="I25" i="58"/>
  <c r="I107" i="58"/>
  <c r="H25" i="56"/>
  <c r="H25" i="54"/>
  <c r="I25" i="52"/>
  <c r="H25" i="50"/>
  <c r="I189" i="55"/>
  <c r="H25" i="52"/>
  <c r="G271" i="59"/>
  <c r="G25" i="55"/>
  <c r="H189" i="55"/>
  <c r="H107" i="59"/>
  <c r="H25" i="58"/>
  <c r="I25" i="56"/>
  <c r="G25" i="56"/>
  <c r="G189" i="55"/>
  <c r="G107" i="59"/>
  <c r="G107" i="58"/>
  <c r="H107" i="55"/>
  <c r="G25" i="54"/>
  <c r="I25" i="50"/>
  <c r="H25" i="51"/>
  <c r="G25" i="52"/>
  <c r="G25" i="51"/>
  <c r="I25" i="51"/>
  <c r="H107" i="58"/>
  <c r="I25" i="53"/>
  <c r="G25" i="50"/>
  <c r="I107" i="55"/>
  <c r="G25" i="53"/>
  <c r="H189" i="56"/>
  <c r="G107" i="56"/>
  <c r="I189" i="56"/>
  <c r="H189" i="59"/>
  <c r="I189" i="58"/>
  <c r="I107" i="57"/>
  <c r="G189" i="56"/>
  <c r="I189" i="59"/>
  <c r="H189" i="58"/>
  <c r="H107" i="57"/>
  <c r="G189" i="59"/>
  <c r="H271" i="58"/>
  <c r="G189" i="58"/>
  <c r="G107" i="57"/>
  <c r="I353" i="59"/>
  <c r="H107" i="56"/>
  <c r="G271" i="58"/>
  <c r="G271" i="55"/>
  <c r="G189" i="54"/>
  <c r="G107" i="54"/>
  <c r="G107" i="53"/>
  <c r="G189" i="50"/>
  <c r="I271" i="58"/>
  <c r="I271" i="55"/>
  <c r="H189" i="54"/>
  <c r="I107" i="54"/>
  <c r="H107" i="53"/>
  <c r="H189" i="51"/>
  <c r="I189" i="50"/>
  <c r="H107" i="54"/>
  <c r="I189" i="51"/>
  <c r="G189" i="51"/>
  <c r="H107" i="51"/>
  <c r="H353" i="59"/>
  <c r="I107" i="51"/>
  <c r="H271" i="55"/>
  <c r="I189" i="54"/>
  <c r="I107" i="53"/>
  <c r="H107" i="52"/>
  <c r="G353" i="59"/>
  <c r="I107" i="50"/>
  <c r="G107" i="50"/>
  <c r="I107" i="52"/>
  <c r="H107" i="50"/>
  <c r="H189" i="50"/>
  <c r="I107" i="56"/>
  <c r="G107" i="52"/>
  <c r="G107" i="51"/>
  <c r="I517" i="59"/>
  <c r="I435" i="59"/>
  <c r="I353" i="58"/>
  <c r="I189" i="57"/>
  <c r="H271" i="56"/>
  <c r="H353" i="55"/>
  <c r="G189" i="52"/>
  <c r="H517" i="59"/>
  <c r="G435" i="59"/>
  <c r="H353" i="58"/>
  <c r="H189" i="57"/>
  <c r="G271" i="56"/>
  <c r="G353" i="55"/>
  <c r="I189" i="53"/>
  <c r="I189" i="52"/>
  <c r="G517" i="59"/>
  <c r="H435" i="59"/>
  <c r="G353" i="58"/>
  <c r="G189" i="57"/>
  <c r="H189" i="53"/>
  <c r="I271" i="54"/>
  <c r="G189" i="53"/>
  <c r="H271" i="54"/>
  <c r="I271" i="56"/>
  <c r="I353" i="55"/>
  <c r="G271" i="51"/>
  <c r="I271" i="50"/>
  <c r="H189" i="52"/>
  <c r="H271" i="51"/>
  <c r="H271" i="50"/>
  <c r="I271" i="51"/>
  <c r="G271" i="54"/>
  <c r="G271" i="50"/>
  <c r="G517" i="58"/>
  <c r="G353" i="56"/>
  <c r="I271" i="52"/>
  <c r="H353" i="51"/>
  <c r="I517" i="58"/>
  <c r="I353" i="56"/>
  <c r="H517" i="58"/>
  <c r="H353" i="56"/>
  <c r="I435" i="55"/>
  <c r="I435" i="58"/>
  <c r="G435" i="55"/>
  <c r="I353" i="54"/>
  <c r="G435" i="58"/>
  <c r="G271" i="57"/>
  <c r="H435" i="55"/>
  <c r="G517" i="55"/>
  <c r="G353" i="54"/>
  <c r="G271" i="53"/>
  <c r="H517" i="55"/>
  <c r="H435" i="58"/>
  <c r="I353" i="51"/>
  <c r="I353" i="50"/>
  <c r="I271" i="57"/>
  <c r="H353" i="54"/>
  <c r="I271" i="53"/>
  <c r="G271" i="52"/>
  <c r="G353" i="51"/>
  <c r="H353" i="50"/>
  <c r="H271" i="57"/>
  <c r="I517" i="55"/>
  <c r="H271" i="53"/>
  <c r="H271" i="52"/>
  <c r="G353" i="50"/>
  <c r="I353" i="52"/>
  <c r="G435" i="51"/>
  <c r="G517" i="54"/>
  <c r="I517" i="54"/>
  <c r="G435" i="54"/>
  <c r="H517" i="51"/>
  <c r="G435" i="56"/>
  <c r="H517" i="54"/>
  <c r="I435" i="54"/>
  <c r="G353" i="53"/>
  <c r="I517" i="51"/>
  <c r="I435" i="56"/>
  <c r="H435" i="54"/>
  <c r="I353" i="53"/>
  <c r="G517" i="51"/>
  <c r="G353" i="57"/>
  <c r="G517" i="56"/>
  <c r="H353" i="52"/>
  <c r="H435" i="51"/>
  <c r="H353" i="57"/>
  <c r="I435" i="51"/>
  <c r="G517" i="50"/>
  <c r="H517" i="50"/>
  <c r="G353" i="52"/>
  <c r="H435" i="50"/>
  <c r="I517" i="50"/>
  <c r="H435" i="56"/>
  <c r="G435" i="50"/>
  <c r="I435" i="50"/>
  <c r="H517" i="56"/>
  <c r="I353" i="57"/>
  <c r="H353" i="53"/>
  <c r="I517" i="56"/>
  <c r="G435" i="57"/>
  <c r="I435" i="52"/>
  <c r="I517" i="52"/>
  <c r="H435" i="57"/>
  <c r="G435" i="53"/>
  <c r="H517" i="53"/>
  <c r="H435" i="52"/>
  <c r="H517" i="52"/>
  <c r="I435" i="57"/>
  <c r="H435" i="53"/>
  <c r="G517" i="53"/>
  <c r="G517" i="52"/>
  <c r="I435" i="53"/>
  <c r="I517" i="53"/>
  <c r="G517" i="57"/>
  <c r="H517" i="57"/>
  <c r="G435" i="52"/>
  <c r="I517" i="57"/>
  <c r="F253" i="63"/>
  <c r="H417" i="63"/>
  <c r="G417" i="63"/>
  <c r="G253" i="63"/>
  <c r="G171" i="63"/>
  <c r="H335" i="63"/>
  <c r="F417" i="63"/>
  <c r="F335" i="63"/>
  <c r="H171" i="63"/>
  <c r="G499" i="63"/>
  <c r="H7" i="63"/>
  <c r="F171" i="63"/>
  <c r="G335" i="63"/>
  <c r="G7" i="63"/>
  <c r="G89" i="63"/>
  <c r="H89" i="63"/>
  <c r="F89" i="63"/>
  <c r="F7" i="63"/>
  <c r="H499" i="63"/>
  <c r="H253" i="63"/>
  <c r="F499" i="63"/>
  <c r="G92" i="61"/>
  <c r="H92" i="61"/>
  <c r="F92" i="61"/>
  <c r="H338" i="61"/>
  <c r="G338" i="61"/>
  <c r="F338" i="61"/>
  <c r="H10" i="61"/>
  <c r="G502" i="61"/>
  <c r="H256" i="61"/>
  <c r="F10" i="61"/>
  <c r="F502" i="61"/>
  <c r="F256" i="61"/>
  <c r="G10" i="61"/>
  <c r="G256" i="61"/>
  <c r="G174" i="61"/>
  <c r="F830" i="61"/>
  <c r="H420" i="61"/>
  <c r="G420" i="61"/>
  <c r="F748" i="61"/>
  <c r="H748" i="61"/>
  <c r="F174" i="61"/>
  <c r="G830" i="61"/>
  <c r="G748" i="61"/>
  <c r="F420" i="61"/>
  <c r="H174" i="61"/>
  <c r="H830" i="61"/>
  <c r="H584" i="61"/>
  <c r="G584" i="61"/>
  <c r="F584" i="61"/>
  <c r="H502" i="61"/>
  <c r="F666" i="61"/>
  <c r="H666" i="61"/>
  <c r="G666" i="61"/>
  <c r="F118" i="61"/>
  <c r="H36" i="61"/>
  <c r="G36" i="61"/>
  <c r="G446" i="61"/>
  <c r="G118" i="61"/>
  <c r="F282" i="61"/>
  <c r="F610" i="61"/>
  <c r="G610" i="61"/>
  <c r="G364" i="61"/>
  <c r="H282" i="61"/>
  <c r="H446" i="61"/>
  <c r="G282" i="61"/>
  <c r="H118" i="61"/>
  <c r="F364" i="61"/>
  <c r="F36" i="61"/>
  <c r="F446" i="61"/>
  <c r="H610" i="61"/>
  <c r="H364" i="61"/>
  <c r="H692" i="61"/>
  <c r="H528" i="61"/>
  <c r="G692" i="61"/>
  <c r="F692" i="61"/>
  <c r="F774" i="61"/>
  <c r="F528" i="61"/>
  <c r="F856" i="61"/>
  <c r="H774" i="61"/>
  <c r="G774" i="61"/>
  <c r="G856" i="61"/>
  <c r="G528" i="61"/>
  <c r="F200" i="61"/>
  <c r="G200" i="61"/>
  <c r="H856" i="61"/>
  <c r="H200" i="61"/>
  <c r="S44" i="41"/>
  <c r="M44" i="41"/>
  <c r="Q44" i="41"/>
  <c r="O44" i="41"/>
  <c r="P44" i="41"/>
  <c r="I44" i="41"/>
  <c r="R44" i="41"/>
  <c r="J44" i="41"/>
  <c r="T44" i="41"/>
  <c r="N44" i="41"/>
  <c r="G98" i="61"/>
  <c r="F98" i="61"/>
  <c r="H98" i="61"/>
  <c r="G262" i="61"/>
  <c r="G180" i="61"/>
  <c r="F426" i="61"/>
  <c r="F180" i="61"/>
  <c r="H180" i="61"/>
  <c r="F672" i="61"/>
  <c r="F262" i="61"/>
  <c r="H754" i="61"/>
  <c r="H672" i="61"/>
  <c r="H836" i="61"/>
  <c r="G672" i="61"/>
  <c r="F508" i="61"/>
  <c r="G836" i="61"/>
  <c r="H16" i="61"/>
  <c r="G508" i="61"/>
  <c r="H344" i="61"/>
  <c r="G426" i="61"/>
  <c r="F754" i="61"/>
  <c r="H262" i="61"/>
  <c r="H426" i="61"/>
  <c r="F590" i="61"/>
  <c r="H590" i="61"/>
  <c r="G754" i="61"/>
  <c r="H508" i="61"/>
  <c r="F344" i="61"/>
  <c r="G344" i="61"/>
  <c r="F16" i="61"/>
  <c r="F836" i="61"/>
  <c r="G16" i="61"/>
  <c r="G590" i="61"/>
  <c r="G353" i="61"/>
  <c r="H353" i="61"/>
  <c r="F353" i="61"/>
  <c r="G107" i="61"/>
  <c r="G763" i="61"/>
  <c r="F517" i="61"/>
  <c r="F599" i="61"/>
  <c r="F107" i="61"/>
  <c r="F763" i="61"/>
  <c r="G599" i="61"/>
  <c r="H435" i="61"/>
  <c r="H599" i="61"/>
  <c r="H845" i="61"/>
  <c r="H517" i="61"/>
  <c r="G271" i="61"/>
  <c r="H189" i="61"/>
  <c r="G517" i="61"/>
  <c r="H271" i="61"/>
  <c r="H107" i="61"/>
  <c r="F25" i="61"/>
  <c r="F435" i="61"/>
  <c r="H763" i="61"/>
  <c r="F845" i="61"/>
  <c r="H25" i="61"/>
  <c r="G845" i="61"/>
  <c r="F271" i="61"/>
  <c r="G681" i="61"/>
  <c r="F681" i="61"/>
  <c r="G435" i="61"/>
  <c r="H681" i="61"/>
  <c r="G189" i="61"/>
  <c r="F189" i="61"/>
  <c r="G25" i="61"/>
  <c r="H20" i="61"/>
  <c r="G20" i="61"/>
  <c r="F20" i="61"/>
  <c r="G266" i="61"/>
  <c r="G430" i="61"/>
  <c r="H266" i="61"/>
  <c r="F676" i="61"/>
  <c r="F512" i="61"/>
  <c r="F102" i="61"/>
  <c r="G840" i="61"/>
  <c r="F184" i="61"/>
  <c r="H102" i="61"/>
  <c r="F840" i="61"/>
  <c r="H184" i="61"/>
  <c r="F266" i="61"/>
  <c r="G184" i="61"/>
  <c r="H676" i="61"/>
  <c r="F430" i="61"/>
  <c r="H512" i="61"/>
  <c r="G348" i="61"/>
  <c r="F758" i="61"/>
  <c r="G676" i="61"/>
  <c r="H840" i="61"/>
  <c r="F594" i="61"/>
  <c r="H348" i="61"/>
  <c r="G758" i="61"/>
  <c r="H758" i="61"/>
  <c r="G512" i="61"/>
  <c r="F348" i="61"/>
  <c r="H594" i="61"/>
  <c r="G594" i="61"/>
  <c r="H430" i="61"/>
  <c r="G102" i="61"/>
  <c r="R33" i="41"/>
  <c r="R31" i="41"/>
  <c r="R22" i="41"/>
  <c r="R34" i="41"/>
  <c r="R26" i="41"/>
  <c r="R27" i="41"/>
  <c r="R25" i="41"/>
  <c r="R28" i="41"/>
  <c r="R15" i="41"/>
  <c r="R32" i="41"/>
  <c r="R20" i="41"/>
  <c r="R14" i="41"/>
  <c r="R16" i="41"/>
  <c r="R24" i="41"/>
  <c r="R40" i="41"/>
  <c r="R30" i="41"/>
  <c r="R18" i="41"/>
  <c r="R35" i="41"/>
  <c r="R42" i="41"/>
  <c r="R39" i="41"/>
  <c r="R29" i="41"/>
  <c r="R38" i="41"/>
  <c r="R36" i="41"/>
  <c r="R17" i="41"/>
  <c r="R13" i="41"/>
  <c r="R37" i="41"/>
  <c r="R21" i="41"/>
  <c r="R41" i="41"/>
  <c r="R23" i="41"/>
  <c r="R19" i="41"/>
  <c r="G90" i="61"/>
  <c r="F90" i="61"/>
  <c r="F500" i="61"/>
  <c r="G8" i="61"/>
  <c r="H500" i="61"/>
  <c r="H90" i="61"/>
  <c r="F8" i="61"/>
  <c r="G500" i="61"/>
  <c r="H8" i="61"/>
  <c r="F664" i="61"/>
  <c r="H828" i="61"/>
  <c r="H254" i="61"/>
  <c r="H664" i="61"/>
  <c r="G828" i="61"/>
  <c r="F336" i="61"/>
  <c r="F254" i="61"/>
  <c r="G664" i="61"/>
  <c r="F828" i="61"/>
  <c r="G254" i="61"/>
  <c r="H336" i="61"/>
  <c r="G418" i="61"/>
  <c r="G746" i="61"/>
  <c r="G172" i="61"/>
  <c r="H172" i="61"/>
  <c r="F172" i="61"/>
  <c r="G582" i="61"/>
  <c r="G336" i="61"/>
  <c r="H418" i="61"/>
  <c r="H746" i="61"/>
  <c r="F418" i="61"/>
  <c r="F582" i="61"/>
  <c r="H582" i="61"/>
  <c r="F746" i="61"/>
  <c r="H13" i="63"/>
  <c r="G13" i="63"/>
  <c r="F13" i="63"/>
  <c r="G259" i="63"/>
  <c r="F259" i="63"/>
  <c r="H259" i="63"/>
  <c r="F95" i="63"/>
  <c r="G423" i="63"/>
  <c r="F423" i="63"/>
  <c r="H177" i="63"/>
  <c r="H505" i="63"/>
  <c r="G505" i="63"/>
  <c r="G95" i="63"/>
  <c r="H423" i="63"/>
  <c r="G177" i="63"/>
  <c r="H95" i="63"/>
  <c r="G341" i="63"/>
  <c r="H341" i="63"/>
  <c r="F341" i="63"/>
  <c r="F177" i="63"/>
  <c r="F505" i="63"/>
  <c r="G428" i="63"/>
  <c r="F510" i="63"/>
  <c r="H264" i="63"/>
  <c r="G18" i="63"/>
  <c r="F182" i="63"/>
  <c r="F428" i="63"/>
  <c r="G182" i="63"/>
  <c r="H510" i="63"/>
  <c r="F18" i="63"/>
  <c r="H182" i="63"/>
  <c r="F264" i="63"/>
  <c r="G100" i="63"/>
  <c r="H18" i="63"/>
  <c r="G510" i="63"/>
  <c r="G264" i="63"/>
  <c r="H428" i="63"/>
  <c r="F346" i="63"/>
  <c r="G346" i="63"/>
  <c r="F100" i="63"/>
  <c r="H100" i="63"/>
  <c r="H346" i="63"/>
  <c r="H427" i="63"/>
  <c r="F181" i="63"/>
  <c r="F17" i="63"/>
  <c r="F263" i="63"/>
  <c r="G263" i="63"/>
  <c r="G17" i="63"/>
  <c r="F427" i="63"/>
  <c r="H345" i="63"/>
  <c r="F345" i="63"/>
  <c r="H263" i="63"/>
  <c r="H181" i="63"/>
  <c r="G181" i="63"/>
  <c r="H99" i="63"/>
  <c r="G427" i="63"/>
  <c r="G345" i="63"/>
  <c r="G99" i="63"/>
  <c r="H17" i="63"/>
  <c r="H509" i="63"/>
  <c r="G509" i="63"/>
  <c r="F99" i="63"/>
  <c r="F509" i="63"/>
  <c r="H415" i="63"/>
  <c r="F415" i="63"/>
  <c r="G415" i="63"/>
  <c r="G87" i="63"/>
  <c r="H497" i="63"/>
  <c r="F87" i="63"/>
  <c r="H251" i="63"/>
  <c r="F5" i="63"/>
  <c r="G5" i="63"/>
  <c r="F169" i="63"/>
  <c r="F497" i="63"/>
  <c r="F251" i="63"/>
  <c r="F333" i="63"/>
  <c r="G169" i="63"/>
  <c r="H5" i="63"/>
  <c r="H169" i="63"/>
  <c r="G251" i="63"/>
  <c r="G497" i="63"/>
  <c r="H87" i="63"/>
  <c r="H333" i="63"/>
  <c r="G333" i="63"/>
  <c r="H32" i="57"/>
  <c r="H32" i="51"/>
  <c r="I32" i="50"/>
  <c r="I32" i="53"/>
  <c r="H32" i="53"/>
  <c r="I32" i="54"/>
  <c r="I114" i="56"/>
  <c r="I114" i="54"/>
  <c r="H32" i="54"/>
  <c r="G32" i="53"/>
  <c r="H32" i="58"/>
  <c r="G32" i="57"/>
  <c r="H114" i="56"/>
  <c r="G32" i="59"/>
  <c r="G32" i="58"/>
  <c r="G32" i="56"/>
  <c r="H32" i="59"/>
  <c r="I32" i="58"/>
  <c r="H32" i="52"/>
  <c r="I32" i="59"/>
  <c r="I32" i="57"/>
  <c r="H114" i="58"/>
  <c r="I114" i="58"/>
  <c r="G114" i="58"/>
  <c r="H196" i="54"/>
  <c r="G32" i="52"/>
  <c r="G196" i="54"/>
  <c r="G114" i="56"/>
  <c r="I32" i="56"/>
  <c r="G114" i="54"/>
  <c r="G32" i="54"/>
  <c r="I196" i="54"/>
  <c r="H114" i="54"/>
  <c r="H32" i="56"/>
  <c r="H32" i="55"/>
  <c r="I32" i="52"/>
  <c r="G32" i="50"/>
  <c r="I32" i="51"/>
  <c r="H32" i="50"/>
  <c r="G32" i="51"/>
  <c r="I32" i="55"/>
  <c r="G32" i="55"/>
  <c r="G196" i="59"/>
  <c r="I196" i="58"/>
  <c r="G196" i="57"/>
  <c r="H114" i="57"/>
  <c r="G114" i="53"/>
  <c r="I196" i="59"/>
  <c r="G196" i="58"/>
  <c r="G114" i="57"/>
  <c r="I114" i="53"/>
  <c r="H196" i="59"/>
  <c r="H196" i="58"/>
  <c r="I114" i="57"/>
  <c r="G114" i="59"/>
  <c r="I196" i="57"/>
  <c r="G196" i="56"/>
  <c r="G114" i="52"/>
  <c r="H196" i="50"/>
  <c r="G278" i="54"/>
  <c r="I114" i="52"/>
  <c r="G114" i="51"/>
  <c r="G196" i="50"/>
  <c r="H196" i="57"/>
  <c r="I196" i="56"/>
  <c r="H114" i="55"/>
  <c r="I278" i="54"/>
  <c r="I114" i="51"/>
  <c r="H196" i="56"/>
  <c r="I114" i="55"/>
  <c r="H278" i="54"/>
  <c r="H114" i="51"/>
  <c r="H114" i="59"/>
  <c r="G114" i="55"/>
  <c r="H114" i="52"/>
  <c r="H196" i="51"/>
  <c r="I196" i="50"/>
  <c r="I114" i="59"/>
  <c r="G196" i="51"/>
  <c r="H114" i="53"/>
  <c r="H114" i="50"/>
  <c r="G114" i="50"/>
  <c r="I196" i="51"/>
  <c r="I114" i="50"/>
  <c r="G278" i="59"/>
  <c r="H278" i="58"/>
  <c r="H278" i="57"/>
  <c r="G278" i="56"/>
  <c r="I360" i="54"/>
  <c r="I278" i="59"/>
  <c r="G278" i="58"/>
  <c r="G278" i="57"/>
  <c r="H278" i="56"/>
  <c r="H360" i="54"/>
  <c r="G278" i="51"/>
  <c r="H278" i="59"/>
  <c r="I278" i="58"/>
  <c r="I278" i="56"/>
  <c r="I196" i="55"/>
  <c r="H196" i="53"/>
  <c r="I278" i="57"/>
  <c r="G360" i="54"/>
  <c r="H196" i="55"/>
  <c r="I278" i="51"/>
  <c r="G196" i="55"/>
  <c r="H278" i="51"/>
  <c r="H278" i="50"/>
  <c r="I196" i="53"/>
  <c r="G278" i="50"/>
  <c r="H196" i="52"/>
  <c r="I196" i="52"/>
  <c r="G196" i="52"/>
  <c r="G196" i="53"/>
  <c r="I278" i="50"/>
  <c r="H360" i="59"/>
  <c r="H278" i="53"/>
  <c r="I278" i="52"/>
  <c r="G360" i="51"/>
  <c r="I360" i="59"/>
  <c r="H524" i="54"/>
  <c r="I278" i="53"/>
  <c r="I524" i="54"/>
  <c r="H360" i="51"/>
  <c r="G524" i="54"/>
  <c r="I360" i="58"/>
  <c r="H360" i="57"/>
  <c r="H360" i="56"/>
  <c r="H442" i="54"/>
  <c r="G360" i="59"/>
  <c r="G278" i="55"/>
  <c r="G278" i="53"/>
  <c r="G360" i="57"/>
  <c r="I360" i="56"/>
  <c r="G278" i="52"/>
  <c r="G442" i="54"/>
  <c r="H360" i="58"/>
  <c r="G360" i="56"/>
  <c r="H360" i="50"/>
  <c r="G360" i="58"/>
  <c r="H278" i="55"/>
  <c r="I278" i="55"/>
  <c r="I442" i="54"/>
  <c r="I360" i="50"/>
  <c r="I360" i="51"/>
  <c r="I360" i="57"/>
  <c r="H278" i="52"/>
  <c r="G360" i="50"/>
  <c r="I524" i="59"/>
  <c r="H442" i="58"/>
  <c r="G360" i="53"/>
  <c r="H524" i="51"/>
  <c r="G442" i="50"/>
  <c r="I524" i="58"/>
  <c r="I442" i="58"/>
  <c r="H442" i="57"/>
  <c r="H360" i="53"/>
  <c r="I524" i="51"/>
  <c r="G442" i="51"/>
  <c r="H524" i="58"/>
  <c r="I442" i="57"/>
  <c r="I442" i="56"/>
  <c r="H360" i="55"/>
  <c r="I360" i="53"/>
  <c r="H360" i="52"/>
  <c r="I442" i="51"/>
  <c r="I442" i="59"/>
  <c r="G524" i="58"/>
  <c r="G442" i="57"/>
  <c r="H524" i="56"/>
  <c r="H442" i="56"/>
  <c r="I360" i="55"/>
  <c r="G360" i="52"/>
  <c r="H442" i="51"/>
  <c r="H442" i="59"/>
  <c r="G524" i="56"/>
  <c r="G442" i="56"/>
  <c r="G360" i="55"/>
  <c r="I360" i="52"/>
  <c r="H524" i="59"/>
  <c r="G442" i="58"/>
  <c r="G524" i="57"/>
  <c r="G524" i="51"/>
  <c r="G442" i="59"/>
  <c r="H524" i="57"/>
  <c r="I524" i="56"/>
  <c r="I524" i="50"/>
  <c r="H442" i="50"/>
  <c r="G524" i="59"/>
  <c r="I442" i="50"/>
  <c r="H524" i="50"/>
  <c r="I524" i="57"/>
  <c r="G524" i="50"/>
  <c r="I524" i="55"/>
  <c r="G524" i="52"/>
  <c r="H442" i="55"/>
  <c r="G442" i="52"/>
  <c r="G442" i="53"/>
  <c r="I442" i="52"/>
  <c r="I442" i="53"/>
  <c r="H442" i="52"/>
  <c r="H524" i="53"/>
  <c r="H442" i="53"/>
  <c r="G524" i="55"/>
  <c r="G442" i="55"/>
  <c r="I524" i="53"/>
  <c r="I524" i="52"/>
  <c r="H524" i="52"/>
  <c r="H524" i="55"/>
  <c r="I442" i="55"/>
  <c r="G524" i="53"/>
  <c r="G7" i="56"/>
  <c r="H7" i="52"/>
  <c r="G7" i="52"/>
  <c r="I89" i="51"/>
  <c r="G7" i="50"/>
  <c r="G7" i="53"/>
  <c r="H7" i="59"/>
  <c r="I7" i="58"/>
  <c r="I7" i="56"/>
  <c r="H7" i="56"/>
  <c r="I7" i="57"/>
  <c r="G7" i="58"/>
  <c r="H7" i="58"/>
  <c r="I7" i="59"/>
  <c r="I89" i="54"/>
  <c r="G7" i="59"/>
  <c r="G7" i="57"/>
  <c r="H7" i="57"/>
  <c r="G7" i="55"/>
  <c r="H7" i="53"/>
  <c r="I7" i="51"/>
  <c r="I7" i="55"/>
  <c r="H89" i="52"/>
  <c r="H7" i="55"/>
  <c r="I89" i="56"/>
  <c r="H7" i="54"/>
  <c r="H89" i="56"/>
  <c r="I7" i="54"/>
  <c r="I7" i="52"/>
  <c r="G7" i="54"/>
  <c r="I89" i="52"/>
  <c r="G7" i="51"/>
  <c r="I171" i="52"/>
  <c r="H171" i="52"/>
  <c r="I7" i="50"/>
  <c r="G171" i="52"/>
  <c r="H7" i="50"/>
  <c r="I7" i="53"/>
  <c r="G89" i="56"/>
  <c r="H89" i="54"/>
  <c r="G89" i="52"/>
  <c r="H7" i="51"/>
  <c r="G89" i="51"/>
  <c r="H89" i="51"/>
  <c r="G89" i="54"/>
  <c r="I171" i="59"/>
  <c r="G89" i="57"/>
  <c r="I171" i="54"/>
  <c r="H171" i="59"/>
  <c r="I89" i="57"/>
  <c r="G89" i="55"/>
  <c r="H171" i="54"/>
  <c r="G171" i="59"/>
  <c r="G171" i="58"/>
  <c r="H89" i="57"/>
  <c r="I171" i="56"/>
  <c r="H171" i="58"/>
  <c r="H171" i="56"/>
  <c r="I171" i="58"/>
  <c r="I89" i="58"/>
  <c r="G171" i="56"/>
  <c r="H89" i="59"/>
  <c r="G253" i="56"/>
  <c r="H89" i="58"/>
  <c r="G171" i="54"/>
  <c r="H253" i="51"/>
  <c r="I89" i="50"/>
  <c r="I253" i="51"/>
  <c r="H171" i="51"/>
  <c r="H89" i="50"/>
  <c r="I89" i="59"/>
  <c r="H253" i="56"/>
  <c r="G89" i="53"/>
  <c r="I171" i="51"/>
  <c r="G89" i="59"/>
  <c r="I253" i="56"/>
  <c r="I89" i="53"/>
  <c r="G171" i="51"/>
  <c r="G171" i="55"/>
  <c r="H89" i="53"/>
  <c r="G89" i="58"/>
  <c r="H89" i="55"/>
  <c r="I253" i="52"/>
  <c r="G253" i="51"/>
  <c r="I89" i="55"/>
  <c r="H253" i="52"/>
  <c r="G89" i="50"/>
  <c r="I171" i="55"/>
  <c r="G253" i="52"/>
  <c r="H171" i="55"/>
  <c r="H335" i="56"/>
  <c r="I253" i="55"/>
  <c r="I171" i="53"/>
  <c r="G171" i="50"/>
  <c r="G335" i="56"/>
  <c r="H253" i="55"/>
  <c r="G171" i="53"/>
  <c r="H171" i="50"/>
  <c r="H253" i="58"/>
  <c r="I171" i="57"/>
  <c r="G253" i="55"/>
  <c r="H171" i="53"/>
  <c r="I253" i="59"/>
  <c r="G253" i="58"/>
  <c r="H171" i="57"/>
  <c r="H253" i="59"/>
  <c r="I253" i="58"/>
  <c r="G171" i="57"/>
  <c r="I253" i="54"/>
  <c r="I335" i="56"/>
  <c r="I171" i="50"/>
  <c r="I335" i="52"/>
  <c r="G335" i="51"/>
  <c r="G253" i="59"/>
  <c r="I335" i="51"/>
  <c r="H253" i="54"/>
  <c r="G253" i="54"/>
  <c r="G335" i="52"/>
  <c r="H335" i="51"/>
  <c r="H335" i="52"/>
  <c r="I335" i="59"/>
  <c r="G335" i="58"/>
  <c r="G253" i="57"/>
  <c r="H335" i="54"/>
  <c r="I253" i="53"/>
  <c r="H499" i="51"/>
  <c r="H335" i="59"/>
  <c r="H335" i="58"/>
  <c r="G335" i="54"/>
  <c r="H253" i="53"/>
  <c r="G335" i="59"/>
  <c r="I335" i="58"/>
  <c r="G417" i="56"/>
  <c r="G253" i="53"/>
  <c r="G499" i="52"/>
  <c r="H417" i="56"/>
  <c r="H499" i="56"/>
  <c r="I417" i="56"/>
  <c r="G499" i="56"/>
  <c r="H335" i="55"/>
  <c r="H253" i="57"/>
  <c r="I335" i="54"/>
  <c r="G335" i="55"/>
  <c r="I417" i="52"/>
  <c r="H417" i="51"/>
  <c r="G253" i="50"/>
  <c r="G417" i="52"/>
  <c r="I335" i="55"/>
  <c r="I253" i="50"/>
  <c r="H499" i="52"/>
  <c r="H253" i="50"/>
  <c r="I499" i="51"/>
  <c r="I253" i="57"/>
  <c r="I499" i="52"/>
  <c r="G499" i="51"/>
  <c r="H417" i="52"/>
  <c r="I417" i="51"/>
  <c r="I499" i="56"/>
  <c r="G417" i="51"/>
  <c r="G417" i="59"/>
  <c r="I417" i="55"/>
  <c r="H417" i="54"/>
  <c r="G335" i="53"/>
  <c r="I417" i="59"/>
  <c r="H417" i="55"/>
  <c r="G417" i="54"/>
  <c r="I335" i="53"/>
  <c r="I499" i="59"/>
  <c r="I417" i="58"/>
  <c r="H335" i="53"/>
  <c r="G499" i="59"/>
  <c r="G417" i="58"/>
  <c r="I499" i="55"/>
  <c r="H499" i="59"/>
  <c r="I499" i="58"/>
  <c r="H417" i="58"/>
  <c r="G499" i="55"/>
  <c r="H417" i="59"/>
  <c r="H335" i="57"/>
  <c r="G417" i="55"/>
  <c r="I417" i="54"/>
  <c r="G499" i="54"/>
  <c r="H335" i="50"/>
  <c r="G335" i="57"/>
  <c r="G499" i="58"/>
  <c r="I335" i="57"/>
  <c r="G335" i="50"/>
  <c r="H499" i="58"/>
  <c r="I499" i="54"/>
  <c r="I335" i="50"/>
  <c r="H499" i="54"/>
  <c r="H499" i="55"/>
  <c r="G417" i="53"/>
  <c r="H499" i="50"/>
  <c r="G417" i="50"/>
  <c r="G499" i="57"/>
  <c r="I417" i="53"/>
  <c r="H499" i="57"/>
  <c r="G417" i="57"/>
  <c r="G499" i="53"/>
  <c r="H417" i="53"/>
  <c r="I499" i="57"/>
  <c r="H417" i="57"/>
  <c r="H499" i="53"/>
  <c r="I417" i="50"/>
  <c r="I499" i="50"/>
  <c r="I417" i="57"/>
  <c r="I499" i="53"/>
  <c r="H417" i="50"/>
  <c r="G499" i="50"/>
  <c r="G10" i="54"/>
  <c r="G10" i="53"/>
  <c r="I10" i="52"/>
  <c r="H10" i="53"/>
  <c r="I10" i="59"/>
  <c r="G10" i="50"/>
  <c r="I92" i="59"/>
  <c r="G10" i="59"/>
  <c r="H10" i="59"/>
  <c r="I10" i="58"/>
  <c r="H10" i="56"/>
  <c r="G10" i="55"/>
  <c r="I92" i="55"/>
  <c r="H92" i="59"/>
  <c r="G10" i="58"/>
  <c r="G92" i="59"/>
  <c r="I10" i="57"/>
  <c r="H10" i="55"/>
  <c r="H10" i="58"/>
  <c r="I92" i="54"/>
  <c r="G10" i="52"/>
  <c r="I10" i="55"/>
  <c r="I92" i="51"/>
  <c r="H10" i="57"/>
  <c r="H92" i="55"/>
  <c r="G92" i="54"/>
  <c r="H92" i="52"/>
  <c r="H92" i="51"/>
  <c r="G92" i="55"/>
  <c r="H92" i="53"/>
  <c r="G92" i="53"/>
  <c r="H92" i="54"/>
  <c r="I92" i="53"/>
  <c r="I10" i="56"/>
  <c r="I10" i="53"/>
  <c r="I92" i="52"/>
  <c r="H10" i="51"/>
  <c r="G10" i="51"/>
  <c r="H174" i="50"/>
  <c r="G174" i="50"/>
  <c r="I10" i="54"/>
  <c r="G92" i="51"/>
  <c r="I174" i="50"/>
  <c r="G10" i="56"/>
  <c r="H10" i="54"/>
  <c r="H10" i="52"/>
  <c r="I10" i="50"/>
  <c r="G92" i="52"/>
  <c r="I10" i="51"/>
  <c r="G10" i="57"/>
  <c r="H10" i="50"/>
  <c r="H174" i="55"/>
  <c r="H256" i="55"/>
  <c r="I256" i="57"/>
  <c r="G174" i="55"/>
  <c r="I256" i="55"/>
  <c r="H256" i="57"/>
  <c r="H174" i="59"/>
  <c r="G174" i="58"/>
  <c r="H92" i="57"/>
  <c r="G256" i="57"/>
  <c r="I92" i="56"/>
  <c r="G174" i="59"/>
  <c r="H174" i="58"/>
  <c r="H174" i="57"/>
  <c r="G92" i="57"/>
  <c r="H92" i="56"/>
  <c r="G92" i="58"/>
  <c r="H92" i="58"/>
  <c r="I92" i="57"/>
  <c r="G174" i="54"/>
  <c r="G174" i="53"/>
  <c r="I256" i="50"/>
  <c r="I174" i="53"/>
  <c r="I256" i="51"/>
  <c r="I174" i="59"/>
  <c r="H256" i="51"/>
  <c r="G174" i="51"/>
  <c r="I174" i="55"/>
  <c r="G256" i="55"/>
  <c r="H174" i="52"/>
  <c r="G256" i="51"/>
  <c r="I174" i="51"/>
  <c r="I174" i="57"/>
  <c r="I174" i="52"/>
  <c r="H174" i="51"/>
  <c r="I92" i="58"/>
  <c r="I174" i="54"/>
  <c r="H174" i="53"/>
  <c r="G256" i="50"/>
  <c r="G92" i="50"/>
  <c r="G174" i="57"/>
  <c r="H256" i="50"/>
  <c r="I92" i="50"/>
  <c r="H174" i="54"/>
  <c r="G92" i="56"/>
  <c r="G174" i="52"/>
  <c r="H92" i="50"/>
  <c r="I174" i="58"/>
  <c r="H256" i="59"/>
  <c r="I256" i="54"/>
  <c r="G256" i="59"/>
  <c r="I338" i="55"/>
  <c r="G256" i="54"/>
  <c r="I338" i="50"/>
  <c r="H338" i="55"/>
  <c r="H338" i="57"/>
  <c r="I174" i="56"/>
  <c r="G338" i="55"/>
  <c r="H338" i="54"/>
  <c r="I338" i="57"/>
  <c r="H174" i="56"/>
  <c r="G338" i="54"/>
  <c r="I256" i="53"/>
  <c r="I256" i="59"/>
  <c r="G256" i="58"/>
  <c r="H256" i="54"/>
  <c r="I338" i="54"/>
  <c r="H256" i="52"/>
  <c r="G256" i="53"/>
  <c r="G256" i="52"/>
  <c r="H338" i="51"/>
  <c r="G338" i="51"/>
  <c r="H256" i="53"/>
  <c r="H338" i="50"/>
  <c r="I256" i="58"/>
  <c r="I338" i="51"/>
  <c r="H256" i="58"/>
  <c r="G338" i="57"/>
  <c r="I256" i="52"/>
  <c r="G338" i="50"/>
  <c r="G174" i="56"/>
  <c r="G338" i="59"/>
  <c r="H502" i="57"/>
  <c r="G338" i="53"/>
  <c r="H420" i="51"/>
  <c r="G256" i="56"/>
  <c r="H420" i="55"/>
  <c r="H338" i="53"/>
  <c r="I256" i="56"/>
  <c r="G420" i="55"/>
  <c r="I338" i="53"/>
  <c r="G420" i="51"/>
  <c r="H502" i="51"/>
  <c r="H420" i="57"/>
  <c r="H256" i="56"/>
  <c r="I420" i="55"/>
  <c r="H502" i="55"/>
  <c r="G502" i="54"/>
  <c r="I338" i="58"/>
  <c r="G420" i="57"/>
  <c r="I502" i="55"/>
  <c r="I502" i="54"/>
  <c r="H420" i="54"/>
  <c r="I338" i="59"/>
  <c r="I502" i="57"/>
  <c r="G420" i="54"/>
  <c r="G338" i="52"/>
  <c r="I420" i="51"/>
  <c r="H420" i="50"/>
  <c r="G502" i="51"/>
  <c r="I420" i="54"/>
  <c r="I338" i="52"/>
  <c r="I420" i="50"/>
  <c r="G338" i="58"/>
  <c r="G420" i="50"/>
  <c r="H338" i="59"/>
  <c r="I502" i="51"/>
  <c r="H502" i="50"/>
  <c r="H338" i="58"/>
  <c r="I420" i="57"/>
  <c r="G502" i="57"/>
  <c r="G502" i="55"/>
  <c r="I502" i="50"/>
  <c r="H502" i="54"/>
  <c r="H338" i="52"/>
  <c r="G502" i="50"/>
  <c r="G420" i="59"/>
  <c r="I502" i="58"/>
  <c r="H338" i="56"/>
  <c r="I420" i="52"/>
  <c r="H420" i="59"/>
  <c r="G502" i="58"/>
  <c r="I338" i="56"/>
  <c r="I420" i="53"/>
  <c r="H420" i="52"/>
  <c r="I502" i="59"/>
  <c r="I420" i="59"/>
  <c r="I420" i="58"/>
  <c r="G338" i="56"/>
  <c r="H420" i="53"/>
  <c r="H502" i="59"/>
  <c r="H420" i="58"/>
  <c r="G420" i="53"/>
  <c r="G502" i="59"/>
  <c r="G420" i="58"/>
  <c r="H502" i="53"/>
  <c r="H502" i="58"/>
  <c r="G502" i="52"/>
  <c r="G420" i="52"/>
  <c r="G502" i="53"/>
  <c r="I502" i="53"/>
  <c r="H502" i="52"/>
  <c r="I502" i="52"/>
  <c r="I420" i="56"/>
  <c r="G502" i="56"/>
  <c r="H502" i="56"/>
  <c r="H420" i="56"/>
  <c r="I502" i="56"/>
  <c r="G420" i="56"/>
  <c r="I5" i="57"/>
  <c r="G5" i="59"/>
  <c r="H5" i="57"/>
  <c r="G5" i="57"/>
  <c r="G87" i="57"/>
  <c r="G5" i="55"/>
  <c r="I87" i="57"/>
  <c r="I5" i="55"/>
  <c r="I5" i="53"/>
  <c r="H5" i="51"/>
  <c r="I5" i="59"/>
  <c r="I5" i="56"/>
  <c r="G169" i="53"/>
  <c r="H87" i="51"/>
  <c r="G5" i="54"/>
  <c r="I5" i="58"/>
  <c r="G169" i="57"/>
  <c r="H5" i="58"/>
  <c r="I169" i="57"/>
  <c r="H87" i="57"/>
  <c r="H5" i="56"/>
  <c r="I5" i="54"/>
  <c r="H169" i="57"/>
  <c r="G5" i="56"/>
  <c r="G5" i="58"/>
  <c r="H5" i="55"/>
  <c r="G5" i="53"/>
  <c r="H5" i="59"/>
  <c r="G87" i="51"/>
  <c r="G5" i="51"/>
  <c r="I5" i="51"/>
  <c r="G5" i="50"/>
  <c r="H5" i="53"/>
  <c r="I87" i="51"/>
  <c r="H169" i="51"/>
  <c r="H5" i="50"/>
  <c r="I5" i="50"/>
  <c r="I169" i="51"/>
  <c r="H5" i="54"/>
  <c r="G5" i="52"/>
  <c r="G169" i="51"/>
  <c r="I169" i="53"/>
  <c r="I5" i="52"/>
  <c r="H5" i="52"/>
  <c r="H169" i="53"/>
  <c r="I87" i="59"/>
  <c r="I251" i="57"/>
  <c r="H87" i="55"/>
  <c r="I333" i="53"/>
  <c r="G87" i="59"/>
  <c r="G251" i="57"/>
  <c r="G169" i="55"/>
  <c r="H87" i="59"/>
  <c r="H251" i="57"/>
  <c r="G169" i="59"/>
  <c r="G251" i="55"/>
  <c r="H169" i="59"/>
  <c r="G251" i="56"/>
  <c r="I251" i="55"/>
  <c r="G87" i="58"/>
  <c r="I87" i="56"/>
  <c r="H169" i="55"/>
  <c r="H87" i="54"/>
  <c r="H87" i="53"/>
  <c r="H251" i="51"/>
  <c r="G87" i="55"/>
  <c r="I169" i="55"/>
  <c r="I251" i="53"/>
  <c r="G251" i="51"/>
  <c r="G87" i="50"/>
  <c r="H87" i="56"/>
  <c r="I87" i="55"/>
  <c r="H251" i="53"/>
  <c r="I251" i="51"/>
  <c r="G87" i="56"/>
  <c r="G251" i="53"/>
  <c r="H333" i="53"/>
  <c r="G87" i="52"/>
  <c r="I251" i="56"/>
  <c r="I87" i="54"/>
  <c r="I87" i="53"/>
  <c r="I87" i="52"/>
  <c r="G169" i="50"/>
  <c r="I169" i="59"/>
  <c r="H87" i="52"/>
  <c r="I169" i="50"/>
  <c r="G333" i="53"/>
  <c r="I87" i="58"/>
  <c r="H251" i="56"/>
  <c r="H251" i="55"/>
  <c r="H169" i="50"/>
  <c r="H87" i="58"/>
  <c r="G87" i="54"/>
  <c r="H87" i="50"/>
  <c r="G87" i="53"/>
  <c r="I87" i="50"/>
  <c r="I251" i="59"/>
  <c r="H169" i="58"/>
  <c r="H333" i="57"/>
  <c r="H415" i="53"/>
  <c r="G251" i="50"/>
  <c r="I169" i="58"/>
  <c r="G333" i="56"/>
  <c r="I333" i="55"/>
  <c r="G169" i="54"/>
  <c r="G169" i="52"/>
  <c r="I333" i="56"/>
  <c r="H333" i="55"/>
  <c r="H169" i="54"/>
  <c r="H333" i="56"/>
  <c r="G333" i="55"/>
  <c r="I169" i="54"/>
  <c r="I497" i="53"/>
  <c r="G169" i="56"/>
  <c r="H497" i="53"/>
  <c r="G251" i="59"/>
  <c r="G169" i="58"/>
  <c r="I333" i="57"/>
  <c r="G415" i="53"/>
  <c r="G333" i="51"/>
  <c r="I169" i="52"/>
  <c r="H251" i="59"/>
  <c r="H169" i="56"/>
  <c r="G497" i="53"/>
  <c r="H169" i="52"/>
  <c r="G333" i="57"/>
  <c r="I169" i="56"/>
  <c r="I333" i="51"/>
  <c r="I251" i="50"/>
  <c r="H333" i="51"/>
  <c r="H251" i="50"/>
  <c r="I415" i="53"/>
  <c r="H333" i="59"/>
  <c r="G251" i="58"/>
  <c r="I415" i="57"/>
  <c r="I415" i="55"/>
  <c r="H251" i="54"/>
  <c r="G415" i="51"/>
  <c r="H497" i="51"/>
  <c r="G497" i="57"/>
  <c r="G415" i="57"/>
  <c r="H415" i="56"/>
  <c r="H415" i="55"/>
  <c r="I497" i="57"/>
  <c r="H415" i="57"/>
  <c r="G415" i="56"/>
  <c r="H415" i="51"/>
  <c r="H497" i="57"/>
  <c r="I415" i="56"/>
  <c r="G497" i="56"/>
  <c r="H497" i="56"/>
  <c r="G333" i="59"/>
  <c r="H251" i="58"/>
  <c r="G415" i="55"/>
  <c r="H497" i="55"/>
  <c r="I251" i="54"/>
  <c r="H251" i="52"/>
  <c r="G251" i="52"/>
  <c r="I497" i="56"/>
  <c r="I251" i="58"/>
  <c r="G497" i="55"/>
  <c r="I333" i="59"/>
  <c r="G251" i="54"/>
  <c r="H333" i="50"/>
  <c r="G497" i="51"/>
  <c r="I251" i="52"/>
  <c r="I415" i="51"/>
  <c r="I497" i="51"/>
  <c r="I333" i="50"/>
  <c r="I497" i="55"/>
  <c r="G333" i="50"/>
  <c r="I497" i="59"/>
  <c r="I415" i="59"/>
  <c r="I333" i="58"/>
  <c r="H333" i="54"/>
  <c r="I415" i="50"/>
  <c r="H415" i="59"/>
  <c r="G333" i="58"/>
  <c r="H415" i="50"/>
  <c r="I333" i="52"/>
  <c r="G333" i="52"/>
  <c r="G497" i="59"/>
  <c r="G415" i="59"/>
  <c r="H333" i="58"/>
  <c r="I333" i="54"/>
  <c r="H333" i="52"/>
  <c r="G497" i="50"/>
  <c r="G333" i="54"/>
  <c r="I497" i="50"/>
  <c r="H497" i="50"/>
  <c r="G415" i="50"/>
  <c r="H497" i="59"/>
  <c r="G497" i="58"/>
  <c r="H415" i="58"/>
  <c r="G415" i="52"/>
  <c r="G415" i="58"/>
  <c r="I415" i="58"/>
  <c r="I497" i="54"/>
  <c r="G497" i="52"/>
  <c r="G497" i="54"/>
  <c r="G415" i="54"/>
  <c r="H497" i="58"/>
  <c r="I497" i="58"/>
  <c r="H497" i="54"/>
  <c r="I415" i="52"/>
  <c r="H497" i="52"/>
  <c r="I497" i="52"/>
  <c r="H415" i="54"/>
  <c r="H415" i="52"/>
  <c r="I415" i="54"/>
  <c r="H91" i="61"/>
  <c r="F91" i="61"/>
  <c r="G91" i="61"/>
  <c r="H419" i="61"/>
  <c r="G419" i="61"/>
  <c r="H747" i="61"/>
  <c r="F419" i="61"/>
  <c r="F583" i="61"/>
  <c r="G747" i="61"/>
  <c r="F665" i="61"/>
  <c r="G255" i="61"/>
  <c r="G583" i="61"/>
  <c r="H9" i="61"/>
  <c r="F9" i="61"/>
  <c r="G501" i="61"/>
  <c r="G173" i="61"/>
  <c r="H829" i="61"/>
  <c r="G9" i="61"/>
  <c r="F255" i="61"/>
  <c r="F501" i="61"/>
  <c r="H173" i="61"/>
  <c r="F829" i="61"/>
  <c r="H255" i="61"/>
  <c r="H583" i="61"/>
  <c r="F747" i="61"/>
  <c r="H665" i="61"/>
  <c r="G337" i="61"/>
  <c r="H501" i="61"/>
  <c r="F173" i="61"/>
  <c r="G829" i="61"/>
  <c r="G665" i="61"/>
  <c r="F337" i="61"/>
  <c r="H337" i="61"/>
  <c r="G350" i="63"/>
  <c r="F350" i="63"/>
  <c r="F22" i="63"/>
  <c r="F186" i="63"/>
  <c r="G104" i="63"/>
  <c r="G432" i="63"/>
  <c r="H350" i="63"/>
  <c r="G186" i="63"/>
  <c r="H432" i="63"/>
  <c r="H22" i="63"/>
  <c r="H186" i="63"/>
  <c r="F104" i="63"/>
  <c r="G22" i="63"/>
  <c r="F432" i="63"/>
  <c r="H268" i="63"/>
  <c r="G268" i="63"/>
  <c r="F514" i="63"/>
  <c r="F268" i="63"/>
  <c r="H514" i="63"/>
  <c r="G514" i="63"/>
  <c r="H104" i="63"/>
  <c r="G28" i="63"/>
  <c r="H110" i="63"/>
  <c r="F192" i="63"/>
  <c r="F520" i="63"/>
  <c r="G110" i="63"/>
  <c r="G520" i="63"/>
  <c r="F110" i="63"/>
  <c r="F274" i="63"/>
  <c r="H274" i="63"/>
  <c r="G274" i="63"/>
  <c r="G438" i="63"/>
  <c r="F438" i="63"/>
  <c r="H192" i="63"/>
  <c r="F356" i="63"/>
  <c r="H520" i="63"/>
  <c r="H438" i="63"/>
  <c r="G192" i="63"/>
  <c r="G356" i="63"/>
  <c r="H356" i="63"/>
  <c r="H28" i="63"/>
  <c r="F28" i="63"/>
  <c r="H26" i="54"/>
  <c r="H190" i="51"/>
  <c r="H26" i="59"/>
  <c r="H26" i="57"/>
  <c r="I26" i="53"/>
  <c r="G26" i="59"/>
  <c r="H108" i="57"/>
  <c r="I26" i="57"/>
  <c r="I26" i="59"/>
  <c r="G26" i="58"/>
  <c r="I108" i="56"/>
  <c r="G108" i="52"/>
  <c r="H108" i="56"/>
  <c r="H190" i="54"/>
  <c r="G26" i="54"/>
  <c r="H26" i="53"/>
  <c r="H108" i="53"/>
  <c r="I108" i="52"/>
  <c r="G26" i="56"/>
  <c r="G108" i="56"/>
  <c r="I190" i="54"/>
  <c r="I26" i="54"/>
  <c r="I26" i="50"/>
  <c r="I26" i="56"/>
  <c r="G190" i="54"/>
  <c r="I26" i="51"/>
  <c r="H26" i="56"/>
  <c r="H26" i="55"/>
  <c r="H26" i="58"/>
  <c r="G108" i="57"/>
  <c r="H26" i="52"/>
  <c r="H108" i="52"/>
  <c r="G190" i="51"/>
  <c r="I26" i="58"/>
  <c r="I26" i="52"/>
  <c r="I190" i="51"/>
  <c r="G26" i="50"/>
  <c r="I108" i="53"/>
  <c r="G26" i="52"/>
  <c r="G26" i="51"/>
  <c r="H26" i="50"/>
  <c r="G26" i="53"/>
  <c r="G108" i="53"/>
  <c r="H26" i="51"/>
  <c r="G26" i="55"/>
  <c r="I108" i="57"/>
  <c r="I26" i="55"/>
  <c r="G26" i="57"/>
  <c r="I108" i="54"/>
  <c r="H190" i="57"/>
  <c r="I190" i="57"/>
  <c r="H190" i="56"/>
  <c r="G190" i="57"/>
  <c r="G190" i="56"/>
  <c r="I108" i="59"/>
  <c r="I108" i="58"/>
  <c r="I190" i="56"/>
  <c r="G108" i="55"/>
  <c r="G518" i="51"/>
  <c r="G108" i="51"/>
  <c r="G272" i="50"/>
  <c r="H108" i="59"/>
  <c r="H108" i="58"/>
  <c r="H108" i="51"/>
  <c r="I272" i="50"/>
  <c r="G108" i="59"/>
  <c r="G108" i="58"/>
  <c r="H190" i="53"/>
  <c r="I354" i="51"/>
  <c r="I108" i="51"/>
  <c r="G108" i="54"/>
  <c r="I190" i="53"/>
  <c r="H354" i="51"/>
  <c r="H108" i="54"/>
  <c r="G190" i="53"/>
  <c r="G354" i="51"/>
  <c r="I108" i="55"/>
  <c r="H518" i="51"/>
  <c r="I518" i="51"/>
  <c r="G272" i="51"/>
  <c r="H108" i="50"/>
  <c r="H190" i="50"/>
  <c r="H108" i="55"/>
  <c r="H272" i="51"/>
  <c r="I108" i="50"/>
  <c r="I190" i="50"/>
  <c r="H272" i="50"/>
  <c r="G108" i="50"/>
  <c r="G190" i="50"/>
  <c r="I272" i="51"/>
  <c r="H272" i="57"/>
  <c r="G272" i="56"/>
  <c r="H272" i="54"/>
  <c r="H190" i="52"/>
  <c r="I354" i="50"/>
  <c r="G190" i="58"/>
  <c r="I272" i="57"/>
  <c r="I272" i="56"/>
  <c r="G272" i="54"/>
  <c r="G190" i="52"/>
  <c r="G354" i="50"/>
  <c r="H190" i="58"/>
  <c r="H272" i="56"/>
  <c r="I272" i="54"/>
  <c r="I190" i="58"/>
  <c r="I272" i="53"/>
  <c r="H190" i="59"/>
  <c r="H190" i="55"/>
  <c r="G272" i="57"/>
  <c r="H436" i="51"/>
  <c r="H354" i="50"/>
  <c r="G190" i="55"/>
  <c r="I436" i="51"/>
  <c r="I190" i="55"/>
  <c r="G436" i="51"/>
  <c r="G190" i="59"/>
  <c r="H272" i="53"/>
  <c r="G272" i="53"/>
  <c r="I190" i="52"/>
  <c r="I190" i="59"/>
  <c r="G272" i="58"/>
  <c r="G272" i="55"/>
  <c r="H354" i="54"/>
  <c r="H518" i="50"/>
  <c r="H272" i="58"/>
  <c r="G354" i="54"/>
  <c r="I354" i="56"/>
  <c r="I354" i="54"/>
  <c r="I272" i="59"/>
  <c r="H354" i="57"/>
  <c r="G354" i="56"/>
  <c r="H272" i="59"/>
  <c r="I354" i="57"/>
  <c r="H354" i="56"/>
  <c r="I354" i="53"/>
  <c r="I272" i="58"/>
  <c r="I272" i="55"/>
  <c r="G354" i="53"/>
  <c r="G272" i="59"/>
  <c r="H272" i="55"/>
  <c r="I272" i="52"/>
  <c r="G354" i="57"/>
  <c r="H272" i="52"/>
  <c r="H436" i="50"/>
  <c r="I518" i="50"/>
  <c r="G272" i="52"/>
  <c r="G436" i="50"/>
  <c r="G518" i="50"/>
  <c r="I436" i="50"/>
  <c r="H354" i="53"/>
  <c r="H518" i="57"/>
  <c r="I436" i="57"/>
  <c r="G518" i="56"/>
  <c r="I436" i="56"/>
  <c r="I518" i="54"/>
  <c r="H518" i="53"/>
  <c r="H436" i="53"/>
  <c r="I518" i="57"/>
  <c r="G436" i="57"/>
  <c r="H518" i="56"/>
  <c r="H436" i="56"/>
  <c r="H518" i="54"/>
  <c r="I518" i="53"/>
  <c r="G436" i="53"/>
  <c r="G518" i="57"/>
  <c r="I518" i="56"/>
  <c r="G436" i="56"/>
  <c r="H436" i="54"/>
  <c r="G518" i="54"/>
  <c r="H354" i="59"/>
  <c r="I436" i="54"/>
  <c r="G354" i="59"/>
  <c r="G436" i="54"/>
  <c r="I354" i="58"/>
  <c r="H436" i="57"/>
  <c r="G354" i="55"/>
  <c r="G518" i="53"/>
  <c r="I436" i="53"/>
  <c r="G354" i="52"/>
  <c r="H354" i="52"/>
  <c r="H354" i="55"/>
  <c r="I354" i="55"/>
  <c r="G354" i="58"/>
  <c r="I354" i="52"/>
  <c r="H354" i="58"/>
  <c r="I354" i="59"/>
  <c r="I436" i="59"/>
  <c r="G518" i="58"/>
  <c r="I436" i="58"/>
  <c r="G518" i="55"/>
  <c r="I518" i="52"/>
  <c r="H436" i="58"/>
  <c r="I436" i="52"/>
  <c r="G436" i="59"/>
  <c r="G436" i="58"/>
  <c r="H518" i="58"/>
  <c r="H518" i="55"/>
  <c r="H436" i="52"/>
  <c r="G518" i="52"/>
  <c r="I518" i="59"/>
  <c r="I518" i="58"/>
  <c r="H436" i="55"/>
  <c r="I518" i="55"/>
  <c r="G436" i="52"/>
  <c r="H518" i="52"/>
  <c r="H518" i="59"/>
  <c r="I436" i="55"/>
  <c r="H436" i="59"/>
  <c r="G518" i="59"/>
  <c r="G436" i="55"/>
  <c r="I24" i="59"/>
  <c r="G24" i="50"/>
  <c r="H188" i="56"/>
  <c r="I24" i="52"/>
  <c r="G188" i="56"/>
  <c r="H24" i="52"/>
  <c r="H24" i="57"/>
  <c r="I270" i="53"/>
  <c r="G106" i="52"/>
  <c r="G24" i="57"/>
  <c r="G24" i="53"/>
  <c r="G24" i="54"/>
  <c r="H24" i="53"/>
  <c r="G24" i="59"/>
  <c r="I24" i="58"/>
  <c r="H106" i="53"/>
  <c r="H24" i="59"/>
  <c r="H106" i="56"/>
  <c r="H24" i="56"/>
  <c r="G24" i="56"/>
  <c r="H24" i="55"/>
  <c r="I188" i="56"/>
  <c r="G24" i="58"/>
  <c r="I188" i="53"/>
  <c r="G24" i="52"/>
  <c r="H24" i="58"/>
  <c r="H24" i="54"/>
  <c r="I24" i="53"/>
  <c r="I24" i="56"/>
  <c r="G24" i="55"/>
  <c r="I24" i="54"/>
  <c r="G106" i="56"/>
  <c r="I106" i="56"/>
  <c r="G188" i="53"/>
  <c r="H270" i="53"/>
  <c r="G106" i="53"/>
  <c r="I24" i="51"/>
  <c r="I24" i="50"/>
  <c r="G270" i="53"/>
  <c r="H106" i="52"/>
  <c r="H24" i="51"/>
  <c r="H24" i="50"/>
  <c r="I106" i="52"/>
  <c r="G24" i="51"/>
  <c r="H188" i="53"/>
  <c r="I106" i="53"/>
  <c r="I24" i="55"/>
  <c r="I24" i="57"/>
  <c r="H106" i="59"/>
  <c r="I188" i="59"/>
  <c r="I188" i="58"/>
  <c r="I106" i="58"/>
  <c r="G106" i="55"/>
  <c r="G106" i="54"/>
  <c r="G106" i="59"/>
  <c r="H188" i="58"/>
  <c r="H106" i="58"/>
  <c r="G106" i="57"/>
  <c r="I106" i="55"/>
  <c r="G188" i="58"/>
  <c r="G106" i="58"/>
  <c r="I106" i="57"/>
  <c r="H188" i="57"/>
  <c r="H106" i="57"/>
  <c r="G188" i="57"/>
  <c r="I106" i="59"/>
  <c r="H188" i="59"/>
  <c r="G106" i="51"/>
  <c r="I106" i="50"/>
  <c r="H270" i="50"/>
  <c r="H188" i="50"/>
  <c r="H106" i="55"/>
  <c r="I106" i="54"/>
  <c r="H188" i="52"/>
  <c r="H106" i="51"/>
  <c r="H106" i="50"/>
  <c r="G270" i="50"/>
  <c r="I188" i="50"/>
  <c r="H106" i="54"/>
  <c r="I188" i="52"/>
  <c r="G188" i="52"/>
  <c r="I188" i="57"/>
  <c r="G188" i="59"/>
  <c r="I106" i="51"/>
  <c r="G188" i="50"/>
  <c r="G106" i="50"/>
  <c r="I270" i="50"/>
  <c r="G270" i="59"/>
  <c r="H270" i="58"/>
  <c r="G270" i="57"/>
  <c r="G352" i="53"/>
  <c r="I270" i="59"/>
  <c r="G270" i="58"/>
  <c r="H352" i="53"/>
  <c r="H270" i="59"/>
  <c r="I270" i="58"/>
  <c r="I270" i="56"/>
  <c r="I352" i="53"/>
  <c r="H270" i="56"/>
  <c r="H188" i="55"/>
  <c r="I188" i="54"/>
  <c r="G270" i="56"/>
  <c r="G188" i="55"/>
  <c r="H188" i="54"/>
  <c r="H270" i="57"/>
  <c r="I352" i="50"/>
  <c r="G352" i="50"/>
  <c r="I270" i="57"/>
  <c r="H270" i="52"/>
  <c r="G188" i="51"/>
  <c r="I270" i="52"/>
  <c r="I188" i="51"/>
  <c r="G270" i="52"/>
  <c r="H188" i="51"/>
  <c r="I188" i="55"/>
  <c r="G188" i="54"/>
  <c r="H352" i="50"/>
  <c r="I352" i="59"/>
  <c r="H352" i="58"/>
  <c r="G352" i="57"/>
  <c r="I516" i="53"/>
  <c r="I434" i="53"/>
  <c r="I434" i="50"/>
  <c r="H352" i="59"/>
  <c r="I352" i="58"/>
  <c r="I352" i="57"/>
  <c r="H516" i="53"/>
  <c r="H434" i="53"/>
  <c r="G352" i="59"/>
  <c r="G352" i="58"/>
  <c r="H352" i="56"/>
  <c r="G434" i="53"/>
  <c r="I352" i="52"/>
  <c r="I270" i="51"/>
  <c r="I516" i="50"/>
  <c r="I352" i="56"/>
  <c r="G352" i="56"/>
  <c r="H270" i="55"/>
  <c r="H352" i="57"/>
  <c r="G270" i="54"/>
  <c r="G516" i="53"/>
  <c r="H516" i="50"/>
  <c r="H434" i="50"/>
  <c r="G516" i="50"/>
  <c r="G270" i="51"/>
  <c r="H270" i="54"/>
  <c r="H270" i="51"/>
  <c r="I270" i="54"/>
  <c r="I270" i="55"/>
  <c r="H352" i="52"/>
  <c r="G270" i="55"/>
  <c r="G352" i="52"/>
  <c r="G434" i="50"/>
  <c r="H434" i="59"/>
  <c r="I516" i="58"/>
  <c r="G516" i="57"/>
  <c r="G434" i="57"/>
  <c r="G352" i="54"/>
  <c r="G516" i="52"/>
  <c r="G352" i="51"/>
  <c r="G434" i="59"/>
  <c r="H516" i="58"/>
  <c r="H516" i="57"/>
  <c r="I352" i="54"/>
  <c r="I516" i="52"/>
  <c r="G516" i="58"/>
  <c r="I516" i="57"/>
  <c r="G516" i="56"/>
  <c r="H352" i="54"/>
  <c r="H516" i="52"/>
  <c r="G434" i="58"/>
  <c r="G434" i="56"/>
  <c r="I516" i="56"/>
  <c r="I352" i="55"/>
  <c r="G434" i="52"/>
  <c r="H434" i="58"/>
  <c r="H434" i="56"/>
  <c r="H516" i="56"/>
  <c r="H352" i="55"/>
  <c r="I434" i="52"/>
  <c r="I434" i="59"/>
  <c r="I516" i="59"/>
  <c r="I434" i="57"/>
  <c r="I352" i="51"/>
  <c r="H516" i="59"/>
  <c r="I434" i="58"/>
  <c r="H434" i="57"/>
  <c r="G352" i="55"/>
  <c r="G516" i="59"/>
  <c r="I434" i="56"/>
  <c r="H352" i="51"/>
  <c r="H434" i="52"/>
  <c r="I434" i="54"/>
  <c r="I516" i="54"/>
  <c r="I516" i="51"/>
  <c r="G434" i="54"/>
  <c r="H516" i="55"/>
  <c r="G434" i="51"/>
  <c r="H434" i="55"/>
  <c r="G516" i="55"/>
  <c r="I434" i="51"/>
  <c r="G434" i="55"/>
  <c r="I434" i="55"/>
  <c r="I516" i="55"/>
  <c r="H434" i="51"/>
  <c r="H434" i="54"/>
  <c r="G516" i="54"/>
  <c r="H516" i="51"/>
  <c r="G516" i="51"/>
  <c r="H516" i="54"/>
  <c r="G109" i="50"/>
  <c r="H27" i="50"/>
  <c r="G27" i="59"/>
  <c r="G27" i="58"/>
  <c r="H27" i="57"/>
  <c r="H27" i="58"/>
  <c r="I191" i="58"/>
  <c r="H191" i="58"/>
  <c r="I109" i="58"/>
  <c r="H27" i="59"/>
  <c r="G191" i="58"/>
  <c r="H109" i="58"/>
  <c r="I27" i="59"/>
  <c r="G109" i="58"/>
  <c r="H27" i="56"/>
  <c r="H27" i="54"/>
  <c r="I27" i="53"/>
  <c r="I27" i="56"/>
  <c r="G27" i="55"/>
  <c r="G27" i="53"/>
  <c r="G27" i="56"/>
  <c r="I27" i="55"/>
  <c r="G27" i="57"/>
  <c r="I27" i="50"/>
  <c r="H27" i="55"/>
  <c r="I27" i="54"/>
  <c r="G27" i="50"/>
  <c r="I27" i="57"/>
  <c r="I27" i="52"/>
  <c r="I109" i="50"/>
  <c r="H27" i="51"/>
  <c r="G27" i="54"/>
  <c r="H27" i="52"/>
  <c r="H109" i="50"/>
  <c r="I27" i="58"/>
  <c r="G27" i="51"/>
  <c r="H27" i="53"/>
  <c r="G27" i="52"/>
  <c r="I27" i="51"/>
  <c r="G191" i="59"/>
  <c r="H109" i="59"/>
  <c r="I273" i="58"/>
  <c r="H191" i="57"/>
  <c r="G109" i="56"/>
  <c r="G109" i="54"/>
  <c r="H273" i="58"/>
  <c r="I191" i="57"/>
  <c r="I109" i="56"/>
  <c r="G109" i="57"/>
  <c r="H191" i="56"/>
  <c r="H109" i="57"/>
  <c r="G191" i="56"/>
  <c r="I191" i="59"/>
  <c r="G109" i="59"/>
  <c r="G273" i="58"/>
  <c r="G191" i="57"/>
  <c r="H109" i="56"/>
  <c r="H109" i="53"/>
  <c r="H109" i="51"/>
  <c r="H191" i="59"/>
  <c r="G109" i="51"/>
  <c r="I109" i="59"/>
  <c r="I109" i="55"/>
  <c r="G109" i="52"/>
  <c r="G109" i="55"/>
  <c r="H109" i="52"/>
  <c r="I109" i="53"/>
  <c r="I109" i="51"/>
  <c r="H109" i="55"/>
  <c r="H109" i="54"/>
  <c r="I191" i="56"/>
  <c r="G109" i="53"/>
  <c r="I109" i="57"/>
  <c r="G191" i="50"/>
  <c r="I109" i="52"/>
  <c r="I191" i="50"/>
  <c r="H191" i="50"/>
  <c r="I109" i="54"/>
  <c r="H273" i="57"/>
  <c r="G191" i="53"/>
  <c r="H273" i="59"/>
  <c r="G273" i="57"/>
  <c r="H191" i="55"/>
  <c r="I191" i="53"/>
  <c r="I191" i="51"/>
  <c r="I273" i="59"/>
  <c r="I273" i="57"/>
  <c r="G273" i="56"/>
  <c r="G191" i="55"/>
  <c r="H191" i="53"/>
  <c r="G273" i="59"/>
  <c r="I355" i="58"/>
  <c r="H273" i="56"/>
  <c r="I191" i="55"/>
  <c r="G355" i="58"/>
  <c r="I273" i="56"/>
  <c r="H191" i="54"/>
  <c r="G191" i="51"/>
  <c r="H273" i="50"/>
  <c r="H355" i="58"/>
  <c r="I191" i="52"/>
  <c r="G191" i="54"/>
  <c r="G191" i="52"/>
  <c r="I191" i="54"/>
  <c r="G273" i="50"/>
  <c r="H191" i="52"/>
  <c r="H191" i="51"/>
  <c r="I273" i="50"/>
  <c r="I355" i="56"/>
  <c r="I355" i="50"/>
  <c r="H355" i="56"/>
  <c r="H519" i="58"/>
  <c r="I273" i="52"/>
  <c r="I273" i="51"/>
  <c r="G519" i="58"/>
  <c r="G437" i="58"/>
  <c r="I355" i="59"/>
  <c r="I519" i="58"/>
  <c r="I437" i="58"/>
  <c r="I273" i="54"/>
  <c r="H355" i="57"/>
  <c r="G355" i="56"/>
  <c r="H273" i="55"/>
  <c r="G273" i="53"/>
  <c r="H437" i="58"/>
  <c r="H273" i="54"/>
  <c r="G355" i="50"/>
  <c r="G273" i="52"/>
  <c r="G273" i="51"/>
  <c r="G355" i="57"/>
  <c r="G273" i="55"/>
  <c r="G273" i="54"/>
  <c r="H273" i="51"/>
  <c r="I355" i="57"/>
  <c r="I273" i="55"/>
  <c r="I273" i="53"/>
  <c r="H273" i="53"/>
  <c r="H355" i="50"/>
  <c r="H273" i="52"/>
  <c r="G355" i="59"/>
  <c r="H355" i="59"/>
  <c r="I437" i="59"/>
  <c r="G519" i="59"/>
  <c r="I519" i="57"/>
  <c r="G437" i="57"/>
  <c r="I519" i="56"/>
  <c r="I437" i="56"/>
  <c r="H355" i="52"/>
  <c r="H355" i="51"/>
  <c r="H437" i="59"/>
  <c r="I519" i="59"/>
  <c r="G519" i="57"/>
  <c r="I437" i="57"/>
  <c r="G519" i="56"/>
  <c r="H437" i="56"/>
  <c r="G355" i="51"/>
  <c r="G519" i="50"/>
  <c r="G437" i="59"/>
  <c r="H519" i="59"/>
  <c r="H519" i="57"/>
  <c r="H437" i="57"/>
  <c r="H519" i="56"/>
  <c r="G437" i="56"/>
  <c r="I355" i="55"/>
  <c r="I519" i="50"/>
  <c r="G355" i="55"/>
  <c r="H355" i="55"/>
  <c r="H355" i="54"/>
  <c r="G355" i="53"/>
  <c r="I355" i="52"/>
  <c r="I355" i="51"/>
  <c r="G355" i="52"/>
  <c r="H519" i="50"/>
  <c r="G355" i="54"/>
  <c r="H355" i="53"/>
  <c r="G437" i="50"/>
  <c r="I355" i="54"/>
  <c r="I355" i="53"/>
  <c r="I437" i="50"/>
  <c r="H437" i="50"/>
  <c r="I519" i="55"/>
  <c r="H519" i="53"/>
  <c r="H437" i="52"/>
  <c r="G519" i="52"/>
  <c r="H519" i="55"/>
  <c r="G519" i="54"/>
  <c r="G437" i="52"/>
  <c r="H519" i="52"/>
  <c r="H437" i="51"/>
  <c r="I437" i="55"/>
  <c r="G437" i="54"/>
  <c r="I519" i="54"/>
  <c r="I437" i="51"/>
  <c r="I437" i="53"/>
  <c r="G437" i="55"/>
  <c r="H437" i="54"/>
  <c r="H519" i="54"/>
  <c r="H437" i="53"/>
  <c r="G437" i="51"/>
  <c r="H437" i="55"/>
  <c r="I437" i="54"/>
  <c r="G437" i="53"/>
  <c r="G519" i="51"/>
  <c r="G519" i="55"/>
  <c r="G519" i="53"/>
  <c r="I437" i="52"/>
  <c r="I519" i="52"/>
  <c r="H519" i="51"/>
  <c r="I519" i="53"/>
  <c r="I519" i="51"/>
  <c r="G99" i="61"/>
  <c r="H99" i="61"/>
  <c r="F99" i="61"/>
  <c r="G17" i="61"/>
  <c r="H509" i="61"/>
  <c r="F263" i="61"/>
  <c r="H17" i="61"/>
  <c r="G509" i="61"/>
  <c r="H181" i="61"/>
  <c r="F17" i="61"/>
  <c r="F345" i="61"/>
  <c r="F837" i="61"/>
  <c r="H345" i="61"/>
  <c r="H837" i="61"/>
  <c r="G263" i="61"/>
  <c r="G837" i="61"/>
  <c r="H263" i="61"/>
  <c r="F509" i="61"/>
  <c r="F181" i="61"/>
  <c r="G345" i="61"/>
  <c r="H591" i="61"/>
  <c r="G181" i="61"/>
  <c r="F755" i="61"/>
  <c r="G591" i="61"/>
  <c r="F427" i="61"/>
  <c r="H427" i="61"/>
  <c r="H673" i="61"/>
  <c r="H755" i="61"/>
  <c r="G673" i="61"/>
  <c r="G427" i="61"/>
  <c r="G755" i="61"/>
  <c r="F591" i="61"/>
  <c r="F673" i="61"/>
  <c r="F22" i="61"/>
  <c r="G22" i="61"/>
  <c r="F514" i="61"/>
  <c r="H22" i="61"/>
  <c r="H104" i="61"/>
  <c r="F104" i="61"/>
  <c r="G104" i="61"/>
  <c r="H514" i="61"/>
  <c r="G514" i="61"/>
  <c r="F596" i="61"/>
  <c r="G350" i="61"/>
  <c r="F268" i="61"/>
  <c r="H596" i="61"/>
  <c r="H268" i="61"/>
  <c r="G596" i="61"/>
  <c r="F186" i="61"/>
  <c r="H432" i="61"/>
  <c r="G432" i="61"/>
  <c r="G268" i="61"/>
  <c r="F842" i="61"/>
  <c r="H350" i="61"/>
  <c r="G760" i="61"/>
  <c r="F350" i="61"/>
  <c r="G186" i="61"/>
  <c r="F678" i="61"/>
  <c r="H678" i="61"/>
  <c r="G678" i="61"/>
  <c r="F760" i="61"/>
  <c r="G842" i="61"/>
  <c r="H186" i="61"/>
  <c r="H760" i="61"/>
  <c r="F432" i="61"/>
  <c r="H842" i="61"/>
  <c r="H101" i="63"/>
  <c r="G183" i="63"/>
  <c r="H511" i="63"/>
  <c r="F19" i="63"/>
  <c r="G511" i="63"/>
  <c r="F511" i="63"/>
  <c r="F265" i="63"/>
  <c r="G101" i="63"/>
  <c r="F101" i="63"/>
  <c r="H183" i="63"/>
  <c r="G347" i="63"/>
  <c r="F429" i="63"/>
  <c r="F347" i="63"/>
  <c r="H265" i="63"/>
  <c r="H429" i="63"/>
  <c r="G265" i="63"/>
  <c r="H347" i="63"/>
  <c r="G19" i="63"/>
  <c r="H19" i="63"/>
  <c r="F183" i="63"/>
  <c r="G429" i="63"/>
  <c r="F342" i="63"/>
  <c r="H342" i="63"/>
  <c r="H506" i="63"/>
  <c r="G506" i="63"/>
  <c r="H14" i="63"/>
  <c r="G14" i="63"/>
  <c r="F14" i="63"/>
  <c r="F96" i="63"/>
  <c r="G260" i="63"/>
  <c r="G342" i="63"/>
  <c r="F260" i="63"/>
  <c r="H260" i="63"/>
  <c r="F424" i="63"/>
  <c r="F506" i="63"/>
  <c r="G96" i="63"/>
  <c r="G178" i="63"/>
  <c r="H424" i="63"/>
  <c r="H178" i="63"/>
  <c r="H96" i="63"/>
  <c r="F178" i="63"/>
  <c r="G424" i="63"/>
  <c r="F195" i="63"/>
  <c r="F359" i="63"/>
  <c r="G359" i="63"/>
  <c r="G31" i="63"/>
  <c r="G113" i="63"/>
  <c r="H113" i="63"/>
  <c r="F441" i="63"/>
  <c r="H195" i="63"/>
  <c r="F523" i="63"/>
  <c r="H441" i="63"/>
  <c r="G523" i="63"/>
  <c r="H359" i="63"/>
  <c r="H523" i="63"/>
  <c r="H31" i="63"/>
  <c r="H277" i="63"/>
  <c r="F277" i="63"/>
  <c r="F31" i="63"/>
  <c r="G441" i="63"/>
  <c r="G195" i="63"/>
  <c r="F113" i="63"/>
  <c r="G277" i="63"/>
  <c r="Q19" i="41"/>
  <c r="Q37" i="41"/>
  <c r="Q15" i="41"/>
  <c r="Q40" i="41"/>
  <c r="Q35" i="41"/>
  <c r="Q32" i="41"/>
  <c r="Q30" i="41"/>
  <c r="Q36" i="41"/>
  <c r="Q22" i="41"/>
  <c r="Q14" i="41"/>
  <c r="Q34" i="41"/>
  <c r="Q28" i="41"/>
  <c r="Q29" i="41"/>
  <c r="Q17" i="41"/>
  <c r="Q16" i="41"/>
  <c r="Q27" i="41"/>
  <c r="Q41" i="41"/>
  <c r="Q26" i="41"/>
  <c r="Q31" i="41"/>
  <c r="Q25" i="41"/>
  <c r="Q23" i="41"/>
  <c r="Q20" i="41"/>
  <c r="Q39" i="41"/>
  <c r="Q33" i="41"/>
  <c r="Q42" i="41"/>
  <c r="Q21" i="41"/>
  <c r="Q18" i="41"/>
  <c r="Q38" i="41"/>
  <c r="Q24" i="41"/>
  <c r="Q13" i="41"/>
  <c r="P35" i="41"/>
  <c r="P16" i="41"/>
  <c r="P26" i="41"/>
  <c r="P23" i="41"/>
  <c r="P39" i="41"/>
  <c r="P33" i="41"/>
  <c r="P21" i="41"/>
  <c r="P32" i="41"/>
  <c r="P14" i="41"/>
  <c r="P17" i="41"/>
  <c r="P28" i="41"/>
  <c r="P22" i="41"/>
  <c r="P37" i="41"/>
  <c r="P40" i="41"/>
  <c r="P24" i="41"/>
  <c r="P41" i="41"/>
  <c r="P31" i="41"/>
  <c r="P19" i="41"/>
  <c r="P18" i="41"/>
  <c r="P15" i="41"/>
  <c r="P34" i="41"/>
  <c r="P42" i="41"/>
  <c r="P20" i="41"/>
  <c r="P36" i="41"/>
  <c r="P30" i="41"/>
  <c r="P38" i="41"/>
  <c r="P29" i="41"/>
  <c r="P25" i="41"/>
  <c r="P27" i="41"/>
  <c r="P13" i="41"/>
  <c r="G257" i="63"/>
  <c r="F257" i="63"/>
  <c r="G339" i="63"/>
  <c r="H339" i="63"/>
  <c r="G11" i="63"/>
  <c r="H257" i="63"/>
  <c r="F11" i="63"/>
  <c r="F175" i="63"/>
  <c r="G503" i="63"/>
  <c r="H11" i="63"/>
  <c r="H175" i="63"/>
  <c r="G93" i="63"/>
  <c r="G175" i="63"/>
  <c r="F503" i="63"/>
  <c r="G421" i="63"/>
  <c r="F93" i="63"/>
  <c r="F339" i="63"/>
  <c r="H503" i="63"/>
  <c r="H93" i="63"/>
  <c r="H421" i="63"/>
  <c r="F421" i="63"/>
  <c r="F37" i="45"/>
  <c r="G37" i="45"/>
  <c r="H37" i="45"/>
  <c r="F283" i="45"/>
  <c r="G119" i="45"/>
  <c r="H693" i="45"/>
  <c r="G365" i="45"/>
  <c r="F365" i="45"/>
  <c r="F775" i="45"/>
  <c r="H283" i="45"/>
  <c r="H857" i="45"/>
  <c r="F693" i="45"/>
  <c r="H365" i="45"/>
  <c r="G693" i="45"/>
  <c r="F611" i="45"/>
  <c r="G283" i="45"/>
  <c r="G857" i="45"/>
  <c r="H529" i="45"/>
  <c r="H611" i="45"/>
  <c r="G775" i="45"/>
  <c r="F857" i="45"/>
  <c r="G529" i="45"/>
  <c r="G447" i="45"/>
  <c r="F447" i="45"/>
  <c r="G611" i="45"/>
  <c r="H775" i="45"/>
  <c r="H447" i="45"/>
  <c r="F529" i="45"/>
  <c r="G201" i="45"/>
  <c r="F201" i="45"/>
  <c r="F119" i="45"/>
  <c r="H201" i="45"/>
  <c r="H119" i="45"/>
  <c r="I37" i="42"/>
  <c r="G37" i="42"/>
  <c r="H37" i="42"/>
  <c r="H119" i="42"/>
  <c r="I119" i="42"/>
  <c r="G119" i="42"/>
  <c r="G201" i="42"/>
  <c r="H201" i="42"/>
  <c r="I201" i="42"/>
  <c r="H283" i="42"/>
  <c r="G283" i="42"/>
  <c r="I283" i="42"/>
  <c r="I365" i="42"/>
  <c r="G365" i="42"/>
  <c r="H365" i="42"/>
  <c r="I447" i="42"/>
  <c r="G447" i="42"/>
  <c r="H447" i="42"/>
  <c r="G529" i="42"/>
  <c r="H529" i="42"/>
  <c r="I529" i="42"/>
  <c r="G611" i="42"/>
  <c r="H611" i="42"/>
  <c r="I611" i="42"/>
  <c r="H45" i="41"/>
  <c r="D46" i="41"/>
  <c r="G45" i="41"/>
  <c r="E45" i="41"/>
  <c r="G693" i="42"/>
  <c r="I693" i="42"/>
  <c r="H693" i="42"/>
  <c r="F45" i="41"/>
  <c r="I775" i="42"/>
  <c r="H775" i="42"/>
  <c r="G775" i="42"/>
  <c r="H857" i="42"/>
  <c r="I857" i="42"/>
  <c r="G857" i="42"/>
  <c r="I939" i="42"/>
  <c r="G939" i="42"/>
  <c r="H939" i="42"/>
  <c r="G1021" i="42"/>
  <c r="H1021" i="42"/>
  <c r="I1021" i="42"/>
  <c r="G1103" i="42"/>
  <c r="I1103" i="42"/>
  <c r="H1103" i="42"/>
  <c r="G1185" i="42"/>
  <c r="H1185" i="42"/>
  <c r="I1185" i="42"/>
  <c r="G195" i="61"/>
  <c r="H113" i="61"/>
  <c r="F195" i="61"/>
  <c r="H195" i="61"/>
  <c r="F441" i="61"/>
  <c r="G113" i="61"/>
  <c r="G441" i="61"/>
  <c r="F113" i="61"/>
  <c r="H441" i="61"/>
  <c r="G769" i="61"/>
  <c r="F769" i="61"/>
  <c r="F605" i="61"/>
  <c r="G605" i="61"/>
  <c r="H605" i="61"/>
  <c r="G359" i="61"/>
  <c r="G851" i="61"/>
  <c r="F851" i="61"/>
  <c r="F359" i="61"/>
  <c r="H359" i="61"/>
  <c r="F523" i="61"/>
  <c r="G31" i="61"/>
  <c r="F687" i="61"/>
  <c r="H277" i="61"/>
  <c r="H523" i="61"/>
  <c r="H851" i="61"/>
  <c r="G523" i="61"/>
  <c r="H769" i="61"/>
  <c r="F31" i="61"/>
  <c r="H31" i="61"/>
  <c r="F277" i="61"/>
  <c r="G687" i="61"/>
  <c r="G277" i="61"/>
  <c r="H687" i="61"/>
  <c r="H279" i="61"/>
  <c r="G279" i="61"/>
  <c r="F279" i="61"/>
  <c r="F607" i="61"/>
  <c r="H115" i="61"/>
  <c r="H771" i="61"/>
  <c r="H607" i="61"/>
  <c r="G115" i="61"/>
  <c r="F771" i="61"/>
  <c r="F33" i="61"/>
  <c r="G607" i="61"/>
  <c r="H197" i="61"/>
  <c r="G197" i="61"/>
  <c r="H525" i="61"/>
  <c r="F525" i="61"/>
  <c r="F115" i="61"/>
  <c r="G33" i="61"/>
  <c r="G443" i="61"/>
  <c r="G361" i="61"/>
  <c r="G525" i="61"/>
  <c r="H33" i="61"/>
  <c r="H443" i="61"/>
  <c r="G689" i="61"/>
  <c r="H361" i="61"/>
  <c r="F443" i="61"/>
  <c r="F689" i="61"/>
  <c r="H853" i="61"/>
  <c r="H689" i="61"/>
  <c r="G853" i="61"/>
  <c r="F853" i="61"/>
  <c r="F361" i="61"/>
  <c r="F197" i="61"/>
  <c r="G771" i="61"/>
  <c r="G356" i="61"/>
  <c r="G602" i="61"/>
  <c r="H602" i="61"/>
  <c r="H356" i="61"/>
  <c r="F602" i="61"/>
  <c r="G28" i="61"/>
  <c r="F356" i="61"/>
  <c r="F28" i="61"/>
  <c r="H28" i="61"/>
  <c r="H110" i="61"/>
  <c r="H520" i="61"/>
  <c r="G520" i="61"/>
  <c r="F520" i="61"/>
  <c r="H766" i="61"/>
  <c r="G766" i="61"/>
  <c r="F766" i="61"/>
  <c r="G684" i="61"/>
  <c r="G192" i="61"/>
  <c r="F192" i="61"/>
  <c r="G110" i="61"/>
  <c r="F110" i="61"/>
  <c r="H684" i="61"/>
  <c r="G274" i="61"/>
  <c r="H274" i="61"/>
  <c r="F848" i="61"/>
  <c r="H438" i="61"/>
  <c r="H848" i="61"/>
  <c r="G438" i="61"/>
  <c r="F684" i="61"/>
  <c r="F274" i="61"/>
  <c r="F438" i="61"/>
  <c r="H192" i="61"/>
  <c r="G848" i="61"/>
  <c r="H97" i="61"/>
  <c r="G15" i="61"/>
  <c r="H15" i="61"/>
  <c r="F15" i="61"/>
  <c r="G425" i="61"/>
  <c r="F97" i="61"/>
  <c r="H425" i="61"/>
  <c r="F425" i="61"/>
  <c r="G97" i="61"/>
  <c r="F671" i="61"/>
  <c r="F835" i="61"/>
  <c r="H671" i="61"/>
  <c r="H589" i="61"/>
  <c r="G589" i="61"/>
  <c r="G261" i="61"/>
  <c r="F589" i="61"/>
  <c r="F261" i="61"/>
  <c r="G671" i="61"/>
  <c r="H835" i="61"/>
  <c r="F753" i="61"/>
  <c r="G835" i="61"/>
  <c r="H753" i="61"/>
  <c r="H261" i="61"/>
  <c r="F179" i="61"/>
  <c r="H343" i="61"/>
  <c r="G753" i="61"/>
  <c r="G507" i="61"/>
  <c r="H507" i="61"/>
  <c r="H179" i="61"/>
  <c r="F343" i="61"/>
  <c r="F507" i="61"/>
  <c r="G179" i="61"/>
  <c r="G343" i="61"/>
  <c r="F354" i="61"/>
  <c r="H354" i="61"/>
  <c r="G354" i="61"/>
  <c r="H600" i="61"/>
  <c r="H436" i="61"/>
  <c r="F764" i="61"/>
  <c r="H190" i="61"/>
  <c r="F682" i="61"/>
  <c r="G600" i="61"/>
  <c r="G436" i="61"/>
  <c r="F108" i="61"/>
  <c r="H764" i="61"/>
  <c r="H518" i="61"/>
  <c r="F190" i="61"/>
  <c r="H682" i="61"/>
  <c r="G682" i="61"/>
  <c r="F600" i="61"/>
  <c r="F436" i="61"/>
  <c r="F846" i="61"/>
  <c r="H846" i="61"/>
  <c r="G108" i="61"/>
  <c r="H26" i="61"/>
  <c r="G190" i="61"/>
  <c r="G846" i="61"/>
  <c r="G26" i="61"/>
  <c r="F518" i="61"/>
  <c r="F26" i="61"/>
  <c r="G518" i="61"/>
  <c r="G764" i="61"/>
  <c r="F272" i="61"/>
  <c r="H108" i="61"/>
  <c r="H272" i="61"/>
  <c r="G272" i="61"/>
  <c r="H179" i="63"/>
  <c r="H97" i="63"/>
  <c r="G15" i="63"/>
  <c r="H507" i="63"/>
  <c r="F179" i="63"/>
  <c r="F507" i="63"/>
  <c r="G425" i="63"/>
  <c r="F343" i="63"/>
  <c r="G179" i="63"/>
  <c r="H15" i="63"/>
  <c r="H425" i="63"/>
  <c r="G343" i="63"/>
  <c r="H343" i="63"/>
  <c r="F425" i="63"/>
  <c r="F97" i="63"/>
  <c r="F261" i="63"/>
  <c r="F15" i="63"/>
  <c r="G507" i="63"/>
  <c r="G97" i="63"/>
  <c r="H261" i="63"/>
  <c r="G261" i="63"/>
  <c r="I14" i="53"/>
  <c r="G14" i="53"/>
  <c r="G14" i="55"/>
  <c r="I14" i="55"/>
  <c r="H14" i="56"/>
  <c r="I260" i="55"/>
  <c r="G178" i="55"/>
  <c r="G14" i="58"/>
  <c r="I14" i="59"/>
  <c r="G14" i="59"/>
  <c r="H14" i="59"/>
  <c r="H260" i="55"/>
  <c r="G14" i="52"/>
  <c r="G96" i="58"/>
  <c r="I14" i="54"/>
  <c r="H14" i="52"/>
  <c r="H14" i="55"/>
  <c r="H14" i="57"/>
  <c r="G14" i="56"/>
  <c r="I14" i="52"/>
  <c r="G14" i="57"/>
  <c r="I178" i="55"/>
  <c r="I14" i="56"/>
  <c r="I14" i="58"/>
  <c r="I14" i="57"/>
  <c r="H178" i="55"/>
  <c r="H14" i="53"/>
  <c r="H14" i="58"/>
  <c r="I96" i="58"/>
  <c r="G260" i="55"/>
  <c r="H14" i="54"/>
  <c r="G14" i="51"/>
  <c r="I14" i="51"/>
  <c r="H14" i="51"/>
  <c r="G14" i="54"/>
  <c r="H96" i="58"/>
  <c r="I14" i="50"/>
  <c r="H14" i="50"/>
  <c r="G14" i="50"/>
  <c r="G96" i="57"/>
  <c r="H96" i="56"/>
  <c r="I178" i="58"/>
  <c r="I96" i="59"/>
  <c r="H96" i="57"/>
  <c r="I96" i="56"/>
  <c r="H96" i="55"/>
  <c r="H342" i="55"/>
  <c r="H96" i="54"/>
  <c r="H96" i="51"/>
  <c r="G178" i="50"/>
  <c r="G96" i="50"/>
  <c r="I96" i="57"/>
  <c r="I96" i="55"/>
  <c r="G96" i="54"/>
  <c r="H178" i="50"/>
  <c r="H96" i="50"/>
  <c r="G96" i="55"/>
  <c r="I96" i="54"/>
  <c r="I96" i="53"/>
  <c r="H260" i="52"/>
  <c r="G178" i="58"/>
  <c r="H96" i="53"/>
  <c r="I260" i="52"/>
  <c r="H96" i="52"/>
  <c r="H178" i="58"/>
  <c r="G96" i="56"/>
  <c r="G96" i="53"/>
  <c r="G260" i="52"/>
  <c r="I96" i="52"/>
  <c r="I342" i="55"/>
  <c r="G178" i="52"/>
  <c r="G96" i="51"/>
  <c r="I96" i="50"/>
  <c r="G96" i="52"/>
  <c r="I96" i="51"/>
  <c r="H260" i="50"/>
  <c r="H178" i="52"/>
  <c r="G342" i="55"/>
  <c r="G260" i="50"/>
  <c r="I260" i="50"/>
  <c r="G96" i="59"/>
  <c r="H96" i="59"/>
  <c r="I178" i="52"/>
  <c r="I178" i="50"/>
  <c r="I178" i="59"/>
  <c r="G178" i="56"/>
  <c r="H342" i="52"/>
  <c r="I178" i="51"/>
  <c r="G178" i="59"/>
  <c r="I178" i="57"/>
  <c r="I178" i="56"/>
  <c r="H178" i="54"/>
  <c r="H178" i="53"/>
  <c r="G342" i="52"/>
  <c r="H178" i="51"/>
  <c r="H178" i="59"/>
  <c r="G178" i="57"/>
  <c r="H178" i="56"/>
  <c r="H506" i="55"/>
  <c r="G178" i="54"/>
  <c r="G178" i="53"/>
  <c r="H178" i="57"/>
  <c r="G506" i="55"/>
  <c r="I178" i="54"/>
  <c r="I178" i="53"/>
  <c r="I260" i="58"/>
  <c r="I506" i="55"/>
  <c r="H424" i="55"/>
  <c r="G260" i="58"/>
  <c r="G178" i="51"/>
  <c r="I342" i="50"/>
  <c r="I342" i="52"/>
  <c r="G424" i="55"/>
  <c r="H342" i="50"/>
  <c r="I424" i="55"/>
  <c r="G342" i="50"/>
  <c r="H260" i="58"/>
  <c r="H260" i="53"/>
  <c r="I424" i="52"/>
  <c r="I506" i="52"/>
  <c r="G260" i="57"/>
  <c r="H260" i="54"/>
  <c r="G260" i="53"/>
  <c r="H342" i="58"/>
  <c r="H260" i="57"/>
  <c r="G260" i="54"/>
  <c r="I260" i="53"/>
  <c r="G260" i="51"/>
  <c r="H506" i="50"/>
  <c r="G342" i="58"/>
  <c r="I260" i="57"/>
  <c r="I260" i="54"/>
  <c r="I260" i="59"/>
  <c r="I342" i="58"/>
  <c r="G260" i="56"/>
  <c r="H260" i="59"/>
  <c r="G424" i="52"/>
  <c r="H260" i="56"/>
  <c r="I260" i="51"/>
  <c r="G506" i="52"/>
  <c r="I424" i="50"/>
  <c r="G424" i="50"/>
  <c r="I260" i="56"/>
  <c r="H424" i="52"/>
  <c r="H260" i="51"/>
  <c r="H424" i="50"/>
  <c r="G260" i="59"/>
  <c r="H506" i="52"/>
  <c r="I506" i="50"/>
  <c r="G506" i="50"/>
  <c r="I342" i="57"/>
  <c r="I342" i="53"/>
  <c r="G506" i="58"/>
  <c r="H506" i="58"/>
  <c r="G342" i="54"/>
  <c r="I506" i="58"/>
  <c r="I342" i="54"/>
  <c r="H342" i="51"/>
  <c r="G342" i="59"/>
  <c r="I342" i="56"/>
  <c r="H342" i="54"/>
  <c r="G342" i="51"/>
  <c r="I424" i="58"/>
  <c r="G342" i="57"/>
  <c r="G342" i="53"/>
  <c r="H342" i="57"/>
  <c r="H342" i="53"/>
  <c r="H342" i="56"/>
  <c r="I342" i="59"/>
  <c r="I342" i="51"/>
  <c r="G342" i="56"/>
  <c r="H342" i="59"/>
  <c r="H424" i="58"/>
  <c r="G424" i="58"/>
  <c r="G424" i="56"/>
  <c r="G424" i="54"/>
  <c r="H424" i="51"/>
  <c r="I506" i="57"/>
  <c r="I506" i="59"/>
  <c r="H424" i="57"/>
  <c r="I506" i="56"/>
  <c r="H506" i="54"/>
  <c r="H424" i="54"/>
  <c r="G506" i="51"/>
  <c r="I506" i="51"/>
  <c r="G506" i="57"/>
  <c r="H506" i="59"/>
  <c r="H424" i="59"/>
  <c r="I424" i="57"/>
  <c r="H506" i="56"/>
  <c r="G506" i="54"/>
  <c r="I424" i="54"/>
  <c r="I506" i="53"/>
  <c r="G506" i="59"/>
  <c r="I424" i="59"/>
  <c r="G424" i="57"/>
  <c r="G506" i="56"/>
  <c r="I506" i="54"/>
  <c r="H506" i="53"/>
  <c r="H506" i="51"/>
  <c r="G424" i="59"/>
  <c r="H506" i="57"/>
  <c r="G506" i="53"/>
  <c r="G424" i="53"/>
  <c r="I424" i="56"/>
  <c r="I424" i="53"/>
  <c r="I424" i="51"/>
  <c r="G424" i="51"/>
  <c r="H424" i="53"/>
  <c r="H424" i="56"/>
  <c r="G36" i="63"/>
  <c r="G282" i="63"/>
  <c r="F282" i="63"/>
  <c r="G446" i="63"/>
  <c r="F528" i="63"/>
  <c r="F446" i="63"/>
  <c r="G528" i="63"/>
  <c r="H528" i="63"/>
  <c r="H118" i="63"/>
  <c r="H200" i="63"/>
  <c r="F118" i="63"/>
  <c r="H282" i="63"/>
  <c r="H446" i="63"/>
  <c r="H36" i="63"/>
  <c r="F200" i="63"/>
  <c r="F364" i="63"/>
  <c r="G200" i="63"/>
  <c r="G364" i="63"/>
  <c r="G118" i="63"/>
  <c r="H364" i="63"/>
  <c r="F36" i="63"/>
  <c r="G260" i="61"/>
  <c r="G14" i="61"/>
  <c r="F14" i="61"/>
  <c r="F260" i="61"/>
  <c r="H14" i="61"/>
  <c r="H260" i="61"/>
  <c r="F588" i="61"/>
  <c r="H178" i="61"/>
  <c r="F96" i="61"/>
  <c r="H588" i="61"/>
  <c r="F178" i="61"/>
  <c r="H424" i="61"/>
  <c r="G424" i="61"/>
  <c r="G588" i="61"/>
  <c r="G178" i="61"/>
  <c r="F424" i="61"/>
  <c r="H342" i="61"/>
  <c r="G752" i="61"/>
  <c r="G96" i="61"/>
  <c r="H834" i="61"/>
  <c r="G670" i="61"/>
  <c r="H506" i="61"/>
  <c r="H96" i="61"/>
  <c r="G834" i="61"/>
  <c r="F670" i="61"/>
  <c r="G506" i="61"/>
  <c r="G342" i="61"/>
  <c r="F342" i="61"/>
  <c r="H752" i="61"/>
  <c r="F834" i="61"/>
  <c r="H670" i="61"/>
  <c r="F752" i="61"/>
  <c r="F506" i="61"/>
  <c r="M38" i="41"/>
  <c r="M25" i="41"/>
  <c r="M24" i="41"/>
  <c r="M23" i="41"/>
  <c r="M29" i="41"/>
  <c r="M18" i="41"/>
  <c r="M26" i="41"/>
  <c r="M33" i="41"/>
  <c r="M39" i="41"/>
  <c r="M42" i="41"/>
  <c r="M31" i="41"/>
  <c r="M15" i="41"/>
  <c r="M35" i="41"/>
  <c r="M19" i="41"/>
  <c r="M13" i="41"/>
  <c r="M14" i="41"/>
  <c r="M34" i="41"/>
  <c r="M16" i="41"/>
  <c r="M21" i="41"/>
  <c r="M28" i="41"/>
  <c r="M36" i="41"/>
  <c r="M32" i="41"/>
  <c r="M27" i="41"/>
  <c r="M40" i="41"/>
  <c r="M30" i="41"/>
  <c r="M37" i="41"/>
  <c r="M41" i="41"/>
  <c r="M22" i="41"/>
  <c r="M17" i="41"/>
  <c r="M20" i="41"/>
  <c r="H757" i="61"/>
  <c r="G511" i="61"/>
  <c r="F593" i="61"/>
  <c r="F511" i="61"/>
  <c r="H593" i="61"/>
  <c r="H511" i="61"/>
  <c r="G593" i="61"/>
  <c r="G757" i="61"/>
  <c r="F101" i="61"/>
  <c r="F757" i="61"/>
  <c r="G429" i="61"/>
  <c r="F183" i="61"/>
  <c r="H183" i="61"/>
  <c r="F265" i="61"/>
  <c r="H839" i="61"/>
  <c r="H101" i="61"/>
  <c r="H19" i="61"/>
  <c r="G19" i="61"/>
  <c r="G839" i="61"/>
  <c r="G675" i="61"/>
  <c r="F839" i="61"/>
  <c r="G101" i="61"/>
  <c r="F675" i="61"/>
  <c r="H429" i="61"/>
  <c r="H675" i="61"/>
  <c r="G347" i="61"/>
  <c r="F429" i="61"/>
  <c r="H265" i="61"/>
  <c r="H347" i="61"/>
  <c r="F347" i="61"/>
  <c r="G183" i="61"/>
  <c r="F19" i="61"/>
  <c r="G265" i="61"/>
  <c r="G36" i="58"/>
  <c r="I36" i="55"/>
  <c r="G118" i="54"/>
  <c r="H118" i="55"/>
  <c r="H36" i="53"/>
  <c r="G36" i="57"/>
  <c r="I36" i="52"/>
  <c r="G118" i="55"/>
  <c r="G36" i="59"/>
  <c r="H36" i="59"/>
  <c r="I36" i="58"/>
  <c r="H36" i="55"/>
  <c r="I36" i="56"/>
  <c r="H118" i="54"/>
  <c r="G118" i="52"/>
  <c r="I118" i="55"/>
  <c r="I118" i="54"/>
  <c r="I36" i="57"/>
  <c r="H200" i="55"/>
  <c r="G36" i="54"/>
  <c r="G200" i="55"/>
  <c r="I36" i="54"/>
  <c r="H36" i="58"/>
  <c r="H36" i="57"/>
  <c r="I200" i="55"/>
  <c r="G36" i="55"/>
  <c r="H36" i="54"/>
  <c r="G36" i="56"/>
  <c r="H36" i="56"/>
  <c r="I118" i="51"/>
  <c r="H36" i="50"/>
  <c r="I36" i="53"/>
  <c r="H118" i="51"/>
  <c r="G36" i="50"/>
  <c r="H36" i="52"/>
  <c r="G36" i="52"/>
  <c r="H36" i="51"/>
  <c r="I36" i="50"/>
  <c r="G36" i="53"/>
  <c r="G118" i="51"/>
  <c r="I36" i="51"/>
  <c r="H118" i="52"/>
  <c r="I36" i="59"/>
  <c r="I118" i="52"/>
  <c r="G36" i="51"/>
  <c r="H118" i="58"/>
  <c r="H118" i="59"/>
  <c r="I118" i="58"/>
  <c r="H118" i="57"/>
  <c r="I118" i="56"/>
  <c r="G118" i="59"/>
  <c r="I118" i="57"/>
  <c r="H118" i="56"/>
  <c r="I118" i="59"/>
  <c r="G118" i="57"/>
  <c r="G118" i="56"/>
  <c r="H200" i="59"/>
  <c r="G118" i="58"/>
  <c r="H118" i="53"/>
  <c r="H200" i="50"/>
  <c r="I118" i="53"/>
  <c r="G200" i="50"/>
  <c r="G118" i="53"/>
  <c r="G200" i="52"/>
  <c r="I200" i="59"/>
  <c r="H200" i="52"/>
  <c r="G200" i="59"/>
  <c r="I200" i="52"/>
  <c r="I200" i="54"/>
  <c r="H200" i="54"/>
  <c r="I200" i="50"/>
  <c r="G200" i="54"/>
  <c r="H118" i="50"/>
  <c r="G118" i="50"/>
  <c r="I118" i="50"/>
  <c r="H200" i="58"/>
  <c r="G200" i="58"/>
  <c r="G282" i="55"/>
  <c r="G282" i="52"/>
  <c r="I200" i="58"/>
  <c r="G200" i="56"/>
  <c r="H282" i="55"/>
  <c r="H282" i="59"/>
  <c r="I200" i="57"/>
  <c r="I200" i="56"/>
  <c r="I282" i="55"/>
  <c r="G282" i="59"/>
  <c r="H200" i="57"/>
  <c r="H200" i="56"/>
  <c r="H282" i="54"/>
  <c r="G200" i="53"/>
  <c r="I282" i="54"/>
  <c r="H200" i="51"/>
  <c r="I282" i="59"/>
  <c r="G282" i="54"/>
  <c r="G200" i="57"/>
  <c r="H282" i="52"/>
  <c r="G282" i="50"/>
  <c r="I282" i="52"/>
  <c r="I282" i="50"/>
  <c r="H282" i="50"/>
  <c r="I200" i="51"/>
  <c r="H200" i="53"/>
  <c r="G200" i="51"/>
  <c r="I200" i="53"/>
  <c r="G364" i="55"/>
  <c r="I364" i="54"/>
  <c r="G282" i="53"/>
  <c r="H364" i="50"/>
  <c r="I364" i="55"/>
  <c r="G364" i="54"/>
  <c r="G282" i="58"/>
  <c r="I282" i="53"/>
  <c r="I364" i="50"/>
  <c r="G364" i="59"/>
  <c r="H282" i="58"/>
  <c r="G282" i="57"/>
  <c r="H282" i="56"/>
  <c r="H364" i="59"/>
  <c r="I282" i="58"/>
  <c r="I282" i="57"/>
  <c r="I282" i="56"/>
  <c r="H364" i="55"/>
  <c r="H364" i="54"/>
  <c r="I364" i="59"/>
  <c r="I364" i="52"/>
  <c r="I282" i="51"/>
  <c r="G364" i="52"/>
  <c r="H282" i="51"/>
  <c r="H282" i="53"/>
  <c r="G364" i="50"/>
  <c r="H282" i="57"/>
  <c r="G282" i="56"/>
  <c r="H364" i="52"/>
  <c r="G282" i="51"/>
  <c r="I446" i="59"/>
  <c r="G364" i="58"/>
  <c r="G528" i="55"/>
  <c r="H364" i="53"/>
  <c r="I528" i="52"/>
  <c r="I364" i="51"/>
  <c r="I446" i="50"/>
  <c r="H446" i="59"/>
  <c r="I446" i="54"/>
  <c r="I364" i="53"/>
  <c r="H528" i="52"/>
  <c r="G364" i="51"/>
  <c r="H446" i="50"/>
  <c r="G528" i="50"/>
  <c r="H528" i="59"/>
  <c r="G446" i="59"/>
  <c r="H446" i="55"/>
  <c r="H446" i="54"/>
  <c r="G528" i="52"/>
  <c r="G528" i="59"/>
  <c r="I446" i="55"/>
  <c r="G446" i="54"/>
  <c r="H446" i="52"/>
  <c r="I528" i="59"/>
  <c r="G364" i="57"/>
  <c r="G446" i="55"/>
  <c r="H528" i="54"/>
  <c r="I446" i="52"/>
  <c r="H364" i="58"/>
  <c r="H364" i="56"/>
  <c r="I528" i="55"/>
  <c r="G364" i="53"/>
  <c r="H364" i="51"/>
  <c r="G446" i="50"/>
  <c r="G528" i="54"/>
  <c r="I364" i="58"/>
  <c r="H528" i="55"/>
  <c r="I364" i="57"/>
  <c r="H364" i="57"/>
  <c r="G364" i="56"/>
  <c r="I364" i="56"/>
  <c r="I528" i="50"/>
  <c r="H528" i="50"/>
  <c r="I528" i="54"/>
  <c r="G446" i="52"/>
  <c r="I446" i="58"/>
  <c r="G446" i="57"/>
  <c r="I446" i="53"/>
  <c r="I528" i="53"/>
  <c r="H446" i="51"/>
  <c r="G446" i="58"/>
  <c r="H446" i="57"/>
  <c r="I528" i="56"/>
  <c r="H446" i="53"/>
  <c r="G446" i="51"/>
  <c r="G528" i="57"/>
  <c r="H446" i="56"/>
  <c r="G528" i="58"/>
  <c r="I446" i="57"/>
  <c r="H528" i="56"/>
  <c r="G446" i="53"/>
  <c r="I446" i="51"/>
  <c r="H528" i="57"/>
  <c r="G528" i="56"/>
  <c r="H528" i="51"/>
  <c r="H528" i="58"/>
  <c r="I528" i="57"/>
  <c r="I528" i="51"/>
  <c r="I528" i="58"/>
  <c r="H446" i="58"/>
  <c r="G446" i="56"/>
  <c r="H528" i="53"/>
  <c r="I446" i="56"/>
  <c r="G528" i="53"/>
  <c r="G528" i="51"/>
  <c r="G339" i="61"/>
  <c r="H503" i="61"/>
  <c r="H339" i="61"/>
  <c r="F503" i="61"/>
  <c r="G93" i="61"/>
  <c r="F339" i="61"/>
  <c r="H749" i="61"/>
  <c r="G257" i="61"/>
  <c r="G749" i="61"/>
  <c r="H257" i="61"/>
  <c r="F749" i="61"/>
  <c r="G503" i="61"/>
  <c r="H93" i="61"/>
  <c r="F93" i="61"/>
  <c r="H11" i="61"/>
  <c r="F831" i="61"/>
  <c r="F585" i="61"/>
  <c r="H831" i="61"/>
  <c r="G667" i="61"/>
  <c r="H585" i="61"/>
  <c r="F175" i="61"/>
  <c r="G585" i="61"/>
  <c r="G175" i="61"/>
  <c r="G421" i="61"/>
  <c r="F667" i="61"/>
  <c r="H175" i="61"/>
  <c r="F421" i="61"/>
  <c r="F257" i="61"/>
  <c r="F11" i="61"/>
  <c r="G831" i="61"/>
  <c r="G11" i="61"/>
  <c r="H421" i="61"/>
  <c r="H667" i="61"/>
  <c r="F112" i="61"/>
  <c r="H112" i="61"/>
  <c r="G112" i="61"/>
  <c r="H276" i="61"/>
  <c r="G276" i="61"/>
  <c r="F522" i="61"/>
  <c r="H522" i="61"/>
  <c r="F276" i="61"/>
  <c r="G522" i="61"/>
  <c r="F604" i="61"/>
  <c r="G194" i="61"/>
  <c r="H604" i="61"/>
  <c r="H358" i="61"/>
  <c r="F194" i="61"/>
  <c r="H686" i="61"/>
  <c r="F358" i="61"/>
  <c r="G358" i="61"/>
  <c r="G604" i="61"/>
  <c r="F686" i="61"/>
  <c r="F850" i="61"/>
  <c r="H194" i="61"/>
  <c r="G768" i="61"/>
  <c r="H850" i="61"/>
  <c r="G30" i="61"/>
  <c r="F768" i="61"/>
  <c r="G850" i="61"/>
  <c r="G686" i="61"/>
  <c r="F30" i="61"/>
  <c r="H768" i="61"/>
  <c r="G440" i="61"/>
  <c r="H30" i="61"/>
  <c r="H440" i="61"/>
  <c r="F440" i="61"/>
  <c r="H6" i="61"/>
  <c r="F6" i="61"/>
  <c r="G6" i="61"/>
  <c r="H88" i="61"/>
  <c r="G88" i="61"/>
  <c r="H334" i="61"/>
  <c r="G334" i="61"/>
  <c r="F334" i="61"/>
  <c r="F170" i="61"/>
  <c r="F88" i="61"/>
  <c r="G662" i="61"/>
  <c r="G744" i="61"/>
  <c r="F498" i="61"/>
  <c r="F662" i="61"/>
  <c r="H498" i="61"/>
  <c r="F416" i="61"/>
  <c r="G416" i="61"/>
  <c r="H416" i="61"/>
  <c r="G170" i="61"/>
  <c r="H662" i="61"/>
  <c r="H744" i="61"/>
  <c r="F744" i="61"/>
  <c r="H170" i="61"/>
  <c r="G498" i="61"/>
  <c r="F826" i="61"/>
  <c r="H826" i="61"/>
  <c r="F252" i="61"/>
  <c r="F580" i="61"/>
  <c r="G580" i="61"/>
  <c r="H580" i="61"/>
  <c r="G252" i="61"/>
  <c r="H252" i="61"/>
  <c r="G826" i="61"/>
  <c r="F106" i="61"/>
  <c r="G106" i="61"/>
  <c r="H106" i="61"/>
  <c r="H844" i="61"/>
  <c r="G844" i="61"/>
  <c r="H270" i="61"/>
  <c r="H188" i="61"/>
  <c r="F844" i="61"/>
  <c r="F270" i="61"/>
  <c r="H434" i="61"/>
  <c r="H352" i="61"/>
  <c r="G270" i="61"/>
  <c r="G434" i="61"/>
  <c r="G188" i="61"/>
  <c r="F598" i="61"/>
  <c r="F188" i="61"/>
  <c r="G598" i="61"/>
  <c r="H598" i="61"/>
  <c r="F434" i="61"/>
  <c r="G516" i="61"/>
  <c r="H680" i="61"/>
  <c r="F352" i="61"/>
  <c r="G680" i="61"/>
  <c r="G352" i="61"/>
  <c r="G24" i="61"/>
  <c r="F516" i="61"/>
  <c r="H516" i="61"/>
  <c r="F762" i="61"/>
  <c r="H24" i="61"/>
  <c r="H762" i="61"/>
  <c r="F24" i="61"/>
  <c r="G762" i="61"/>
  <c r="F680" i="61"/>
  <c r="H497" i="61"/>
  <c r="H825" i="61"/>
  <c r="F415" i="61"/>
  <c r="H415" i="61"/>
  <c r="H5" i="61"/>
  <c r="H579" i="61"/>
  <c r="G5" i="61"/>
  <c r="G579" i="61"/>
  <c r="F5" i="61"/>
  <c r="F579" i="61"/>
  <c r="F497" i="61"/>
  <c r="F825" i="61"/>
  <c r="H251" i="61"/>
  <c r="H661" i="61"/>
  <c r="F251" i="61"/>
  <c r="G251" i="61"/>
  <c r="G497" i="61"/>
  <c r="G825" i="61"/>
  <c r="G333" i="61"/>
  <c r="H333" i="61"/>
  <c r="G415" i="61"/>
  <c r="H169" i="61"/>
  <c r="G169" i="61"/>
  <c r="H87" i="61"/>
  <c r="F333" i="61"/>
  <c r="G743" i="61"/>
  <c r="F169" i="61"/>
  <c r="F661" i="61"/>
  <c r="F743" i="61"/>
  <c r="F87" i="61"/>
  <c r="G661" i="61"/>
  <c r="H743" i="61"/>
  <c r="G87" i="61"/>
  <c r="H416" i="63"/>
  <c r="F334" i="63"/>
  <c r="H6" i="63"/>
  <c r="G334" i="63"/>
  <c r="F88" i="63"/>
  <c r="H170" i="63"/>
  <c r="F170" i="63"/>
  <c r="G6" i="63"/>
  <c r="H88" i="63"/>
  <c r="H334" i="63"/>
  <c r="G88" i="63"/>
  <c r="F6" i="63"/>
  <c r="F498" i="63"/>
  <c r="F416" i="63"/>
  <c r="G416" i="63"/>
  <c r="H252" i="63"/>
  <c r="G170" i="63"/>
  <c r="F252" i="63"/>
  <c r="G252" i="63"/>
  <c r="G498" i="63"/>
  <c r="H498" i="63"/>
  <c r="H187" i="63"/>
  <c r="G187" i="63"/>
  <c r="F187" i="63"/>
  <c r="G23" i="63"/>
  <c r="H351" i="63"/>
  <c r="H433" i="63"/>
  <c r="F351" i="63"/>
  <c r="F433" i="63"/>
  <c r="G105" i="63"/>
  <c r="G351" i="63"/>
  <c r="H269" i="63"/>
  <c r="F105" i="63"/>
  <c r="F515" i="63"/>
  <c r="H515" i="63"/>
  <c r="F23" i="63"/>
  <c r="G269" i="63"/>
  <c r="F269" i="63"/>
  <c r="H105" i="63"/>
  <c r="G515" i="63"/>
  <c r="H23" i="63"/>
  <c r="G433" i="63"/>
  <c r="G34" i="54"/>
  <c r="G280" i="50"/>
  <c r="I34" i="54"/>
  <c r="H34" i="52"/>
  <c r="G34" i="50"/>
  <c r="H116" i="54"/>
  <c r="H116" i="56"/>
  <c r="I34" i="58"/>
  <c r="G198" i="56"/>
  <c r="I34" i="56"/>
  <c r="I116" i="56"/>
  <c r="G116" i="54"/>
  <c r="I34" i="59"/>
  <c r="H34" i="58"/>
  <c r="I198" i="56"/>
  <c r="H34" i="56"/>
  <c r="G116" i="56"/>
  <c r="G34" i="59"/>
  <c r="I34" i="50"/>
  <c r="H34" i="59"/>
  <c r="G34" i="58"/>
  <c r="H34" i="53"/>
  <c r="H34" i="54"/>
  <c r="G34" i="57"/>
  <c r="I116" i="54"/>
  <c r="G34" i="52"/>
  <c r="H34" i="55"/>
  <c r="I34" i="53"/>
  <c r="I116" i="52"/>
  <c r="H34" i="50"/>
  <c r="H280" i="50"/>
  <c r="I34" i="57"/>
  <c r="G34" i="53"/>
  <c r="I34" i="55"/>
  <c r="H34" i="57"/>
  <c r="G116" i="50"/>
  <c r="I280" i="50"/>
  <c r="H362" i="50"/>
  <c r="H198" i="56"/>
  <c r="I34" i="51"/>
  <c r="I362" i="50"/>
  <c r="G116" i="52"/>
  <c r="I116" i="50"/>
  <c r="G362" i="50"/>
  <c r="H116" i="52"/>
  <c r="G34" i="56"/>
  <c r="H34" i="51"/>
  <c r="G34" i="55"/>
  <c r="G34" i="51"/>
  <c r="I34" i="52"/>
  <c r="H116" i="50"/>
  <c r="H116" i="58"/>
  <c r="G280" i="56"/>
  <c r="I198" i="54"/>
  <c r="G116" i="58"/>
  <c r="H116" i="57"/>
  <c r="I280" i="56"/>
  <c r="G198" i="54"/>
  <c r="H116" i="59"/>
  <c r="G116" i="57"/>
  <c r="H198" i="57"/>
  <c r="H280" i="56"/>
  <c r="G116" i="59"/>
  <c r="I116" i="57"/>
  <c r="G198" i="57"/>
  <c r="I116" i="59"/>
  <c r="I198" i="57"/>
  <c r="I116" i="58"/>
  <c r="H198" i="54"/>
  <c r="H116" i="53"/>
  <c r="H116" i="55"/>
  <c r="G280" i="54"/>
  <c r="G116" i="53"/>
  <c r="G198" i="51"/>
  <c r="G116" i="55"/>
  <c r="I280" i="54"/>
  <c r="I116" i="53"/>
  <c r="I116" i="55"/>
  <c r="H280" i="54"/>
  <c r="H198" i="52"/>
  <c r="G116" i="51"/>
  <c r="H198" i="51"/>
  <c r="I198" i="52"/>
  <c r="H116" i="51"/>
  <c r="G198" i="52"/>
  <c r="H198" i="50"/>
  <c r="I116" i="51"/>
  <c r="I198" i="50"/>
  <c r="G444" i="50"/>
  <c r="H444" i="50"/>
  <c r="G198" i="50"/>
  <c r="I444" i="50"/>
  <c r="I198" i="51"/>
  <c r="I280" i="57"/>
  <c r="G198" i="58"/>
  <c r="G362" i="56"/>
  <c r="H198" i="53"/>
  <c r="I198" i="58"/>
  <c r="I362" i="56"/>
  <c r="H198" i="55"/>
  <c r="H362" i="54"/>
  <c r="I198" i="53"/>
  <c r="H198" i="58"/>
  <c r="H362" i="56"/>
  <c r="G198" i="55"/>
  <c r="I362" i="54"/>
  <c r="G198" i="53"/>
  <c r="H198" i="59"/>
  <c r="I198" i="55"/>
  <c r="G362" i="54"/>
  <c r="G280" i="57"/>
  <c r="H526" i="50"/>
  <c r="I280" i="52"/>
  <c r="I280" i="51"/>
  <c r="I526" i="50"/>
  <c r="H280" i="57"/>
  <c r="H280" i="52"/>
  <c r="H280" i="51"/>
  <c r="G526" i="50"/>
  <c r="G198" i="59"/>
  <c r="G280" i="52"/>
  <c r="G280" i="51"/>
  <c r="I198" i="59"/>
  <c r="I526" i="54"/>
  <c r="H526" i="54"/>
  <c r="H280" i="55"/>
  <c r="G526" i="56"/>
  <c r="G444" i="56"/>
  <c r="I280" i="55"/>
  <c r="H362" i="57"/>
  <c r="H526" i="56"/>
  <c r="I444" i="56"/>
  <c r="G280" i="55"/>
  <c r="H280" i="53"/>
  <c r="G280" i="59"/>
  <c r="G280" i="58"/>
  <c r="G526" i="54"/>
  <c r="I444" i="54"/>
  <c r="G362" i="57"/>
  <c r="G280" i="53"/>
  <c r="I362" i="52"/>
  <c r="I362" i="51"/>
  <c r="H280" i="59"/>
  <c r="I280" i="58"/>
  <c r="H444" i="56"/>
  <c r="I280" i="53"/>
  <c r="G362" i="52"/>
  <c r="G362" i="51"/>
  <c r="H444" i="54"/>
  <c r="H362" i="52"/>
  <c r="H362" i="51"/>
  <c r="G444" i="54"/>
  <c r="I280" i="59"/>
  <c r="H280" i="58"/>
  <c r="I526" i="56"/>
  <c r="I362" i="57"/>
  <c r="H362" i="59"/>
  <c r="I362" i="58"/>
  <c r="I526" i="51"/>
  <c r="G444" i="51"/>
  <c r="I362" i="59"/>
  <c r="I444" i="52"/>
  <c r="H526" i="51"/>
  <c r="G362" i="59"/>
  <c r="I362" i="53"/>
  <c r="G526" i="52"/>
  <c r="H444" i="52"/>
  <c r="G526" i="51"/>
  <c r="H444" i="57"/>
  <c r="H362" i="53"/>
  <c r="H526" i="52"/>
  <c r="G444" i="52"/>
  <c r="G444" i="57"/>
  <c r="G526" i="57"/>
  <c r="G362" i="53"/>
  <c r="I526" i="52"/>
  <c r="H362" i="58"/>
  <c r="G362" i="55"/>
  <c r="I444" i="51"/>
  <c r="I444" i="57"/>
  <c r="G362" i="58"/>
  <c r="I362" i="55"/>
  <c r="H526" i="57"/>
  <c r="I526" i="57"/>
  <c r="H362" i="55"/>
  <c r="H444" i="51"/>
  <c r="H444" i="59"/>
  <c r="H526" i="58"/>
  <c r="I444" i="55"/>
  <c r="G526" i="53"/>
  <c r="G526" i="59"/>
  <c r="I444" i="59"/>
  <c r="G526" i="58"/>
  <c r="G444" i="53"/>
  <c r="H526" i="53"/>
  <c r="H526" i="59"/>
  <c r="I526" i="58"/>
  <c r="H526" i="55"/>
  <c r="H444" i="53"/>
  <c r="I444" i="58"/>
  <c r="I526" i="55"/>
  <c r="I444" i="53"/>
  <c r="I526" i="59"/>
  <c r="H444" i="58"/>
  <c r="G526" i="55"/>
  <c r="G444" i="58"/>
  <c r="G444" i="59"/>
  <c r="G444" i="55"/>
  <c r="I526" i="53"/>
  <c r="H444" i="55"/>
  <c r="I15" i="57"/>
  <c r="H15" i="52"/>
  <c r="G15" i="56"/>
  <c r="H15" i="55"/>
  <c r="H15" i="58"/>
  <c r="I97" i="59"/>
  <c r="G97" i="59"/>
  <c r="G15" i="53"/>
  <c r="H15" i="59"/>
  <c r="I97" i="58"/>
  <c r="G97" i="58"/>
  <c r="G15" i="57"/>
  <c r="H97" i="59"/>
  <c r="G15" i="58"/>
  <c r="H97" i="57"/>
  <c r="I15" i="58"/>
  <c r="G15" i="50"/>
  <c r="I15" i="59"/>
  <c r="G15" i="59"/>
  <c r="G15" i="54"/>
  <c r="H15" i="53"/>
  <c r="I15" i="52"/>
  <c r="H15" i="57"/>
  <c r="H15" i="51"/>
  <c r="H97" i="58"/>
  <c r="I179" i="57"/>
  <c r="G97" i="57"/>
  <c r="G15" i="55"/>
  <c r="H179" i="57"/>
  <c r="I97" i="57"/>
  <c r="H15" i="56"/>
  <c r="I15" i="55"/>
  <c r="I15" i="53"/>
  <c r="G15" i="51"/>
  <c r="H15" i="50"/>
  <c r="G179" i="57"/>
  <c r="I15" i="50"/>
  <c r="I15" i="56"/>
  <c r="I15" i="51"/>
  <c r="H15" i="54"/>
  <c r="I15" i="54"/>
  <c r="G15" i="52"/>
  <c r="I179" i="59"/>
  <c r="H179" i="59"/>
  <c r="I97" i="56"/>
  <c r="I179" i="56"/>
  <c r="H97" i="55"/>
  <c r="I97" i="54"/>
  <c r="G179" i="52"/>
  <c r="G97" i="52"/>
  <c r="G179" i="51"/>
  <c r="H97" i="50"/>
  <c r="H179" i="52"/>
  <c r="I97" i="52"/>
  <c r="I179" i="51"/>
  <c r="G179" i="59"/>
  <c r="G179" i="54"/>
  <c r="H97" i="52"/>
  <c r="H179" i="56"/>
  <c r="I179" i="54"/>
  <c r="G97" i="53"/>
  <c r="G179" i="56"/>
  <c r="H179" i="54"/>
  <c r="I97" i="53"/>
  <c r="H97" i="51"/>
  <c r="G97" i="56"/>
  <c r="I97" i="55"/>
  <c r="H97" i="54"/>
  <c r="I179" i="52"/>
  <c r="H179" i="51"/>
  <c r="G97" i="51"/>
  <c r="I97" i="51"/>
  <c r="G97" i="54"/>
  <c r="G97" i="50"/>
  <c r="H97" i="56"/>
  <c r="I97" i="50"/>
  <c r="H97" i="53"/>
  <c r="G97" i="55"/>
  <c r="I261" i="54"/>
  <c r="H179" i="53"/>
  <c r="H261" i="54"/>
  <c r="G179" i="53"/>
  <c r="G179" i="58"/>
  <c r="G179" i="55"/>
  <c r="G261" i="54"/>
  <c r="H179" i="58"/>
  <c r="I179" i="55"/>
  <c r="I179" i="58"/>
  <c r="I261" i="57"/>
  <c r="H261" i="56"/>
  <c r="H179" i="55"/>
  <c r="H261" i="59"/>
  <c r="I179" i="53"/>
  <c r="H179" i="50"/>
  <c r="G261" i="56"/>
  <c r="H261" i="51"/>
  <c r="G261" i="52"/>
  <c r="G179" i="50"/>
  <c r="H261" i="52"/>
  <c r="I261" i="52"/>
  <c r="G261" i="51"/>
  <c r="I261" i="59"/>
  <c r="G261" i="57"/>
  <c r="I261" i="56"/>
  <c r="I261" i="51"/>
  <c r="G261" i="59"/>
  <c r="H261" i="57"/>
  <c r="I179" i="50"/>
  <c r="H343" i="57"/>
  <c r="I343" i="56"/>
  <c r="I343" i="52"/>
  <c r="G343" i="56"/>
  <c r="I261" i="55"/>
  <c r="I343" i="59"/>
  <c r="G261" i="58"/>
  <c r="H343" i="56"/>
  <c r="G261" i="55"/>
  <c r="G343" i="52"/>
  <c r="G343" i="51"/>
  <c r="G343" i="59"/>
  <c r="I261" i="58"/>
  <c r="H261" i="55"/>
  <c r="H343" i="59"/>
  <c r="H261" i="58"/>
  <c r="I343" i="57"/>
  <c r="G343" i="54"/>
  <c r="G261" i="53"/>
  <c r="I343" i="54"/>
  <c r="H261" i="53"/>
  <c r="H343" i="52"/>
  <c r="G343" i="57"/>
  <c r="H343" i="54"/>
  <c r="H343" i="51"/>
  <c r="G261" i="50"/>
  <c r="I343" i="51"/>
  <c r="H261" i="50"/>
  <c r="I261" i="50"/>
  <c r="I261" i="53"/>
  <c r="G425" i="59"/>
  <c r="I507" i="56"/>
  <c r="H343" i="55"/>
  <c r="H507" i="54"/>
  <c r="H343" i="50"/>
  <c r="I425" i="59"/>
  <c r="G507" i="57"/>
  <c r="G425" i="56"/>
  <c r="I343" i="55"/>
  <c r="I507" i="54"/>
  <c r="I343" i="50"/>
  <c r="I507" i="57"/>
  <c r="H425" i="56"/>
  <c r="G343" i="55"/>
  <c r="G343" i="53"/>
  <c r="H507" i="57"/>
  <c r="I425" i="56"/>
  <c r="I343" i="53"/>
  <c r="G507" i="52"/>
  <c r="I507" i="51"/>
  <c r="H343" i="58"/>
  <c r="H343" i="53"/>
  <c r="I507" i="52"/>
  <c r="G425" i="52"/>
  <c r="H507" i="51"/>
  <c r="H425" i="59"/>
  <c r="H507" i="59"/>
  <c r="H425" i="57"/>
  <c r="G507" i="56"/>
  <c r="H425" i="54"/>
  <c r="G507" i="54"/>
  <c r="H425" i="51"/>
  <c r="G343" i="50"/>
  <c r="G343" i="58"/>
  <c r="H425" i="52"/>
  <c r="I507" i="59"/>
  <c r="G507" i="51"/>
  <c r="H507" i="56"/>
  <c r="G507" i="59"/>
  <c r="H507" i="52"/>
  <c r="I425" i="54"/>
  <c r="I425" i="52"/>
  <c r="I343" i="58"/>
  <c r="G425" i="57"/>
  <c r="G425" i="54"/>
  <c r="G425" i="51"/>
  <c r="I425" i="51"/>
  <c r="I425" i="57"/>
  <c r="G425" i="58"/>
  <c r="G507" i="50"/>
  <c r="H425" i="58"/>
  <c r="G507" i="53"/>
  <c r="H507" i="58"/>
  <c r="G425" i="55"/>
  <c r="I507" i="55"/>
  <c r="I507" i="53"/>
  <c r="H425" i="53"/>
  <c r="G425" i="50"/>
  <c r="I507" i="58"/>
  <c r="G507" i="55"/>
  <c r="H507" i="53"/>
  <c r="I425" i="50"/>
  <c r="G507" i="58"/>
  <c r="H507" i="55"/>
  <c r="H425" i="50"/>
  <c r="I425" i="58"/>
  <c r="H425" i="55"/>
  <c r="G425" i="53"/>
  <c r="I507" i="50"/>
  <c r="I425" i="53"/>
  <c r="I425" i="55"/>
  <c r="H507" i="50"/>
  <c r="I29" i="56"/>
  <c r="H29" i="55"/>
  <c r="H29" i="52"/>
  <c r="H29" i="57"/>
  <c r="G29" i="57"/>
  <c r="G111" i="54"/>
  <c r="I29" i="50"/>
  <c r="G111" i="56"/>
  <c r="H29" i="50"/>
  <c r="H29" i="56"/>
  <c r="I29" i="53"/>
  <c r="H111" i="54"/>
  <c r="I111" i="57"/>
  <c r="H275" i="56"/>
  <c r="G29" i="56"/>
  <c r="G29" i="55"/>
  <c r="H29" i="54"/>
  <c r="G29" i="50"/>
  <c r="H111" i="57"/>
  <c r="G275" i="56"/>
  <c r="H29" i="51"/>
  <c r="I29" i="57"/>
  <c r="H29" i="59"/>
  <c r="G29" i="59"/>
  <c r="I29" i="59"/>
  <c r="I29" i="58"/>
  <c r="G111" i="50"/>
  <c r="G111" i="57"/>
  <c r="I275" i="56"/>
  <c r="I111" i="56"/>
  <c r="H111" i="55"/>
  <c r="I29" i="55"/>
  <c r="I111" i="54"/>
  <c r="H29" i="58"/>
  <c r="I193" i="56"/>
  <c r="I29" i="54"/>
  <c r="H111" i="56"/>
  <c r="I111" i="55"/>
  <c r="G29" i="54"/>
  <c r="G29" i="53"/>
  <c r="H357" i="50"/>
  <c r="H193" i="56"/>
  <c r="I357" i="50"/>
  <c r="G193" i="56"/>
  <c r="H29" i="53"/>
  <c r="G29" i="52"/>
  <c r="I29" i="52"/>
  <c r="I29" i="51"/>
  <c r="H111" i="50"/>
  <c r="G111" i="55"/>
  <c r="H193" i="50"/>
  <c r="G357" i="50"/>
  <c r="I111" i="50"/>
  <c r="G29" i="58"/>
  <c r="G29" i="51"/>
  <c r="G193" i="50"/>
  <c r="I193" i="50"/>
  <c r="I111" i="58"/>
  <c r="H193" i="57"/>
  <c r="I193" i="55"/>
  <c r="G193" i="54"/>
  <c r="G111" i="59"/>
  <c r="I275" i="58"/>
  <c r="I111" i="59"/>
  <c r="I193" i="58"/>
  <c r="H275" i="58"/>
  <c r="H111" i="58"/>
  <c r="I193" i="57"/>
  <c r="G111" i="58"/>
  <c r="G193" i="55"/>
  <c r="I193" i="54"/>
  <c r="I111" i="52"/>
  <c r="H521" i="50"/>
  <c r="G275" i="58"/>
  <c r="G193" i="57"/>
  <c r="H193" i="55"/>
  <c r="H111" i="52"/>
  <c r="G521" i="50"/>
  <c r="G439" i="50"/>
  <c r="G193" i="52"/>
  <c r="H193" i="58"/>
  <c r="I193" i="52"/>
  <c r="H111" i="51"/>
  <c r="G193" i="58"/>
  <c r="H193" i="52"/>
  <c r="G111" i="51"/>
  <c r="H111" i="59"/>
  <c r="H193" i="54"/>
  <c r="H111" i="53"/>
  <c r="G111" i="52"/>
  <c r="H275" i="50"/>
  <c r="G111" i="53"/>
  <c r="I439" i="50"/>
  <c r="I111" i="53"/>
  <c r="H439" i="50"/>
  <c r="I111" i="51"/>
  <c r="I521" i="50"/>
  <c r="G275" i="50"/>
  <c r="I275" i="50"/>
  <c r="I275" i="57"/>
  <c r="G357" i="56"/>
  <c r="G275" i="54"/>
  <c r="I275" i="52"/>
  <c r="H275" i="57"/>
  <c r="G275" i="52"/>
  <c r="H357" i="58"/>
  <c r="G275" i="57"/>
  <c r="G275" i="55"/>
  <c r="G357" i="58"/>
  <c r="I275" i="55"/>
  <c r="G193" i="59"/>
  <c r="I357" i="58"/>
  <c r="H275" i="55"/>
  <c r="G193" i="53"/>
  <c r="H357" i="56"/>
  <c r="H275" i="54"/>
  <c r="I193" i="53"/>
  <c r="H193" i="59"/>
  <c r="H193" i="53"/>
  <c r="I275" i="54"/>
  <c r="H275" i="52"/>
  <c r="H193" i="51"/>
  <c r="G193" i="51"/>
  <c r="I357" i="56"/>
  <c r="I193" i="51"/>
  <c r="I193" i="59"/>
  <c r="G275" i="59"/>
  <c r="G357" i="55"/>
  <c r="I357" i="54"/>
  <c r="H275" i="53"/>
  <c r="I275" i="51"/>
  <c r="I275" i="59"/>
  <c r="I521" i="58"/>
  <c r="H439" i="58"/>
  <c r="I357" i="55"/>
  <c r="H357" i="54"/>
  <c r="G521" i="58"/>
  <c r="G439" i="58"/>
  <c r="H357" i="55"/>
  <c r="H521" i="58"/>
  <c r="I439" i="58"/>
  <c r="G521" i="56"/>
  <c r="H521" i="56"/>
  <c r="G439" i="56"/>
  <c r="H275" i="59"/>
  <c r="H357" i="57"/>
  <c r="G357" i="54"/>
  <c r="I275" i="53"/>
  <c r="H357" i="52"/>
  <c r="G357" i="57"/>
  <c r="G357" i="52"/>
  <c r="I357" i="57"/>
  <c r="I521" i="56"/>
  <c r="G275" i="53"/>
  <c r="H275" i="51"/>
  <c r="I439" i="56"/>
  <c r="H439" i="56"/>
  <c r="G275" i="51"/>
  <c r="I357" i="52"/>
  <c r="H439" i="57"/>
  <c r="I439" i="55"/>
  <c r="G521" i="54"/>
  <c r="I357" i="53"/>
  <c r="G521" i="52"/>
  <c r="H439" i="52"/>
  <c r="I521" i="57"/>
  <c r="H439" i="55"/>
  <c r="H521" i="54"/>
  <c r="H521" i="52"/>
  <c r="I439" i="52"/>
  <c r="G357" i="59"/>
  <c r="H521" i="57"/>
  <c r="G521" i="55"/>
  <c r="I521" i="52"/>
  <c r="I357" i="59"/>
  <c r="G521" i="57"/>
  <c r="I521" i="55"/>
  <c r="H357" i="51"/>
  <c r="H357" i="59"/>
  <c r="H521" i="55"/>
  <c r="G357" i="51"/>
  <c r="G439" i="57"/>
  <c r="G439" i="55"/>
  <c r="H439" i="54"/>
  <c r="I521" i="54"/>
  <c r="G357" i="53"/>
  <c r="G439" i="52"/>
  <c r="I357" i="51"/>
  <c r="G439" i="54"/>
  <c r="I439" i="57"/>
  <c r="I439" i="54"/>
  <c r="H357" i="53"/>
  <c r="G521" i="59"/>
  <c r="H521" i="53"/>
  <c r="I521" i="59"/>
  <c r="G521" i="53"/>
  <c r="H439" i="59"/>
  <c r="I439" i="59"/>
  <c r="H439" i="53"/>
  <c r="I439" i="53"/>
  <c r="G439" i="59"/>
  <c r="G439" i="53"/>
  <c r="H521" i="51"/>
  <c r="G521" i="51"/>
  <c r="G439" i="51"/>
  <c r="H521" i="59"/>
  <c r="I521" i="53"/>
  <c r="I439" i="51"/>
  <c r="H439" i="51"/>
  <c r="I521" i="51"/>
  <c r="I173" i="52"/>
  <c r="G9" i="59"/>
  <c r="I9" i="57"/>
  <c r="G9" i="57"/>
  <c r="H9" i="59"/>
  <c r="G9" i="54"/>
  <c r="G9" i="56"/>
  <c r="G91" i="56"/>
  <c r="H91" i="56"/>
  <c r="I9" i="50"/>
  <c r="I255" i="55"/>
  <c r="H9" i="57"/>
  <c r="G9" i="58"/>
  <c r="G173" i="52"/>
  <c r="I9" i="59"/>
  <c r="I9" i="56"/>
  <c r="I9" i="55"/>
  <c r="H255" i="55"/>
  <c r="G9" i="51"/>
  <c r="G9" i="55"/>
  <c r="G9" i="52"/>
  <c r="H9" i="58"/>
  <c r="H9" i="51"/>
  <c r="H9" i="56"/>
  <c r="G255" i="55"/>
  <c r="I9" i="54"/>
  <c r="H91" i="53"/>
  <c r="G91" i="53"/>
  <c r="G91" i="51"/>
  <c r="H9" i="55"/>
  <c r="H9" i="50"/>
  <c r="I91" i="56"/>
  <c r="G9" i="53"/>
  <c r="H9" i="54"/>
  <c r="I9" i="53"/>
  <c r="I9" i="52"/>
  <c r="H173" i="52"/>
  <c r="I9" i="58"/>
  <c r="I91" i="53"/>
  <c r="I9" i="51"/>
  <c r="I91" i="51"/>
  <c r="G9" i="50"/>
  <c r="H9" i="53"/>
  <c r="H91" i="51"/>
  <c r="H9" i="52"/>
  <c r="G173" i="59"/>
  <c r="H91" i="58"/>
  <c r="G173" i="55"/>
  <c r="G91" i="55"/>
  <c r="I91" i="58"/>
  <c r="I91" i="55"/>
  <c r="G91" i="54"/>
  <c r="I173" i="58"/>
  <c r="H173" i="56"/>
  <c r="G91" i="59"/>
  <c r="H173" i="58"/>
  <c r="G173" i="56"/>
  <c r="I91" i="59"/>
  <c r="G173" i="58"/>
  <c r="I91" i="57"/>
  <c r="I173" i="56"/>
  <c r="I173" i="59"/>
  <c r="G91" i="58"/>
  <c r="G255" i="56"/>
  <c r="H173" i="59"/>
  <c r="G91" i="57"/>
  <c r="I173" i="54"/>
  <c r="H255" i="52"/>
  <c r="I173" i="51"/>
  <c r="G91" i="50"/>
  <c r="H91" i="57"/>
  <c r="G173" i="54"/>
  <c r="I91" i="54"/>
  <c r="I91" i="52"/>
  <c r="G173" i="51"/>
  <c r="H255" i="56"/>
  <c r="H173" i="54"/>
  <c r="H91" i="54"/>
  <c r="G173" i="53"/>
  <c r="G91" i="52"/>
  <c r="H173" i="51"/>
  <c r="I255" i="56"/>
  <c r="I255" i="54"/>
  <c r="I173" i="53"/>
  <c r="H91" i="52"/>
  <c r="I173" i="55"/>
  <c r="H91" i="55"/>
  <c r="H255" i="54"/>
  <c r="H173" i="53"/>
  <c r="I255" i="52"/>
  <c r="H173" i="55"/>
  <c r="H91" i="59"/>
  <c r="G255" i="52"/>
  <c r="I91" i="50"/>
  <c r="H91" i="50"/>
  <c r="G255" i="54"/>
  <c r="H173" i="57"/>
  <c r="H255" i="53"/>
  <c r="G255" i="59"/>
  <c r="I173" i="57"/>
  <c r="I337" i="56"/>
  <c r="H337" i="55"/>
  <c r="I255" i="53"/>
  <c r="H255" i="59"/>
  <c r="H337" i="56"/>
  <c r="I337" i="55"/>
  <c r="I255" i="59"/>
  <c r="G337" i="56"/>
  <c r="G337" i="55"/>
  <c r="I337" i="54"/>
  <c r="G255" i="58"/>
  <c r="G173" i="57"/>
  <c r="G255" i="53"/>
  <c r="I337" i="52"/>
  <c r="I173" i="50"/>
  <c r="G255" i="51"/>
  <c r="H255" i="51"/>
  <c r="H337" i="52"/>
  <c r="H173" i="50"/>
  <c r="H337" i="54"/>
  <c r="I255" i="58"/>
  <c r="G173" i="50"/>
  <c r="H255" i="58"/>
  <c r="I255" i="51"/>
  <c r="G337" i="52"/>
  <c r="G337" i="54"/>
  <c r="G419" i="55"/>
  <c r="I419" i="54"/>
  <c r="G419" i="52"/>
  <c r="H419" i="55"/>
  <c r="I501" i="55"/>
  <c r="G501" i="54"/>
  <c r="H419" i="52"/>
  <c r="I337" i="51"/>
  <c r="G337" i="59"/>
  <c r="G501" i="55"/>
  <c r="H501" i="54"/>
  <c r="H337" i="59"/>
  <c r="G419" i="56"/>
  <c r="H501" i="55"/>
  <c r="I501" i="54"/>
  <c r="I337" i="58"/>
  <c r="I255" i="57"/>
  <c r="H501" i="56"/>
  <c r="I419" i="55"/>
  <c r="G419" i="54"/>
  <c r="H255" i="57"/>
  <c r="G255" i="50"/>
  <c r="H337" i="58"/>
  <c r="I255" i="50"/>
  <c r="I501" i="52"/>
  <c r="I419" i="56"/>
  <c r="G337" i="51"/>
  <c r="I501" i="56"/>
  <c r="H255" i="50"/>
  <c r="H337" i="53"/>
  <c r="H419" i="54"/>
  <c r="H501" i="52"/>
  <c r="I337" i="59"/>
  <c r="G501" i="56"/>
  <c r="G337" i="53"/>
  <c r="I419" i="52"/>
  <c r="G337" i="58"/>
  <c r="I337" i="53"/>
  <c r="G255" i="57"/>
  <c r="H419" i="56"/>
  <c r="G501" i="52"/>
  <c r="H337" i="51"/>
  <c r="I501" i="59"/>
  <c r="H419" i="53"/>
  <c r="H419" i="51"/>
  <c r="H501" i="59"/>
  <c r="I419" i="59"/>
  <c r="I419" i="58"/>
  <c r="G419" i="51"/>
  <c r="G501" i="59"/>
  <c r="G419" i="59"/>
  <c r="G419" i="58"/>
  <c r="H419" i="59"/>
  <c r="H419" i="58"/>
  <c r="I337" i="57"/>
  <c r="G501" i="58"/>
  <c r="G337" i="57"/>
  <c r="I419" i="53"/>
  <c r="I501" i="53"/>
  <c r="I501" i="51"/>
  <c r="I419" i="51"/>
  <c r="H337" i="50"/>
  <c r="G501" i="53"/>
  <c r="I501" i="58"/>
  <c r="H501" i="51"/>
  <c r="I337" i="50"/>
  <c r="G419" i="53"/>
  <c r="G501" i="51"/>
  <c r="H337" i="57"/>
  <c r="G337" i="50"/>
  <c r="H501" i="58"/>
  <c r="H501" i="53"/>
  <c r="G419" i="57"/>
  <c r="G501" i="50"/>
  <c r="H501" i="50"/>
  <c r="I419" i="57"/>
  <c r="I501" i="50"/>
  <c r="H419" i="50"/>
  <c r="H419" i="57"/>
  <c r="G501" i="57"/>
  <c r="I501" i="57"/>
  <c r="G419" i="50"/>
  <c r="H501" i="57"/>
  <c r="I419" i="50"/>
  <c r="G341" i="61"/>
  <c r="F341" i="61"/>
  <c r="F13" i="61"/>
  <c r="H13" i="61"/>
  <c r="G13" i="61"/>
  <c r="H341" i="61"/>
  <c r="G95" i="61"/>
  <c r="H669" i="61"/>
  <c r="F423" i="61"/>
  <c r="F95" i="61"/>
  <c r="F177" i="61"/>
  <c r="H95" i="61"/>
  <c r="G669" i="61"/>
  <c r="H423" i="61"/>
  <c r="G423" i="61"/>
  <c r="G751" i="61"/>
  <c r="G177" i="61"/>
  <c r="F669" i="61"/>
  <c r="F587" i="61"/>
  <c r="F505" i="61"/>
  <c r="H177" i="61"/>
  <c r="G587" i="61"/>
  <c r="H751" i="61"/>
  <c r="F751" i="61"/>
  <c r="G259" i="61"/>
  <c r="H587" i="61"/>
  <c r="H505" i="61"/>
  <c r="G505" i="61"/>
  <c r="G833" i="61"/>
  <c r="H259" i="61"/>
  <c r="F833" i="61"/>
  <c r="H833" i="61"/>
  <c r="F259" i="61"/>
  <c r="F29" i="61"/>
  <c r="H111" i="61"/>
  <c r="G111" i="61"/>
  <c r="F111" i="61"/>
  <c r="G29" i="61"/>
  <c r="H29" i="61"/>
  <c r="G439" i="61"/>
  <c r="H603" i="61"/>
  <c r="H685" i="61"/>
  <c r="F439" i="61"/>
  <c r="G685" i="61"/>
  <c r="H439" i="61"/>
  <c r="H849" i="61"/>
  <c r="F357" i="61"/>
  <c r="F685" i="61"/>
  <c r="G275" i="61"/>
  <c r="G603" i="61"/>
  <c r="H275" i="61"/>
  <c r="F849" i="61"/>
  <c r="F603" i="61"/>
  <c r="F193" i="61"/>
  <c r="G849" i="61"/>
  <c r="G193" i="61"/>
  <c r="F275" i="61"/>
  <c r="H521" i="61"/>
  <c r="G767" i="61"/>
  <c r="H767" i="61"/>
  <c r="G357" i="61"/>
  <c r="G521" i="61"/>
  <c r="F767" i="61"/>
  <c r="H357" i="61"/>
  <c r="F521" i="61"/>
  <c r="H193" i="61"/>
  <c r="F524" i="61"/>
  <c r="G524" i="61"/>
  <c r="H524" i="61"/>
  <c r="F688" i="61"/>
  <c r="G360" i="61"/>
  <c r="G114" i="61"/>
  <c r="F114" i="61"/>
  <c r="F770" i="61"/>
  <c r="H32" i="61"/>
  <c r="G32" i="61"/>
  <c r="F32" i="61"/>
  <c r="F606" i="61"/>
  <c r="H688" i="61"/>
  <c r="F360" i="61"/>
  <c r="H114" i="61"/>
  <c r="G278" i="61"/>
  <c r="H442" i="61"/>
  <c r="G442" i="61"/>
  <c r="H606" i="61"/>
  <c r="G606" i="61"/>
  <c r="G770" i="61"/>
  <c r="H360" i="61"/>
  <c r="H770" i="61"/>
  <c r="F442" i="61"/>
  <c r="H196" i="61"/>
  <c r="F852" i="61"/>
  <c r="H278" i="61"/>
  <c r="G688" i="61"/>
  <c r="F278" i="61"/>
  <c r="G196" i="61"/>
  <c r="F196" i="61"/>
  <c r="G852" i="61"/>
  <c r="H852" i="61"/>
  <c r="N20" i="41"/>
  <c r="N17" i="41"/>
  <c r="N42" i="41"/>
  <c r="N15" i="41"/>
  <c r="N26" i="41"/>
  <c r="N23" i="41"/>
  <c r="N21" i="41"/>
  <c r="N34" i="41"/>
  <c r="N35" i="41"/>
  <c r="N32" i="41"/>
  <c r="N40" i="41"/>
  <c r="N31" i="41"/>
  <c r="N25" i="41"/>
  <c r="N39" i="41"/>
  <c r="N29" i="41"/>
  <c r="N19" i="41"/>
  <c r="N28" i="41"/>
  <c r="N37" i="41"/>
  <c r="N24" i="41"/>
  <c r="N22" i="41"/>
  <c r="N18" i="41"/>
  <c r="N38" i="41"/>
  <c r="N41" i="41"/>
  <c r="N14" i="41"/>
  <c r="N27" i="41"/>
  <c r="N16" i="41"/>
  <c r="N36" i="41"/>
  <c r="N30" i="41"/>
  <c r="N13" i="41"/>
  <c r="N33" i="41"/>
  <c r="H25" i="63"/>
  <c r="H435" i="63"/>
  <c r="G435" i="63"/>
  <c r="G517" i="63"/>
  <c r="F435" i="63"/>
  <c r="F517" i="63"/>
  <c r="H271" i="63"/>
  <c r="F25" i="63"/>
  <c r="F107" i="63"/>
  <c r="G271" i="63"/>
  <c r="H353" i="63"/>
  <c r="G25" i="63"/>
  <c r="H517" i="63"/>
  <c r="G189" i="63"/>
  <c r="H107" i="63"/>
  <c r="F353" i="63"/>
  <c r="F271" i="63"/>
  <c r="G107" i="63"/>
  <c r="F189" i="63"/>
  <c r="G353" i="63"/>
  <c r="H189" i="63"/>
  <c r="H518" i="63"/>
  <c r="H26" i="63"/>
  <c r="F190" i="63"/>
  <c r="F354" i="63"/>
  <c r="G108" i="63"/>
  <c r="F26" i="63"/>
  <c r="G26" i="63"/>
  <c r="G354" i="63"/>
  <c r="F108" i="63"/>
  <c r="F518" i="63"/>
  <c r="H354" i="63"/>
  <c r="H190" i="63"/>
  <c r="F272" i="63"/>
  <c r="G190" i="63"/>
  <c r="G272" i="63"/>
  <c r="G518" i="63"/>
  <c r="H272" i="63"/>
  <c r="G436" i="63"/>
  <c r="H108" i="63"/>
  <c r="H436" i="63"/>
  <c r="F436" i="63"/>
  <c r="H194" i="63"/>
  <c r="G194" i="63"/>
  <c r="F194" i="63"/>
  <c r="H30" i="63"/>
  <c r="H522" i="63"/>
  <c r="G358" i="63"/>
  <c r="F440" i="63"/>
  <c r="G522" i="63"/>
  <c r="F358" i="63"/>
  <c r="F112" i="63"/>
  <c r="F522" i="63"/>
  <c r="G112" i="63"/>
  <c r="F276" i="63"/>
  <c r="H112" i="63"/>
  <c r="H276" i="63"/>
  <c r="G440" i="63"/>
  <c r="H358" i="63"/>
  <c r="G30" i="63"/>
  <c r="H440" i="63"/>
  <c r="F30" i="63"/>
  <c r="G276" i="63"/>
  <c r="H270" i="63"/>
  <c r="G270" i="63"/>
  <c r="F270" i="63"/>
  <c r="F106" i="63"/>
  <c r="H24" i="63"/>
  <c r="H106" i="63"/>
  <c r="F188" i="63"/>
  <c r="F24" i="63"/>
  <c r="F352" i="63"/>
  <c r="G24" i="63"/>
  <c r="F434" i="63"/>
  <c r="G352" i="63"/>
  <c r="H352" i="63"/>
  <c r="H188" i="63"/>
  <c r="G188" i="63"/>
  <c r="H516" i="63"/>
  <c r="G516" i="63"/>
  <c r="G434" i="63"/>
  <c r="F516" i="63"/>
  <c r="H434" i="63"/>
  <c r="G106" i="63"/>
  <c r="I21" i="56"/>
  <c r="G21" i="56"/>
  <c r="H21" i="55"/>
  <c r="I21" i="51"/>
  <c r="G21" i="57"/>
  <c r="G21" i="52"/>
  <c r="H21" i="52"/>
  <c r="G21" i="53"/>
  <c r="H185" i="56"/>
  <c r="G103" i="56"/>
  <c r="I21" i="52"/>
  <c r="H21" i="51"/>
  <c r="I21" i="57"/>
  <c r="I21" i="58"/>
  <c r="I103" i="57"/>
  <c r="H21" i="57"/>
  <c r="H103" i="56"/>
  <c r="H21" i="58"/>
  <c r="G185" i="56"/>
  <c r="I103" i="55"/>
  <c r="G21" i="58"/>
  <c r="H21" i="56"/>
  <c r="G103" i="57"/>
  <c r="I21" i="59"/>
  <c r="I103" i="56"/>
  <c r="I21" i="53"/>
  <c r="I185" i="56"/>
  <c r="H103" i="55"/>
  <c r="H103" i="57"/>
  <c r="I21" i="54"/>
  <c r="G21" i="54"/>
  <c r="H21" i="54"/>
  <c r="H21" i="59"/>
  <c r="G103" i="55"/>
  <c r="G21" i="55"/>
  <c r="G21" i="59"/>
  <c r="H21" i="53"/>
  <c r="G185" i="52"/>
  <c r="I185" i="52"/>
  <c r="G21" i="51"/>
  <c r="H21" i="50"/>
  <c r="H185" i="52"/>
  <c r="G21" i="50"/>
  <c r="H103" i="52"/>
  <c r="I21" i="50"/>
  <c r="I21" i="55"/>
  <c r="I103" i="52"/>
  <c r="G103" i="52"/>
  <c r="H267" i="55"/>
  <c r="G103" i="54"/>
  <c r="I103" i="54"/>
  <c r="I103" i="59"/>
  <c r="G349" i="56"/>
  <c r="G103" i="59"/>
  <c r="H103" i="58"/>
  <c r="I349" i="56"/>
  <c r="H103" i="59"/>
  <c r="G103" i="58"/>
  <c r="I267" i="56"/>
  <c r="H349" i="56"/>
  <c r="H185" i="57"/>
  <c r="I103" i="53"/>
  <c r="G267" i="52"/>
  <c r="I185" i="51"/>
  <c r="H103" i="53"/>
  <c r="H103" i="54"/>
  <c r="G185" i="53"/>
  <c r="I103" i="58"/>
  <c r="I185" i="53"/>
  <c r="H103" i="51"/>
  <c r="H185" i="53"/>
  <c r="I103" i="51"/>
  <c r="G267" i="56"/>
  <c r="I267" i="55"/>
  <c r="H185" i="55"/>
  <c r="G103" i="53"/>
  <c r="H267" i="52"/>
  <c r="G185" i="51"/>
  <c r="G185" i="55"/>
  <c r="H267" i="56"/>
  <c r="G103" i="51"/>
  <c r="I103" i="50"/>
  <c r="G185" i="57"/>
  <c r="G267" i="55"/>
  <c r="I267" i="52"/>
  <c r="I185" i="57"/>
  <c r="G103" i="50"/>
  <c r="I185" i="55"/>
  <c r="H185" i="51"/>
  <c r="H103" i="50"/>
  <c r="H185" i="58"/>
  <c r="H185" i="54"/>
  <c r="H349" i="52"/>
  <c r="I267" i="51"/>
  <c r="G185" i="50"/>
  <c r="I185" i="58"/>
  <c r="I185" i="50"/>
  <c r="G185" i="59"/>
  <c r="G431" i="56"/>
  <c r="H185" i="59"/>
  <c r="I267" i="57"/>
  <c r="I431" i="56"/>
  <c r="G267" i="53"/>
  <c r="I185" i="59"/>
  <c r="H267" i="57"/>
  <c r="H431" i="56"/>
  <c r="H267" i="53"/>
  <c r="G185" i="58"/>
  <c r="I513" i="56"/>
  <c r="I349" i="55"/>
  <c r="I185" i="54"/>
  <c r="G267" i="57"/>
  <c r="G185" i="54"/>
  <c r="I349" i="52"/>
  <c r="H349" i="55"/>
  <c r="G349" i="52"/>
  <c r="G349" i="55"/>
  <c r="H185" i="50"/>
  <c r="H267" i="51"/>
  <c r="H513" i="56"/>
  <c r="G513" i="56"/>
  <c r="I267" i="53"/>
  <c r="G267" i="51"/>
  <c r="H267" i="59"/>
  <c r="I431" i="55"/>
  <c r="I431" i="52"/>
  <c r="H513" i="52"/>
  <c r="G267" i="59"/>
  <c r="H431" i="55"/>
  <c r="I267" i="59"/>
  <c r="I349" i="53"/>
  <c r="I349" i="51"/>
  <c r="G267" i="50"/>
  <c r="I267" i="58"/>
  <c r="G513" i="55"/>
  <c r="G349" i="53"/>
  <c r="H267" i="58"/>
  <c r="I513" i="55"/>
  <c r="I267" i="54"/>
  <c r="H349" i="53"/>
  <c r="H349" i="57"/>
  <c r="G431" i="55"/>
  <c r="I349" i="57"/>
  <c r="H513" i="55"/>
  <c r="G267" i="54"/>
  <c r="H431" i="52"/>
  <c r="G431" i="52"/>
  <c r="I267" i="50"/>
  <c r="G349" i="51"/>
  <c r="H267" i="50"/>
  <c r="I513" i="52"/>
  <c r="G513" i="52"/>
  <c r="H349" i="51"/>
  <c r="G267" i="58"/>
  <c r="G349" i="57"/>
  <c r="H267" i="54"/>
  <c r="G349" i="59"/>
  <c r="H349" i="54"/>
  <c r="I431" i="51"/>
  <c r="G513" i="51"/>
  <c r="H349" i="59"/>
  <c r="H349" i="58"/>
  <c r="I431" i="53"/>
  <c r="I513" i="51"/>
  <c r="I349" i="58"/>
  <c r="I431" i="57"/>
  <c r="H431" i="53"/>
  <c r="G349" i="58"/>
  <c r="G431" i="57"/>
  <c r="H513" i="57"/>
  <c r="G431" i="53"/>
  <c r="H431" i="57"/>
  <c r="G513" i="57"/>
  <c r="G513" i="53"/>
  <c r="I349" i="59"/>
  <c r="I349" i="54"/>
  <c r="H431" i="51"/>
  <c r="H513" i="51"/>
  <c r="G349" i="50"/>
  <c r="H513" i="53"/>
  <c r="I349" i="50"/>
  <c r="G431" i="51"/>
  <c r="H349" i="50"/>
  <c r="G349" i="54"/>
  <c r="I513" i="57"/>
  <c r="I513" i="53"/>
  <c r="G513" i="59"/>
  <c r="H431" i="54"/>
  <c r="G513" i="50"/>
  <c r="G431" i="50"/>
  <c r="I513" i="59"/>
  <c r="G431" i="59"/>
  <c r="I513" i="58"/>
  <c r="I513" i="54"/>
  <c r="I431" i="59"/>
  <c r="G513" i="58"/>
  <c r="H431" i="58"/>
  <c r="G513" i="54"/>
  <c r="H431" i="59"/>
  <c r="H513" i="58"/>
  <c r="G431" i="58"/>
  <c r="H513" i="54"/>
  <c r="I513" i="50"/>
  <c r="I431" i="58"/>
  <c r="H513" i="50"/>
  <c r="H513" i="59"/>
  <c r="I431" i="54"/>
  <c r="H431" i="50"/>
  <c r="G431" i="54"/>
  <c r="I431" i="50"/>
  <c r="G11" i="56"/>
  <c r="H11" i="55"/>
  <c r="H11" i="54"/>
  <c r="I93" i="53"/>
  <c r="H11" i="50"/>
  <c r="I93" i="56"/>
  <c r="I11" i="58"/>
  <c r="G93" i="56"/>
  <c r="H11" i="52"/>
  <c r="I11" i="59"/>
  <c r="H93" i="55"/>
  <c r="H11" i="59"/>
  <c r="I11" i="55"/>
  <c r="G11" i="55"/>
  <c r="H93" i="56"/>
  <c r="G11" i="58"/>
  <c r="I11" i="56"/>
  <c r="H93" i="53"/>
  <c r="H11" i="57"/>
  <c r="I11" i="57"/>
  <c r="G93" i="55"/>
  <c r="I11" i="52"/>
  <c r="G11" i="52"/>
  <c r="G11" i="57"/>
  <c r="H11" i="56"/>
  <c r="I11" i="53"/>
  <c r="G11" i="59"/>
  <c r="H11" i="53"/>
  <c r="G11" i="54"/>
  <c r="G11" i="53"/>
  <c r="I93" i="55"/>
  <c r="G93" i="54"/>
  <c r="H93" i="54"/>
  <c r="G11" i="51"/>
  <c r="G175" i="50"/>
  <c r="I11" i="50"/>
  <c r="H175" i="50"/>
  <c r="G11" i="50"/>
  <c r="I175" i="50"/>
  <c r="H11" i="58"/>
  <c r="I11" i="54"/>
  <c r="I93" i="54"/>
  <c r="I11" i="51"/>
  <c r="G93" i="53"/>
  <c r="H11" i="51"/>
  <c r="I93" i="58"/>
  <c r="G257" i="56"/>
  <c r="H93" i="59"/>
  <c r="H93" i="58"/>
  <c r="G93" i="59"/>
  <c r="G93" i="58"/>
  <c r="I93" i="57"/>
  <c r="I93" i="59"/>
  <c r="H93" i="57"/>
  <c r="G93" i="57"/>
  <c r="H257" i="56"/>
  <c r="G175" i="56"/>
  <c r="I257" i="56"/>
  <c r="I175" i="56"/>
  <c r="I257" i="50"/>
  <c r="H257" i="50"/>
  <c r="H175" i="51"/>
  <c r="G93" i="52"/>
  <c r="H93" i="51"/>
  <c r="I175" i="51"/>
  <c r="H175" i="56"/>
  <c r="G175" i="51"/>
  <c r="G93" i="50"/>
  <c r="G93" i="51"/>
  <c r="I93" i="52"/>
  <c r="H93" i="50"/>
  <c r="H93" i="52"/>
  <c r="I93" i="51"/>
  <c r="I93" i="50"/>
  <c r="G257" i="50"/>
  <c r="G175" i="59"/>
  <c r="I175" i="57"/>
  <c r="G175" i="52"/>
  <c r="I257" i="51"/>
  <c r="I175" i="59"/>
  <c r="H175" i="58"/>
  <c r="H175" i="57"/>
  <c r="G257" i="55"/>
  <c r="H175" i="52"/>
  <c r="I339" i="50"/>
  <c r="I175" i="58"/>
  <c r="H257" i="55"/>
  <c r="G175" i="54"/>
  <c r="G175" i="58"/>
  <c r="I257" i="55"/>
  <c r="H175" i="54"/>
  <c r="G175" i="53"/>
  <c r="G339" i="56"/>
  <c r="I175" i="54"/>
  <c r="I175" i="53"/>
  <c r="H175" i="59"/>
  <c r="G175" i="57"/>
  <c r="I175" i="55"/>
  <c r="I339" i="56"/>
  <c r="G175" i="55"/>
  <c r="H339" i="50"/>
  <c r="H175" i="53"/>
  <c r="G339" i="50"/>
  <c r="H257" i="51"/>
  <c r="I175" i="52"/>
  <c r="H339" i="56"/>
  <c r="H175" i="55"/>
  <c r="G257" i="51"/>
  <c r="I257" i="58"/>
  <c r="I257" i="57"/>
  <c r="G503" i="56"/>
  <c r="I257" i="54"/>
  <c r="I257" i="52"/>
  <c r="I421" i="56"/>
  <c r="I503" i="56"/>
  <c r="H421" i="56"/>
  <c r="H503" i="56"/>
  <c r="G257" i="53"/>
  <c r="I339" i="51"/>
  <c r="H421" i="50"/>
  <c r="I257" i="59"/>
  <c r="G421" i="56"/>
  <c r="I257" i="53"/>
  <c r="H257" i="59"/>
  <c r="H339" i="55"/>
  <c r="H257" i="53"/>
  <c r="H257" i="58"/>
  <c r="G257" i="57"/>
  <c r="H257" i="54"/>
  <c r="H257" i="57"/>
  <c r="G257" i="52"/>
  <c r="G421" i="50"/>
  <c r="I503" i="50"/>
  <c r="G339" i="55"/>
  <c r="H257" i="52"/>
  <c r="I421" i="50"/>
  <c r="H503" i="50"/>
  <c r="H339" i="51"/>
  <c r="G257" i="58"/>
  <c r="G257" i="59"/>
  <c r="I339" i="55"/>
  <c r="G339" i="51"/>
  <c r="G257" i="54"/>
  <c r="G503" i="50"/>
  <c r="I503" i="55"/>
  <c r="H339" i="53"/>
  <c r="G503" i="51"/>
  <c r="H503" i="55"/>
  <c r="H503" i="51"/>
  <c r="G339" i="57"/>
  <c r="G421" i="55"/>
  <c r="I503" i="51"/>
  <c r="H339" i="57"/>
  <c r="I421" i="55"/>
  <c r="G339" i="54"/>
  <c r="G339" i="52"/>
  <c r="H339" i="59"/>
  <c r="I339" i="58"/>
  <c r="I339" i="57"/>
  <c r="H421" i="55"/>
  <c r="H339" i="54"/>
  <c r="I339" i="52"/>
  <c r="G503" i="55"/>
  <c r="I339" i="53"/>
  <c r="G421" i="51"/>
  <c r="I421" i="51"/>
  <c r="H421" i="51"/>
  <c r="G339" i="59"/>
  <c r="I339" i="59"/>
  <c r="I339" i="54"/>
  <c r="G339" i="53"/>
  <c r="G339" i="58"/>
  <c r="H339" i="52"/>
  <c r="H339" i="58"/>
  <c r="H421" i="59"/>
  <c r="G503" i="59"/>
  <c r="H503" i="57"/>
  <c r="G421" i="57"/>
  <c r="I421" i="52"/>
  <c r="I503" i="58"/>
  <c r="G421" i="53"/>
  <c r="G421" i="59"/>
  <c r="H503" i="59"/>
  <c r="G421" i="58"/>
  <c r="G503" i="57"/>
  <c r="I421" i="57"/>
  <c r="G421" i="54"/>
  <c r="H503" i="52"/>
  <c r="H421" i="52"/>
  <c r="I503" i="59"/>
  <c r="I421" i="58"/>
  <c r="H421" i="57"/>
  <c r="I421" i="54"/>
  <c r="I503" i="53"/>
  <c r="I503" i="52"/>
  <c r="G421" i="52"/>
  <c r="H503" i="58"/>
  <c r="H421" i="58"/>
  <c r="H421" i="54"/>
  <c r="G503" i="53"/>
  <c r="G503" i="52"/>
  <c r="G503" i="58"/>
  <c r="H503" i="53"/>
  <c r="H421" i="53"/>
  <c r="G503" i="54"/>
  <c r="I421" i="59"/>
  <c r="I503" i="57"/>
  <c r="H503" i="54"/>
  <c r="I503" i="54"/>
  <c r="I421" i="53"/>
  <c r="H94" i="59"/>
  <c r="G94" i="59"/>
  <c r="H12" i="54"/>
  <c r="G12" i="50"/>
  <c r="G12" i="58"/>
  <c r="I12" i="57"/>
  <c r="I12" i="59"/>
  <c r="H12" i="57"/>
  <c r="I12" i="50"/>
  <c r="I12" i="51"/>
  <c r="H12" i="59"/>
  <c r="H12" i="50"/>
  <c r="G12" i="56"/>
  <c r="G12" i="59"/>
  <c r="H94" i="50"/>
  <c r="I94" i="59"/>
  <c r="H12" i="58"/>
  <c r="I12" i="58"/>
  <c r="I94" i="57"/>
  <c r="G12" i="54"/>
  <c r="G94" i="57"/>
  <c r="I12" i="54"/>
  <c r="H12" i="55"/>
  <c r="H12" i="53"/>
  <c r="H12" i="56"/>
  <c r="I12" i="55"/>
  <c r="I12" i="53"/>
  <c r="H94" i="57"/>
  <c r="I12" i="56"/>
  <c r="I94" i="52"/>
  <c r="G12" i="51"/>
  <c r="G94" i="52"/>
  <c r="H12" i="51"/>
  <c r="G12" i="53"/>
  <c r="I12" i="52"/>
  <c r="G94" i="50"/>
  <c r="H94" i="52"/>
  <c r="G12" i="52"/>
  <c r="I94" i="50"/>
  <c r="G12" i="55"/>
  <c r="H12" i="52"/>
  <c r="G12" i="57"/>
  <c r="I94" i="58"/>
  <c r="G258" i="55"/>
  <c r="H94" i="55"/>
  <c r="G258" i="54"/>
  <c r="I176" i="54"/>
  <c r="H94" i="58"/>
  <c r="H94" i="56"/>
  <c r="G94" i="55"/>
  <c r="I258" i="54"/>
  <c r="G176" i="54"/>
  <c r="I176" i="59"/>
  <c r="G94" i="56"/>
  <c r="G176" i="59"/>
  <c r="I94" i="56"/>
  <c r="H176" i="59"/>
  <c r="G94" i="58"/>
  <c r="H176" i="55"/>
  <c r="H176" i="54"/>
  <c r="H94" i="54"/>
  <c r="H94" i="53"/>
  <c r="G176" i="52"/>
  <c r="I176" i="55"/>
  <c r="G94" i="54"/>
  <c r="I94" i="53"/>
  <c r="G176" i="55"/>
  <c r="I94" i="54"/>
  <c r="G94" i="53"/>
  <c r="G94" i="51"/>
  <c r="I176" i="51"/>
  <c r="I94" i="51"/>
  <c r="G176" i="51"/>
  <c r="I258" i="55"/>
  <c r="H258" i="51"/>
  <c r="H94" i="51"/>
  <c r="H176" i="51"/>
  <c r="H176" i="52"/>
  <c r="H258" i="55"/>
  <c r="H258" i="54"/>
  <c r="I94" i="55"/>
  <c r="I176" i="52"/>
  <c r="G258" i="51"/>
  <c r="I258" i="51"/>
  <c r="H176" i="57"/>
  <c r="I340" i="55"/>
  <c r="H176" i="53"/>
  <c r="H176" i="50"/>
  <c r="G176" i="57"/>
  <c r="G176" i="53"/>
  <c r="H258" i="52"/>
  <c r="I340" i="51"/>
  <c r="I258" i="50"/>
  <c r="G258" i="59"/>
  <c r="H176" i="58"/>
  <c r="I176" i="57"/>
  <c r="I258" i="59"/>
  <c r="G176" i="58"/>
  <c r="G176" i="56"/>
  <c r="G340" i="54"/>
  <c r="H258" i="59"/>
  <c r="I176" i="58"/>
  <c r="H176" i="56"/>
  <c r="H340" i="54"/>
  <c r="H340" i="55"/>
  <c r="G340" i="55"/>
  <c r="G176" i="50"/>
  <c r="I176" i="50"/>
  <c r="H258" i="50"/>
  <c r="G258" i="50"/>
  <c r="I258" i="52"/>
  <c r="G258" i="52"/>
  <c r="I176" i="56"/>
  <c r="I340" i="54"/>
  <c r="I176" i="53"/>
  <c r="G340" i="51"/>
  <c r="H340" i="51"/>
  <c r="I258" i="56"/>
  <c r="H422" i="55"/>
  <c r="G504" i="55"/>
  <c r="G504" i="54"/>
  <c r="I340" i="52"/>
  <c r="I340" i="59"/>
  <c r="H258" i="56"/>
  <c r="I422" i="55"/>
  <c r="H340" i="59"/>
  <c r="G422" i="55"/>
  <c r="G340" i="52"/>
  <c r="G422" i="51"/>
  <c r="G340" i="59"/>
  <c r="G258" i="58"/>
  <c r="I258" i="53"/>
  <c r="H258" i="58"/>
  <c r="I258" i="57"/>
  <c r="H258" i="53"/>
  <c r="G258" i="56"/>
  <c r="I504" i="55"/>
  <c r="H504" i="54"/>
  <c r="I422" i="51"/>
  <c r="I258" i="58"/>
  <c r="G258" i="53"/>
  <c r="H258" i="57"/>
  <c r="G340" i="50"/>
  <c r="I504" i="51"/>
  <c r="I340" i="50"/>
  <c r="H504" i="55"/>
  <c r="I504" i="54"/>
  <c r="G504" i="51"/>
  <c r="H504" i="51"/>
  <c r="H340" i="50"/>
  <c r="G258" i="57"/>
  <c r="H340" i="52"/>
  <c r="H422" i="51"/>
  <c r="G422" i="59"/>
  <c r="H422" i="54"/>
  <c r="G504" i="52"/>
  <c r="G422" i="50"/>
  <c r="G422" i="54"/>
  <c r="H422" i="52"/>
  <c r="I504" i="52"/>
  <c r="H504" i="59"/>
  <c r="H340" i="57"/>
  <c r="H340" i="56"/>
  <c r="I422" i="52"/>
  <c r="I504" i="59"/>
  <c r="I340" i="57"/>
  <c r="G340" i="56"/>
  <c r="I340" i="53"/>
  <c r="G422" i="52"/>
  <c r="G504" i="59"/>
  <c r="G340" i="58"/>
  <c r="G340" i="57"/>
  <c r="I340" i="56"/>
  <c r="H340" i="53"/>
  <c r="H422" i="59"/>
  <c r="I422" i="54"/>
  <c r="H504" i="52"/>
  <c r="H504" i="50"/>
  <c r="G504" i="50"/>
  <c r="I422" i="59"/>
  <c r="H340" i="58"/>
  <c r="G340" i="53"/>
  <c r="I340" i="58"/>
  <c r="H422" i="50"/>
  <c r="I504" i="50"/>
  <c r="I422" i="50"/>
  <c r="H422" i="58"/>
  <c r="G504" i="58"/>
  <c r="I422" i="56"/>
  <c r="G422" i="53"/>
  <c r="G504" i="53"/>
  <c r="I422" i="58"/>
  <c r="H504" i="58"/>
  <c r="I504" i="56"/>
  <c r="G422" i="56"/>
  <c r="I422" i="53"/>
  <c r="G422" i="57"/>
  <c r="G422" i="58"/>
  <c r="I504" i="58"/>
  <c r="H504" i="57"/>
  <c r="H504" i="56"/>
  <c r="G504" i="57"/>
  <c r="H422" i="57"/>
  <c r="G504" i="56"/>
  <c r="I504" i="57"/>
  <c r="I422" i="57"/>
  <c r="H422" i="56"/>
  <c r="I504" i="53"/>
  <c r="H422" i="53"/>
  <c r="H504" i="53"/>
  <c r="H34" i="61"/>
  <c r="F34" i="61"/>
  <c r="G34" i="61"/>
  <c r="G526" i="61"/>
  <c r="F608" i="61"/>
  <c r="F690" i="61"/>
  <c r="F526" i="61"/>
  <c r="G608" i="61"/>
  <c r="G198" i="61"/>
  <c r="G690" i="61"/>
  <c r="F198" i="61"/>
  <c r="H690" i="61"/>
  <c r="H198" i="61"/>
  <c r="H854" i="61"/>
  <c r="G444" i="61"/>
  <c r="H362" i="61"/>
  <c r="H116" i="61"/>
  <c r="G362" i="61"/>
  <c r="H772" i="61"/>
  <c r="G854" i="61"/>
  <c r="H444" i="61"/>
  <c r="F362" i="61"/>
  <c r="F116" i="61"/>
  <c r="F444" i="61"/>
  <c r="F854" i="61"/>
  <c r="F280" i="61"/>
  <c r="G280" i="61"/>
  <c r="G772" i="61"/>
  <c r="G116" i="61"/>
  <c r="H608" i="61"/>
  <c r="F772" i="61"/>
  <c r="H280" i="61"/>
  <c r="H526" i="61"/>
  <c r="I117" i="47"/>
  <c r="H35" i="49"/>
  <c r="G35" i="49"/>
  <c r="I35" i="49"/>
  <c r="G117" i="47"/>
  <c r="H35" i="47"/>
  <c r="G35" i="47"/>
  <c r="I35" i="47"/>
  <c r="H117" i="47"/>
  <c r="G117" i="49"/>
  <c r="I117" i="49"/>
  <c r="H117" i="49"/>
  <c r="H199" i="47"/>
  <c r="G199" i="47"/>
  <c r="I199" i="49"/>
  <c r="I199" i="47"/>
  <c r="G199" i="49"/>
  <c r="H199" i="49"/>
  <c r="I281" i="49"/>
  <c r="G281" i="47"/>
  <c r="H281" i="49"/>
  <c r="G281" i="49"/>
  <c r="H281" i="47"/>
  <c r="I281" i="47"/>
  <c r="G363" i="49"/>
  <c r="G363" i="47"/>
  <c r="H363" i="49"/>
  <c r="I363" i="49"/>
  <c r="I363" i="47"/>
  <c r="H363" i="47"/>
  <c r="G445" i="49"/>
  <c r="G527" i="49"/>
  <c r="I445" i="47"/>
  <c r="H527" i="47"/>
  <c r="I445" i="49"/>
  <c r="G527" i="47"/>
  <c r="I527" i="47"/>
  <c r="H445" i="49"/>
  <c r="H527" i="49"/>
  <c r="H445" i="47"/>
  <c r="I527" i="49"/>
  <c r="G445" i="47"/>
  <c r="I29" i="41"/>
  <c r="I28" i="41"/>
  <c r="I24" i="41"/>
  <c r="I34" i="41"/>
  <c r="I35" i="41"/>
  <c r="I13" i="41"/>
  <c r="I40" i="41"/>
  <c r="I31" i="41"/>
  <c r="I14" i="41"/>
  <c r="I41" i="41"/>
  <c r="I37" i="41"/>
  <c r="I27" i="41"/>
  <c r="I42" i="41"/>
  <c r="I26" i="41"/>
  <c r="I15" i="41"/>
  <c r="I30" i="41"/>
  <c r="I36" i="41"/>
  <c r="I22" i="41"/>
  <c r="I23" i="41"/>
  <c r="I32" i="41"/>
  <c r="I17" i="41"/>
  <c r="I16" i="41"/>
  <c r="I25" i="41"/>
  <c r="I38" i="41"/>
  <c r="I39" i="41"/>
  <c r="I21" i="41"/>
  <c r="I18" i="41"/>
  <c r="I33" i="41"/>
  <c r="I20" i="41"/>
  <c r="I19" i="41"/>
  <c r="O13" i="41"/>
  <c r="O37" i="41"/>
  <c r="O41" i="41"/>
  <c r="O36" i="41"/>
  <c r="O26" i="41"/>
  <c r="O25" i="41"/>
  <c r="O27" i="41"/>
  <c r="O16" i="41"/>
  <c r="O23" i="41"/>
  <c r="O21" i="41"/>
  <c r="O14" i="41"/>
  <c r="O29" i="41"/>
  <c r="O38" i="41"/>
  <c r="O42" i="41"/>
  <c r="O32" i="41"/>
  <c r="O35" i="41"/>
  <c r="O17" i="41"/>
  <c r="O19" i="41"/>
  <c r="O40" i="41"/>
  <c r="O24" i="41"/>
  <c r="O33" i="41"/>
  <c r="O18" i="41"/>
  <c r="O39" i="41"/>
  <c r="O28" i="41"/>
  <c r="O34" i="41"/>
  <c r="O22" i="41"/>
  <c r="O15" i="41"/>
  <c r="O30" i="41"/>
  <c r="O20" i="41"/>
  <c r="O31" i="41"/>
  <c r="F21" i="61"/>
  <c r="G21" i="61"/>
  <c r="H267" i="61"/>
  <c r="H21" i="61"/>
  <c r="F267" i="61"/>
  <c r="G267" i="61"/>
  <c r="H185" i="61"/>
  <c r="F841" i="61"/>
  <c r="G185" i="61"/>
  <c r="G431" i="61"/>
  <c r="G349" i="61"/>
  <c r="H841" i="61"/>
  <c r="H431" i="61"/>
  <c r="F349" i="61"/>
  <c r="F431" i="61"/>
  <c r="H349" i="61"/>
  <c r="F185" i="61"/>
  <c r="G841" i="61"/>
  <c r="H103" i="61"/>
  <c r="G103" i="61"/>
  <c r="G759" i="61"/>
  <c r="F103" i="61"/>
  <c r="H595" i="61"/>
  <c r="G595" i="61"/>
  <c r="H759" i="61"/>
  <c r="F595" i="61"/>
  <c r="F759" i="61"/>
  <c r="F677" i="61"/>
  <c r="F513" i="61"/>
  <c r="G513" i="61"/>
  <c r="H513" i="61"/>
  <c r="H677" i="61"/>
  <c r="G677" i="61"/>
  <c r="F417" i="61"/>
  <c r="H7" i="61"/>
  <c r="G7" i="61"/>
  <c r="F7" i="61"/>
  <c r="G253" i="61"/>
  <c r="H253" i="61"/>
  <c r="G417" i="61"/>
  <c r="H417" i="61"/>
  <c r="F253" i="61"/>
  <c r="H827" i="61"/>
  <c r="G827" i="61"/>
  <c r="F827" i="61"/>
  <c r="F171" i="61"/>
  <c r="F89" i="61"/>
  <c r="G89" i="61"/>
  <c r="H581" i="61"/>
  <c r="G171" i="61"/>
  <c r="G335" i="61"/>
  <c r="H89" i="61"/>
  <c r="F335" i="61"/>
  <c r="H499" i="61"/>
  <c r="H335" i="61"/>
  <c r="G745" i="61"/>
  <c r="G499" i="61"/>
  <c r="H663" i="61"/>
  <c r="F745" i="61"/>
  <c r="F499" i="61"/>
  <c r="G581" i="61"/>
  <c r="H171" i="61"/>
  <c r="H745" i="61"/>
  <c r="F581" i="61"/>
  <c r="G663" i="61"/>
  <c r="F663" i="61"/>
  <c r="H349" i="63"/>
  <c r="G21" i="63"/>
  <c r="G513" i="63"/>
  <c r="G349" i="63"/>
  <c r="H21" i="63"/>
  <c r="G103" i="63"/>
  <c r="H103" i="63"/>
  <c r="H431" i="63"/>
  <c r="F103" i="63"/>
  <c r="F21" i="63"/>
  <c r="F349" i="63"/>
  <c r="G267" i="63"/>
  <c r="H513" i="63"/>
  <c r="F267" i="63"/>
  <c r="H267" i="63"/>
  <c r="F185" i="63"/>
  <c r="G431" i="63"/>
  <c r="F431" i="63"/>
  <c r="F513" i="63"/>
  <c r="G185" i="63"/>
  <c r="H185" i="63"/>
  <c r="F418" i="63"/>
  <c r="H336" i="63"/>
  <c r="G172" i="63"/>
  <c r="H254" i="63"/>
  <c r="G254" i="63"/>
  <c r="H8" i="63"/>
  <c r="H418" i="63"/>
  <c r="F90" i="63"/>
  <c r="G90" i="63"/>
  <c r="F336" i="63"/>
  <c r="G8" i="63"/>
  <c r="G336" i="63"/>
  <c r="G500" i="63"/>
  <c r="G418" i="63"/>
  <c r="F500" i="63"/>
  <c r="H500" i="63"/>
  <c r="H172" i="63"/>
  <c r="F8" i="63"/>
  <c r="H90" i="63"/>
  <c r="F172" i="63"/>
  <c r="F254" i="63"/>
  <c r="F173" i="63"/>
  <c r="H173" i="63"/>
  <c r="G173" i="63"/>
  <c r="H91" i="63"/>
  <c r="H337" i="63"/>
  <c r="G9" i="63"/>
  <c r="G337" i="63"/>
  <c r="F337" i="63"/>
  <c r="F419" i="63"/>
  <c r="G419" i="63"/>
  <c r="F255" i="63"/>
  <c r="G255" i="63"/>
  <c r="G91" i="63"/>
  <c r="H255" i="63"/>
  <c r="F9" i="63"/>
  <c r="H419" i="63"/>
  <c r="H501" i="63"/>
  <c r="H9" i="63"/>
  <c r="G501" i="63"/>
  <c r="F91" i="63"/>
  <c r="F501" i="63"/>
  <c r="G508" i="63"/>
  <c r="G180" i="63"/>
  <c r="F508" i="63"/>
  <c r="H16" i="63"/>
  <c r="H508" i="63"/>
  <c r="F98" i="63"/>
  <c r="F16" i="63"/>
  <c r="F344" i="63"/>
  <c r="H344" i="63"/>
  <c r="H262" i="63"/>
  <c r="H426" i="63"/>
  <c r="G344" i="63"/>
  <c r="G16" i="63"/>
  <c r="F262" i="63"/>
  <c r="G98" i="63"/>
  <c r="F426" i="63"/>
  <c r="F180" i="63"/>
  <c r="H180" i="63"/>
  <c r="H98" i="63"/>
  <c r="G426" i="63"/>
  <c r="G262" i="63"/>
  <c r="H100" i="51"/>
  <c r="I18" i="53"/>
  <c r="I100" i="55"/>
  <c r="H18" i="53"/>
  <c r="H18" i="54"/>
  <c r="G18" i="57"/>
  <c r="H18" i="55"/>
  <c r="G18" i="53"/>
  <c r="I18" i="59"/>
  <c r="H18" i="58"/>
  <c r="G100" i="59"/>
  <c r="H18" i="59"/>
  <c r="G18" i="56"/>
  <c r="I18" i="55"/>
  <c r="G18" i="59"/>
  <c r="I18" i="57"/>
  <c r="H100" i="59"/>
  <c r="G18" i="55"/>
  <c r="H100" i="55"/>
  <c r="G264" i="59"/>
  <c r="G18" i="58"/>
  <c r="H100" i="54"/>
  <c r="I100" i="59"/>
  <c r="I18" i="56"/>
  <c r="I18" i="54"/>
  <c r="G100" i="54"/>
  <c r="I18" i="52"/>
  <c r="G18" i="51"/>
  <c r="I100" i="51"/>
  <c r="H18" i="56"/>
  <c r="I100" i="54"/>
  <c r="G18" i="52"/>
  <c r="I18" i="51"/>
  <c r="H18" i="51"/>
  <c r="H18" i="57"/>
  <c r="I264" i="59"/>
  <c r="H264" i="59"/>
  <c r="I18" i="58"/>
  <c r="G18" i="54"/>
  <c r="G18" i="50"/>
  <c r="G100" i="51"/>
  <c r="H18" i="50"/>
  <c r="I18" i="50"/>
  <c r="G100" i="55"/>
  <c r="H18" i="52"/>
  <c r="G264" i="56"/>
  <c r="H182" i="56"/>
  <c r="H100" i="57"/>
  <c r="I264" i="56"/>
  <c r="G182" i="56"/>
  <c r="I100" i="57"/>
  <c r="H264" i="56"/>
  <c r="I100" i="56"/>
  <c r="H182" i="59"/>
  <c r="G100" i="57"/>
  <c r="H182" i="57"/>
  <c r="H100" i="56"/>
  <c r="G182" i="59"/>
  <c r="I182" i="57"/>
  <c r="G100" i="56"/>
  <c r="I100" i="58"/>
  <c r="I182" i="56"/>
  <c r="I182" i="59"/>
  <c r="I182" i="54"/>
  <c r="I100" i="52"/>
  <c r="G100" i="58"/>
  <c r="G182" i="51"/>
  <c r="H100" i="58"/>
  <c r="I182" i="51"/>
  <c r="H182" i="51"/>
  <c r="G182" i="54"/>
  <c r="I100" i="53"/>
  <c r="G100" i="52"/>
  <c r="G182" i="57"/>
  <c r="H100" i="52"/>
  <c r="I100" i="50"/>
  <c r="G100" i="53"/>
  <c r="H182" i="54"/>
  <c r="H100" i="53"/>
  <c r="H100" i="50"/>
  <c r="G100" i="50"/>
  <c r="G346" i="56"/>
  <c r="G182" i="55"/>
  <c r="I182" i="53"/>
  <c r="G182" i="52"/>
  <c r="G264" i="51"/>
  <c r="G264" i="50"/>
  <c r="I346" i="56"/>
  <c r="G182" i="53"/>
  <c r="I182" i="52"/>
  <c r="H264" i="51"/>
  <c r="H182" i="50"/>
  <c r="G182" i="58"/>
  <c r="I264" i="54"/>
  <c r="I182" i="58"/>
  <c r="G264" i="57"/>
  <c r="G264" i="54"/>
  <c r="I346" i="59"/>
  <c r="H346" i="56"/>
  <c r="I182" i="55"/>
  <c r="H182" i="53"/>
  <c r="I264" i="57"/>
  <c r="H264" i="54"/>
  <c r="H264" i="50"/>
  <c r="H346" i="59"/>
  <c r="G346" i="59"/>
  <c r="H264" i="57"/>
  <c r="G182" i="50"/>
  <c r="I264" i="51"/>
  <c r="H182" i="52"/>
  <c r="I182" i="50"/>
  <c r="H182" i="58"/>
  <c r="H182" i="55"/>
  <c r="I264" i="50"/>
  <c r="G428" i="59"/>
  <c r="G428" i="56"/>
  <c r="I346" i="54"/>
  <c r="H264" i="52"/>
  <c r="H428" i="59"/>
  <c r="I428" i="59"/>
  <c r="I264" i="58"/>
  <c r="H346" i="57"/>
  <c r="G510" i="56"/>
  <c r="G346" i="50"/>
  <c r="G264" i="58"/>
  <c r="G346" i="57"/>
  <c r="H510" i="56"/>
  <c r="H264" i="58"/>
  <c r="I346" i="57"/>
  <c r="I510" i="56"/>
  <c r="H264" i="55"/>
  <c r="I264" i="53"/>
  <c r="G510" i="59"/>
  <c r="H428" i="56"/>
  <c r="G346" i="54"/>
  <c r="I428" i="56"/>
  <c r="H346" i="51"/>
  <c r="I346" i="51"/>
  <c r="I510" i="59"/>
  <c r="H346" i="54"/>
  <c r="H510" i="59"/>
  <c r="G264" i="55"/>
  <c r="H264" i="53"/>
  <c r="I264" i="55"/>
  <c r="G264" i="52"/>
  <c r="I346" i="50"/>
  <c r="I264" i="52"/>
  <c r="G346" i="51"/>
  <c r="H346" i="50"/>
  <c r="G264" i="53"/>
  <c r="I346" i="58"/>
  <c r="H428" i="54"/>
  <c r="I346" i="52"/>
  <c r="G428" i="50"/>
  <c r="G346" i="58"/>
  <c r="I428" i="54"/>
  <c r="I428" i="50"/>
  <c r="H346" i="58"/>
  <c r="I428" i="57"/>
  <c r="G428" i="54"/>
  <c r="H510" i="54"/>
  <c r="I346" i="53"/>
  <c r="H428" i="51"/>
  <c r="H428" i="57"/>
  <c r="I510" i="54"/>
  <c r="H346" i="53"/>
  <c r="I428" i="51"/>
  <c r="G428" i="57"/>
  <c r="G346" i="55"/>
  <c r="G510" i="54"/>
  <c r="G346" i="53"/>
  <c r="G428" i="51"/>
  <c r="H510" i="51"/>
  <c r="I510" i="57"/>
  <c r="H346" i="52"/>
  <c r="I510" i="51"/>
  <c r="G510" i="50"/>
  <c r="I346" i="55"/>
  <c r="I510" i="50"/>
  <c r="H510" i="57"/>
  <c r="H346" i="55"/>
  <c r="G346" i="52"/>
  <c r="H510" i="50"/>
  <c r="G510" i="57"/>
  <c r="G510" i="51"/>
  <c r="H428" i="50"/>
  <c r="I510" i="58"/>
  <c r="H510" i="55"/>
  <c r="G428" i="55"/>
  <c r="I510" i="53"/>
  <c r="G428" i="53"/>
  <c r="I428" i="58"/>
  <c r="G510" i="52"/>
  <c r="G510" i="58"/>
  <c r="I510" i="55"/>
  <c r="I428" i="55"/>
  <c r="H510" i="53"/>
  <c r="G510" i="55"/>
  <c r="G510" i="53"/>
  <c r="H510" i="52"/>
  <c r="I510" i="52"/>
  <c r="G428" i="52"/>
  <c r="I428" i="52"/>
  <c r="H510" i="58"/>
  <c r="G428" i="58"/>
  <c r="H428" i="55"/>
  <c r="H428" i="53"/>
  <c r="H428" i="58"/>
  <c r="I428" i="53"/>
  <c r="H428" i="52"/>
  <c r="H20" i="57"/>
  <c r="G20" i="52"/>
  <c r="G20" i="59"/>
  <c r="H20" i="56"/>
  <c r="I20" i="57"/>
  <c r="I20" i="52"/>
  <c r="G20" i="54"/>
  <c r="H20" i="54"/>
  <c r="G266" i="57"/>
  <c r="H20" i="59"/>
  <c r="I20" i="58"/>
  <c r="H102" i="58"/>
  <c r="H102" i="57"/>
  <c r="I102" i="57"/>
  <c r="I20" i="53"/>
  <c r="H20" i="50"/>
  <c r="H20" i="58"/>
  <c r="G102" i="58"/>
  <c r="G102" i="57"/>
  <c r="I20" i="56"/>
  <c r="I20" i="59"/>
  <c r="G20" i="57"/>
  <c r="H20" i="52"/>
  <c r="G20" i="58"/>
  <c r="I102" i="58"/>
  <c r="G20" i="56"/>
  <c r="G20" i="53"/>
  <c r="H102" i="52"/>
  <c r="G20" i="51"/>
  <c r="I266" i="57"/>
  <c r="H102" i="54"/>
  <c r="I102" i="52"/>
  <c r="I20" i="51"/>
  <c r="H266" i="57"/>
  <c r="H20" i="55"/>
  <c r="I102" i="54"/>
  <c r="I20" i="55"/>
  <c r="G102" i="54"/>
  <c r="I20" i="54"/>
  <c r="H20" i="53"/>
  <c r="H102" i="50"/>
  <c r="G20" i="50"/>
  <c r="H20" i="51"/>
  <c r="I102" i="50"/>
  <c r="G102" i="50"/>
  <c r="I20" i="50"/>
  <c r="G102" i="52"/>
  <c r="G20" i="55"/>
  <c r="G184" i="59"/>
  <c r="G102" i="59"/>
  <c r="I184" i="58"/>
  <c r="I184" i="57"/>
  <c r="I266" i="56"/>
  <c r="I184" i="56"/>
  <c r="H184" i="54"/>
  <c r="H184" i="59"/>
  <c r="G348" i="58"/>
  <c r="H184" i="57"/>
  <c r="H266" i="56"/>
  <c r="H184" i="56"/>
  <c r="G184" i="54"/>
  <c r="H102" i="53"/>
  <c r="I348" i="58"/>
  <c r="H348" i="58"/>
  <c r="I184" i="59"/>
  <c r="H102" i="59"/>
  <c r="G266" i="58"/>
  <c r="G184" i="58"/>
  <c r="G184" i="57"/>
  <c r="G266" i="56"/>
  <c r="G184" i="56"/>
  <c r="H102" i="56"/>
  <c r="H266" i="58"/>
  <c r="G102" i="55"/>
  <c r="G184" i="52"/>
  <c r="I266" i="58"/>
  <c r="I102" i="55"/>
  <c r="I184" i="54"/>
  <c r="H184" i="52"/>
  <c r="G102" i="51"/>
  <c r="I184" i="52"/>
  <c r="I102" i="51"/>
  <c r="G102" i="56"/>
  <c r="I102" i="53"/>
  <c r="H102" i="51"/>
  <c r="I102" i="56"/>
  <c r="G102" i="53"/>
  <c r="H184" i="58"/>
  <c r="H102" i="55"/>
  <c r="I102" i="59"/>
  <c r="H430" i="58"/>
  <c r="I512" i="58"/>
  <c r="I348" i="57"/>
  <c r="G430" i="58"/>
  <c r="G512" i="58"/>
  <c r="H266" i="52"/>
  <c r="I184" i="51"/>
  <c r="I430" i="58"/>
  <c r="H266" i="54"/>
  <c r="H184" i="55"/>
  <c r="I266" i="54"/>
  <c r="H184" i="53"/>
  <c r="I184" i="55"/>
  <c r="G266" i="54"/>
  <c r="I184" i="53"/>
  <c r="H266" i="59"/>
  <c r="H512" i="58"/>
  <c r="G348" i="57"/>
  <c r="H348" i="56"/>
  <c r="G184" i="53"/>
  <c r="I266" i="52"/>
  <c r="I266" i="59"/>
  <c r="H348" i="57"/>
  <c r="G266" i="52"/>
  <c r="G266" i="59"/>
  <c r="I184" i="50"/>
  <c r="I348" i="56"/>
  <c r="G184" i="55"/>
  <c r="H184" i="51"/>
  <c r="H184" i="50"/>
  <c r="G348" i="56"/>
  <c r="G184" i="51"/>
  <c r="G184" i="50"/>
  <c r="H348" i="59"/>
  <c r="H266" i="51"/>
  <c r="G266" i="50"/>
  <c r="I348" i="59"/>
  <c r="H512" i="57"/>
  <c r="H430" i="57"/>
  <c r="H430" i="56"/>
  <c r="I266" i="55"/>
  <c r="I348" i="54"/>
  <c r="G512" i="57"/>
  <c r="G430" i="57"/>
  <c r="I430" i="56"/>
  <c r="H266" i="55"/>
  <c r="H348" i="54"/>
  <c r="I348" i="52"/>
  <c r="I512" i="57"/>
  <c r="I430" i="57"/>
  <c r="G430" i="56"/>
  <c r="G266" i="55"/>
  <c r="G348" i="54"/>
  <c r="I512" i="56"/>
  <c r="G348" i="59"/>
  <c r="G348" i="52"/>
  <c r="G266" i="53"/>
  <c r="I266" i="51"/>
  <c r="H512" i="56"/>
  <c r="H266" i="53"/>
  <c r="G266" i="51"/>
  <c r="I266" i="50"/>
  <c r="G512" i="56"/>
  <c r="I266" i="53"/>
  <c r="H348" i="52"/>
  <c r="H266" i="50"/>
  <c r="H430" i="59"/>
  <c r="I348" i="55"/>
  <c r="H430" i="52"/>
  <c r="H348" i="51"/>
  <c r="G348" i="50"/>
  <c r="G430" i="59"/>
  <c r="H348" i="55"/>
  <c r="I430" i="52"/>
  <c r="G348" i="51"/>
  <c r="H512" i="59"/>
  <c r="I348" i="53"/>
  <c r="G430" i="52"/>
  <c r="I348" i="51"/>
  <c r="G512" i="59"/>
  <c r="H348" i="53"/>
  <c r="I512" i="59"/>
  <c r="G430" i="54"/>
  <c r="G348" i="53"/>
  <c r="H512" i="52"/>
  <c r="I430" i="59"/>
  <c r="G348" i="55"/>
  <c r="H512" i="54"/>
  <c r="I348" i="50"/>
  <c r="I512" i="54"/>
  <c r="I430" i="54"/>
  <c r="H430" i="54"/>
  <c r="H348" i="50"/>
  <c r="G512" i="52"/>
  <c r="I512" i="52"/>
  <c r="G512" i="54"/>
  <c r="G512" i="55"/>
  <c r="I512" i="51"/>
  <c r="H430" i="51"/>
  <c r="I430" i="50"/>
  <c r="G512" i="53"/>
  <c r="I512" i="55"/>
  <c r="H512" i="51"/>
  <c r="G430" i="51"/>
  <c r="G430" i="50"/>
  <c r="I430" i="55"/>
  <c r="I430" i="51"/>
  <c r="I512" i="50"/>
  <c r="G430" i="53"/>
  <c r="H512" i="50"/>
  <c r="H430" i="55"/>
  <c r="I430" i="53"/>
  <c r="G512" i="50"/>
  <c r="H430" i="53"/>
  <c r="H512" i="55"/>
  <c r="I512" i="53"/>
  <c r="G512" i="51"/>
  <c r="H430" i="50"/>
  <c r="G430" i="55"/>
  <c r="H512" i="53"/>
  <c r="I28" i="57"/>
  <c r="H110" i="56"/>
  <c r="H192" i="56"/>
  <c r="I28" i="55"/>
  <c r="G28" i="54"/>
  <c r="I110" i="56"/>
  <c r="G110" i="53"/>
  <c r="G28" i="57"/>
  <c r="H28" i="52"/>
  <c r="H28" i="57"/>
  <c r="I28" i="54"/>
  <c r="G28" i="59"/>
  <c r="I28" i="58"/>
  <c r="G28" i="58"/>
  <c r="H28" i="59"/>
  <c r="I28" i="59"/>
  <c r="H28" i="58"/>
  <c r="I110" i="58"/>
  <c r="H28" i="55"/>
  <c r="H110" i="58"/>
  <c r="G28" i="56"/>
  <c r="I28" i="56"/>
  <c r="H110" i="53"/>
  <c r="G110" i="58"/>
  <c r="G28" i="55"/>
  <c r="G110" i="56"/>
  <c r="H28" i="56"/>
  <c r="I110" i="53"/>
  <c r="G28" i="53"/>
  <c r="I192" i="56"/>
  <c r="H28" i="51"/>
  <c r="G28" i="52"/>
  <c r="H28" i="54"/>
  <c r="I28" i="52"/>
  <c r="G28" i="51"/>
  <c r="I28" i="51"/>
  <c r="H28" i="53"/>
  <c r="G28" i="50"/>
  <c r="I28" i="50"/>
  <c r="G192" i="56"/>
  <c r="I28" i="53"/>
  <c r="H28" i="50"/>
  <c r="H110" i="59"/>
  <c r="I110" i="55"/>
  <c r="I274" i="55"/>
  <c r="H192" i="54"/>
  <c r="I192" i="59"/>
  <c r="G110" i="59"/>
  <c r="G110" i="55"/>
  <c r="H274" i="55"/>
  <c r="I192" i="54"/>
  <c r="G192" i="59"/>
  <c r="I110" i="59"/>
  <c r="H110" i="57"/>
  <c r="H192" i="59"/>
  <c r="I110" i="57"/>
  <c r="G110" i="57"/>
  <c r="H110" i="55"/>
  <c r="I110" i="54"/>
  <c r="G192" i="52"/>
  <c r="G110" i="51"/>
  <c r="G110" i="54"/>
  <c r="I110" i="51"/>
  <c r="H192" i="55"/>
  <c r="H110" i="51"/>
  <c r="I192" i="55"/>
  <c r="G192" i="55"/>
  <c r="H110" i="54"/>
  <c r="G192" i="54"/>
  <c r="H192" i="52"/>
  <c r="G110" i="52"/>
  <c r="G110" i="50"/>
  <c r="G274" i="55"/>
  <c r="I192" i="52"/>
  <c r="H110" i="52"/>
  <c r="I110" i="52"/>
  <c r="I110" i="50"/>
  <c r="H110" i="50"/>
  <c r="G192" i="58"/>
  <c r="I192" i="57"/>
  <c r="G274" i="54"/>
  <c r="I192" i="58"/>
  <c r="H192" i="57"/>
  <c r="G192" i="50"/>
  <c r="G192" i="57"/>
  <c r="H274" i="56"/>
  <c r="H356" i="55"/>
  <c r="G274" i="56"/>
  <c r="G356" i="55"/>
  <c r="I274" i="59"/>
  <c r="I274" i="56"/>
  <c r="I356" i="55"/>
  <c r="H192" i="58"/>
  <c r="I274" i="54"/>
  <c r="I192" i="53"/>
  <c r="I192" i="51"/>
  <c r="H192" i="53"/>
  <c r="G274" i="59"/>
  <c r="G192" i="51"/>
  <c r="H274" i="54"/>
  <c r="H274" i="59"/>
  <c r="H192" i="51"/>
  <c r="I192" i="50"/>
  <c r="H192" i="50"/>
  <c r="G192" i="53"/>
  <c r="H356" i="59"/>
  <c r="I356" i="56"/>
  <c r="G438" i="55"/>
  <c r="H356" i="54"/>
  <c r="H274" i="53"/>
  <c r="H274" i="50"/>
  <c r="I274" i="57"/>
  <c r="H356" i="56"/>
  <c r="G356" i="54"/>
  <c r="H274" i="57"/>
  <c r="I356" i="54"/>
  <c r="H274" i="52"/>
  <c r="H274" i="51"/>
  <c r="G274" i="57"/>
  <c r="H520" i="55"/>
  <c r="I274" i="58"/>
  <c r="G520" i="55"/>
  <c r="I356" i="59"/>
  <c r="G356" i="56"/>
  <c r="I438" i="55"/>
  <c r="I274" i="53"/>
  <c r="I274" i="50"/>
  <c r="G356" i="52"/>
  <c r="I274" i="52"/>
  <c r="G356" i="59"/>
  <c r="I520" i="55"/>
  <c r="G274" i="53"/>
  <c r="I356" i="52"/>
  <c r="G274" i="52"/>
  <c r="G274" i="51"/>
  <c r="H438" i="55"/>
  <c r="H274" i="58"/>
  <c r="H356" i="52"/>
  <c r="I274" i="51"/>
  <c r="G274" i="50"/>
  <c r="G274" i="58"/>
  <c r="I438" i="59"/>
  <c r="I356" i="57"/>
  <c r="I438" i="56"/>
  <c r="I356" i="53"/>
  <c r="H438" i="59"/>
  <c r="H520" i="59"/>
  <c r="G438" i="56"/>
  <c r="G438" i="54"/>
  <c r="G356" i="53"/>
  <c r="H356" i="51"/>
  <c r="G438" i="59"/>
  <c r="I520" i="59"/>
  <c r="H438" i="54"/>
  <c r="H356" i="53"/>
  <c r="I356" i="51"/>
  <c r="H356" i="50"/>
  <c r="G520" i="59"/>
  <c r="I520" i="56"/>
  <c r="G520" i="54"/>
  <c r="I438" i="54"/>
  <c r="I520" i="52"/>
  <c r="G356" i="51"/>
  <c r="H520" i="56"/>
  <c r="H520" i="54"/>
  <c r="H520" i="52"/>
  <c r="G356" i="58"/>
  <c r="H356" i="57"/>
  <c r="H438" i="56"/>
  <c r="G438" i="52"/>
  <c r="G520" i="56"/>
  <c r="H438" i="52"/>
  <c r="I438" i="52"/>
  <c r="I356" i="58"/>
  <c r="G520" i="52"/>
  <c r="G356" i="50"/>
  <c r="G356" i="57"/>
  <c r="H356" i="58"/>
  <c r="I520" i="54"/>
  <c r="I356" i="50"/>
  <c r="G438" i="58"/>
  <c r="G438" i="57"/>
  <c r="H520" i="57"/>
  <c r="G520" i="53"/>
  <c r="G438" i="53"/>
  <c r="G520" i="58"/>
  <c r="H520" i="51"/>
  <c r="H438" i="57"/>
  <c r="G520" i="57"/>
  <c r="H520" i="53"/>
  <c r="I438" i="53"/>
  <c r="H438" i="51"/>
  <c r="I438" i="50"/>
  <c r="I520" i="50"/>
  <c r="G438" i="50"/>
  <c r="I520" i="57"/>
  <c r="I520" i="53"/>
  <c r="G438" i="51"/>
  <c r="H520" i="50"/>
  <c r="H520" i="58"/>
  <c r="I438" i="51"/>
  <c r="H438" i="50"/>
  <c r="G520" i="50"/>
  <c r="H438" i="58"/>
  <c r="I520" i="58"/>
  <c r="I438" i="58"/>
  <c r="I438" i="57"/>
  <c r="H438" i="53"/>
  <c r="G520" i="51"/>
  <c r="I520" i="51"/>
  <c r="H30" i="47" l="1"/>
  <c r="H194" i="47"/>
  <c r="I30" i="47"/>
  <c r="G30" i="49"/>
  <c r="I30" i="49"/>
  <c r="H30" i="49"/>
  <c r="I194" i="47"/>
  <c r="G194" i="47"/>
  <c r="G30" i="47"/>
  <c r="G112" i="47"/>
  <c r="I194" i="49"/>
  <c r="H112" i="47"/>
  <c r="H194" i="49"/>
  <c r="I112" i="49"/>
  <c r="G194" i="49"/>
  <c r="H112" i="49"/>
  <c r="G112" i="49"/>
  <c r="I112" i="47"/>
  <c r="I276" i="47"/>
  <c r="G276" i="49"/>
  <c r="H276" i="49"/>
  <c r="I276" i="49"/>
  <c r="G276" i="47"/>
  <c r="H276" i="47"/>
  <c r="I358" i="49"/>
  <c r="H358" i="47"/>
  <c r="H358" i="49"/>
  <c r="G358" i="47"/>
  <c r="I358" i="47"/>
  <c r="G358" i="49"/>
  <c r="I522" i="49"/>
  <c r="I440" i="49"/>
  <c r="I440" i="47"/>
  <c r="H522" i="47"/>
  <c r="H522" i="49"/>
  <c r="G440" i="47"/>
  <c r="H440" i="47"/>
  <c r="G522" i="47"/>
  <c r="G440" i="49"/>
  <c r="I522" i="47"/>
  <c r="H440" i="49"/>
  <c r="G522" i="49"/>
  <c r="I186" i="47"/>
  <c r="H186" i="47"/>
  <c r="G22" i="47"/>
  <c r="G186" i="47"/>
  <c r="H22" i="49"/>
  <c r="I22" i="47"/>
  <c r="G22" i="49"/>
  <c r="I22" i="49"/>
  <c r="H22" i="47"/>
  <c r="H186" i="49"/>
  <c r="I268" i="49"/>
  <c r="G104" i="49"/>
  <c r="G186" i="49"/>
  <c r="H268" i="49"/>
  <c r="H104" i="49"/>
  <c r="H268" i="47"/>
  <c r="H104" i="47"/>
  <c r="I104" i="49"/>
  <c r="G268" i="49"/>
  <c r="I268" i="47"/>
  <c r="I186" i="49"/>
  <c r="G268" i="47"/>
  <c r="G104" i="47"/>
  <c r="I104" i="47"/>
  <c r="H350" i="49"/>
  <c r="I350" i="49"/>
  <c r="G350" i="49"/>
  <c r="I350" i="47"/>
  <c r="H350" i="47"/>
  <c r="G350" i="47"/>
  <c r="I432" i="47"/>
  <c r="G432" i="47"/>
  <c r="H514" i="47"/>
  <c r="H432" i="47"/>
  <c r="I514" i="49"/>
  <c r="H432" i="49"/>
  <c r="I432" i="49"/>
  <c r="G514" i="47"/>
  <c r="H514" i="49"/>
  <c r="G432" i="49"/>
  <c r="I514" i="47"/>
  <c r="G514" i="49"/>
  <c r="H23" i="47"/>
  <c r="G23" i="49"/>
  <c r="I23" i="49"/>
  <c r="G105" i="49"/>
  <c r="G23" i="47"/>
  <c r="H105" i="49"/>
  <c r="H23" i="49"/>
  <c r="I105" i="49"/>
  <c r="I23" i="47"/>
  <c r="H187" i="49"/>
  <c r="I187" i="47"/>
  <c r="H269" i="47"/>
  <c r="I187" i="49"/>
  <c r="H187" i="47"/>
  <c r="G187" i="49"/>
  <c r="G269" i="47"/>
  <c r="G187" i="47"/>
  <c r="I105" i="47"/>
  <c r="I269" i="47"/>
  <c r="H105" i="47"/>
  <c r="G105" i="47"/>
  <c r="H269" i="49"/>
  <c r="I351" i="47"/>
  <c r="H351" i="47"/>
  <c r="G351" i="47"/>
  <c r="I269" i="49"/>
  <c r="G269" i="49"/>
  <c r="I515" i="47"/>
  <c r="G515" i="47"/>
  <c r="H433" i="47"/>
  <c r="H515" i="47"/>
  <c r="G433" i="47"/>
  <c r="G351" i="49"/>
  <c r="I351" i="49"/>
  <c r="H351" i="49"/>
  <c r="I433" i="47"/>
  <c r="G433" i="49"/>
  <c r="H515" i="49"/>
  <c r="H433" i="49"/>
  <c r="I433" i="49"/>
  <c r="G515" i="49"/>
  <c r="I515" i="49"/>
  <c r="H694" i="45"/>
  <c r="F120" i="45"/>
  <c r="G612" i="45"/>
  <c r="G448" i="45"/>
  <c r="H38" i="45"/>
  <c r="H776" i="45"/>
  <c r="F530" i="45"/>
  <c r="F694" i="45"/>
  <c r="H612" i="45"/>
  <c r="H448" i="45"/>
  <c r="G202" i="45"/>
  <c r="G858" i="45"/>
  <c r="G366" i="45"/>
  <c r="H202" i="45"/>
  <c r="F366" i="45"/>
  <c r="G694" i="45"/>
  <c r="F612" i="45"/>
  <c r="G38" i="45"/>
  <c r="H284" i="45"/>
  <c r="F858" i="45"/>
  <c r="F38" i="45"/>
  <c r="G284" i="45"/>
  <c r="H858" i="45"/>
  <c r="H366" i="45"/>
  <c r="H530" i="45"/>
  <c r="F284" i="45"/>
  <c r="G120" i="45"/>
  <c r="G530" i="45"/>
  <c r="F202" i="45"/>
  <c r="H120" i="45"/>
  <c r="F448" i="45"/>
  <c r="F776" i="45"/>
  <c r="G776" i="45"/>
  <c r="I38" i="42"/>
  <c r="G38" i="42"/>
  <c r="H38" i="42"/>
  <c r="H366" i="42"/>
  <c r="H120" i="42"/>
  <c r="G284" i="42"/>
  <c r="G612" i="42"/>
  <c r="I530" i="42"/>
  <c r="I284" i="42"/>
  <c r="G530" i="42"/>
  <c r="I366" i="42"/>
  <c r="G120" i="42"/>
  <c r="H284" i="42"/>
  <c r="I202" i="42"/>
  <c r="G366" i="42"/>
  <c r="G202" i="42"/>
  <c r="H202" i="42"/>
  <c r="I448" i="42"/>
  <c r="I120" i="42"/>
  <c r="H612" i="42"/>
  <c r="H530" i="42"/>
  <c r="H448" i="42"/>
  <c r="G448" i="42"/>
  <c r="I612" i="42"/>
  <c r="G694" i="42"/>
  <c r="H694" i="42"/>
  <c r="I694" i="42"/>
  <c r="H776" i="42"/>
  <c r="I776" i="42"/>
  <c r="G776" i="42"/>
  <c r="G858" i="42"/>
  <c r="H858" i="42"/>
  <c r="I858" i="42"/>
  <c r="G940" i="42"/>
  <c r="H940" i="42"/>
  <c r="I940" i="42"/>
  <c r="G1022" i="42"/>
  <c r="H1022" i="42"/>
  <c r="I1022" i="42"/>
  <c r="G1104" i="42"/>
  <c r="H1104" i="42"/>
  <c r="I1104" i="42"/>
  <c r="G1186" i="42"/>
  <c r="I1186" i="42"/>
  <c r="H1186" i="42"/>
  <c r="H46" i="41"/>
  <c r="E46" i="41"/>
  <c r="F46" i="41"/>
  <c r="D47" i="41"/>
  <c r="G46" i="41"/>
  <c r="I200" i="47"/>
  <c r="H200" i="47"/>
  <c r="G200" i="47"/>
  <c r="H36" i="47"/>
  <c r="G36" i="49"/>
  <c r="I118" i="47"/>
  <c r="G118" i="47"/>
  <c r="G36" i="47"/>
  <c r="I36" i="49"/>
  <c r="H118" i="47"/>
  <c r="H36" i="49"/>
  <c r="I36" i="47"/>
  <c r="H200" i="49"/>
  <c r="G200" i="49"/>
  <c r="I200" i="49"/>
  <c r="G118" i="49"/>
  <c r="I118" i="49"/>
  <c r="H118" i="49"/>
  <c r="I282" i="49"/>
  <c r="H282" i="49"/>
  <c r="I282" i="47"/>
  <c r="G282" i="47"/>
  <c r="G282" i="49"/>
  <c r="H282" i="47"/>
  <c r="H364" i="47"/>
  <c r="G364" i="47"/>
  <c r="I364" i="49"/>
  <c r="G364" i="49"/>
  <c r="H364" i="49"/>
  <c r="I364" i="47"/>
  <c r="G528" i="49"/>
  <c r="H528" i="47"/>
  <c r="H528" i="49"/>
  <c r="H446" i="47"/>
  <c r="G528" i="47"/>
  <c r="H446" i="49"/>
  <c r="I528" i="47"/>
  <c r="G446" i="49"/>
  <c r="G446" i="47"/>
  <c r="I528" i="49"/>
  <c r="I446" i="49"/>
  <c r="I446" i="47"/>
  <c r="G1257" i="42"/>
  <c r="H1257" i="42"/>
  <c r="I1257" i="42"/>
  <c r="H1339" i="42"/>
  <c r="I1339" i="42"/>
  <c r="G1339" i="42"/>
  <c r="G1421" i="42"/>
  <c r="I1421" i="42"/>
  <c r="H1421" i="42"/>
  <c r="I1503" i="42"/>
  <c r="H1503" i="42"/>
  <c r="G1503" i="42"/>
  <c r="G1585" i="42"/>
  <c r="I1585" i="42"/>
  <c r="H1585" i="42"/>
  <c r="G1667" i="42"/>
  <c r="H1667" i="42"/>
  <c r="I1667" i="42"/>
  <c r="G1749" i="42"/>
  <c r="H1749" i="42"/>
  <c r="I1749" i="42"/>
  <c r="H1831" i="42"/>
  <c r="I1831" i="42"/>
  <c r="G1831" i="42"/>
  <c r="G1995" i="42"/>
  <c r="H1995" i="42"/>
  <c r="I1995" i="42"/>
  <c r="I1913" i="42"/>
  <c r="H1913" i="42"/>
  <c r="G1913" i="42"/>
  <c r="I1248" i="42"/>
  <c r="G1248" i="42"/>
  <c r="H1248" i="42"/>
  <c r="G1330" i="42"/>
  <c r="H1330" i="42"/>
  <c r="I1330" i="42"/>
  <c r="H1412" i="42"/>
  <c r="G1412" i="42"/>
  <c r="I1412" i="42"/>
  <c r="I1494" i="42"/>
  <c r="G1494" i="42"/>
  <c r="H1494" i="42"/>
  <c r="G1576" i="42"/>
  <c r="H1576" i="42"/>
  <c r="I1576" i="42"/>
  <c r="G1658" i="42"/>
  <c r="H1658" i="42"/>
  <c r="I1658" i="42"/>
  <c r="G1740" i="42"/>
  <c r="I1740" i="42"/>
  <c r="H1740" i="42"/>
  <c r="I1822" i="42"/>
  <c r="G1822" i="42"/>
  <c r="H1822" i="42"/>
  <c r="G1986" i="42"/>
  <c r="G1904" i="42"/>
  <c r="H1986" i="42"/>
  <c r="I1986" i="42"/>
  <c r="I1904" i="42"/>
  <c r="H1904" i="42"/>
  <c r="H1239" i="42"/>
  <c r="G1239" i="42"/>
  <c r="I1239" i="42"/>
  <c r="I1321" i="42"/>
  <c r="G1321" i="42"/>
  <c r="H1321" i="42"/>
  <c r="G1403" i="42"/>
  <c r="H1403" i="42"/>
  <c r="I1403" i="42"/>
  <c r="I1485" i="42"/>
  <c r="G1485" i="42"/>
  <c r="H1485" i="42"/>
  <c r="H1567" i="42"/>
  <c r="I1567" i="42"/>
  <c r="G1567" i="42"/>
  <c r="G1649" i="42"/>
  <c r="H1649" i="42"/>
  <c r="I1649" i="42"/>
  <c r="G1731" i="42"/>
  <c r="H1731" i="42"/>
  <c r="I1731" i="42"/>
  <c r="G1813" i="42"/>
  <c r="H1813" i="42"/>
  <c r="I1813" i="42"/>
  <c r="I1895" i="42"/>
  <c r="H1977" i="42"/>
  <c r="G1895" i="42"/>
  <c r="I1977" i="42"/>
  <c r="G1977" i="42"/>
  <c r="H1895" i="42"/>
  <c r="H1245" i="42"/>
  <c r="I1245" i="42"/>
  <c r="G1245" i="42"/>
  <c r="I1327" i="42"/>
  <c r="H1327" i="42"/>
  <c r="G1327" i="42"/>
  <c r="I1409" i="42"/>
  <c r="H1409" i="42"/>
  <c r="G1409" i="42"/>
  <c r="I1491" i="42"/>
  <c r="H1491" i="42"/>
  <c r="G1491" i="42"/>
  <c r="H1573" i="42"/>
  <c r="I1573" i="42"/>
  <c r="G1573" i="42"/>
  <c r="I1655" i="42"/>
  <c r="G1655" i="42"/>
  <c r="H1655" i="42"/>
  <c r="H1737" i="42"/>
  <c r="G1737" i="42"/>
  <c r="I1737" i="42"/>
  <c r="H1819" i="42"/>
  <c r="I1819" i="42"/>
  <c r="G1819" i="42"/>
  <c r="G1983" i="42"/>
  <c r="G1901" i="42"/>
  <c r="H1901" i="42"/>
  <c r="H1983" i="42"/>
  <c r="I1901" i="42"/>
  <c r="I1983" i="42"/>
  <c r="I20" i="48"/>
  <c r="H102" i="48"/>
  <c r="I102" i="48"/>
  <c r="G20" i="48"/>
  <c r="H20" i="48"/>
  <c r="G102" i="48"/>
  <c r="H184" i="48"/>
  <c r="G184" i="48"/>
  <c r="I184" i="48"/>
  <c r="I266" i="48"/>
  <c r="H266" i="48"/>
  <c r="G266" i="48"/>
  <c r="I348" i="48"/>
  <c r="H348" i="48"/>
  <c r="G348" i="48"/>
  <c r="I512" i="48"/>
  <c r="I430" i="48"/>
  <c r="G512" i="48"/>
  <c r="H512" i="48"/>
  <c r="G430" i="48"/>
  <c r="H430" i="48"/>
  <c r="I9" i="48"/>
  <c r="H9" i="48"/>
  <c r="G9" i="48"/>
  <c r="G173" i="48"/>
  <c r="I91" i="48"/>
  <c r="G91" i="48"/>
  <c r="H91" i="48"/>
  <c r="H173" i="48"/>
  <c r="I173" i="48"/>
  <c r="G255" i="48"/>
  <c r="I255" i="48"/>
  <c r="H255" i="48"/>
  <c r="H337" i="48"/>
  <c r="I337" i="48"/>
  <c r="G337" i="48"/>
  <c r="G419" i="48"/>
  <c r="I419" i="48"/>
  <c r="I501" i="48"/>
  <c r="G501" i="48"/>
  <c r="H501" i="48"/>
  <c r="H419" i="48"/>
  <c r="H29" i="48"/>
  <c r="G29" i="48"/>
  <c r="I29" i="48"/>
  <c r="G111" i="48"/>
  <c r="I111" i="48"/>
  <c r="H111" i="48"/>
  <c r="I275" i="48"/>
  <c r="H275" i="48"/>
  <c r="G193" i="48"/>
  <c r="G275" i="48"/>
  <c r="I193" i="48"/>
  <c r="H193" i="48"/>
  <c r="I357" i="48"/>
  <c r="G357" i="48"/>
  <c r="H357" i="48"/>
  <c r="I521" i="48"/>
  <c r="I439" i="48"/>
  <c r="G521" i="48"/>
  <c r="H439" i="48"/>
  <c r="H521" i="48"/>
  <c r="G439" i="48"/>
  <c r="I112" i="48"/>
  <c r="G30" i="48"/>
  <c r="H112" i="48"/>
  <c r="I30" i="48"/>
  <c r="G112" i="48"/>
  <c r="H30" i="48"/>
  <c r="I276" i="48"/>
  <c r="G194" i="48"/>
  <c r="H276" i="48"/>
  <c r="H194" i="48"/>
  <c r="G276" i="48"/>
  <c r="I194" i="48"/>
  <c r="H358" i="48"/>
  <c r="G358" i="48"/>
  <c r="I358" i="48"/>
  <c r="I522" i="48"/>
  <c r="H440" i="48"/>
  <c r="G522" i="48"/>
  <c r="I440" i="48"/>
  <c r="H522" i="48"/>
  <c r="G440" i="48"/>
  <c r="H119" i="61"/>
  <c r="F119" i="61"/>
  <c r="G119" i="61"/>
  <c r="G775" i="61"/>
  <c r="H775" i="61"/>
  <c r="G529" i="61"/>
  <c r="F529" i="61"/>
  <c r="H447" i="61"/>
  <c r="H857" i="61"/>
  <c r="G201" i="61"/>
  <c r="H529" i="61"/>
  <c r="G283" i="61"/>
  <c r="H37" i="61"/>
  <c r="F693" i="61"/>
  <c r="F283" i="61"/>
  <c r="G37" i="61"/>
  <c r="F775" i="61"/>
  <c r="G693" i="61"/>
  <c r="H283" i="61"/>
  <c r="F37" i="61"/>
  <c r="F447" i="61"/>
  <c r="G365" i="61"/>
  <c r="G447" i="61"/>
  <c r="F365" i="61"/>
  <c r="H365" i="61"/>
  <c r="G857" i="61"/>
  <c r="G611" i="61"/>
  <c r="H693" i="61"/>
  <c r="F857" i="61"/>
  <c r="H611" i="61"/>
  <c r="F201" i="61"/>
  <c r="F611" i="61"/>
  <c r="H201" i="61"/>
  <c r="O45" i="41"/>
  <c r="N45" i="41"/>
  <c r="P45" i="41"/>
  <c r="M45" i="41"/>
  <c r="J45" i="41"/>
  <c r="I45" i="41"/>
  <c r="R45" i="41"/>
  <c r="T45" i="41"/>
  <c r="S45" i="41"/>
  <c r="Q45" i="41"/>
  <c r="G1254" i="42"/>
  <c r="H1254" i="42"/>
  <c r="I1254" i="42"/>
  <c r="G1336" i="42"/>
  <c r="H1336" i="42"/>
  <c r="I1336" i="42"/>
  <c r="I1418" i="42"/>
  <c r="H1418" i="42"/>
  <c r="G1418" i="42"/>
  <c r="I1500" i="42"/>
  <c r="G1500" i="42"/>
  <c r="H1500" i="42"/>
  <c r="I1582" i="42"/>
  <c r="G1582" i="42"/>
  <c r="H1582" i="42"/>
  <c r="H1664" i="42"/>
  <c r="G1664" i="42"/>
  <c r="I1664" i="42"/>
  <c r="G1746" i="42"/>
  <c r="I1746" i="42"/>
  <c r="H1746" i="42"/>
  <c r="I1828" i="42"/>
  <c r="H1828" i="42"/>
  <c r="G1828" i="42"/>
  <c r="G1910" i="42"/>
  <c r="G1992" i="42"/>
  <c r="H1910" i="42"/>
  <c r="I1910" i="42"/>
  <c r="I1992" i="42"/>
  <c r="H1992" i="42"/>
  <c r="H1264" i="42"/>
  <c r="I1264" i="42"/>
  <c r="G1264" i="42"/>
  <c r="I1346" i="42"/>
  <c r="G1346" i="42"/>
  <c r="H1346" i="42"/>
  <c r="G1428" i="42"/>
  <c r="I1428" i="42"/>
  <c r="H1428" i="42"/>
  <c r="I1510" i="42"/>
  <c r="G1510" i="42"/>
  <c r="H1510" i="42"/>
  <c r="H1592" i="42"/>
  <c r="I1592" i="42"/>
  <c r="G1592" i="42"/>
  <c r="G1674" i="42"/>
  <c r="I1674" i="42"/>
  <c r="H1674" i="42"/>
  <c r="I1756" i="42"/>
  <c r="H1756" i="42"/>
  <c r="G1756" i="42"/>
  <c r="I1838" i="42"/>
  <c r="G1838" i="42"/>
  <c r="H1838" i="42"/>
  <c r="H2002" i="42"/>
  <c r="G1920" i="42"/>
  <c r="I2002" i="42"/>
  <c r="G2002" i="42"/>
  <c r="H1920" i="42"/>
  <c r="I1920" i="42"/>
  <c r="H1237" i="42"/>
  <c r="G1237" i="42"/>
  <c r="I1237" i="42"/>
  <c r="I1319" i="42"/>
  <c r="H1319" i="42"/>
  <c r="G1319" i="42"/>
  <c r="I1401" i="42"/>
  <c r="G1401" i="42"/>
  <c r="H1401" i="42"/>
  <c r="I1483" i="42"/>
  <c r="H1483" i="42"/>
  <c r="G1483" i="42"/>
  <c r="I1565" i="42"/>
  <c r="H1565" i="42"/>
  <c r="G1565" i="42"/>
  <c r="I1647" i="42"/>
  <c r="G1647" i="42"/>
  <c r="H1647" i="42"/>
  <c r="H1729" i="42"/>
  <c r="I1729" i="42"/>
  <c r="G1729" i="42"/>
  <c r="H1811" i="42"/>
  <c r="G1811" i="42"/>
  <c r="I1811" i="42"/>
  <c r="H1975" i="42"/>
  <c r="G1975" i="42"/>
  <c r="H1893" i="42"/>
  <c r="I1975" i="42"/>
  <c r="G1893" i="42"/>
  <c r="I1893" i="42"/>
  <c r="G1243" i="42"/>
  <c r="I1243" i="42"/>
  <c r="H1243" i="42"/>
  <c r="H1325" i="42"/>
  <c r="I1325" i="42"/>
  <c r="G1325" i="42"/>
  <c r="G1407" i="42"/>
  <c r="H1407" i="42"/>
  <c r="I1407" i="42"/>
  <c r="H1489" i="42"/>
  <c r="I1489" i="42"/>
  <c r="G1489" i="42"/>
  <c r="G1571" i="42"/>
  <c r="H1571" i="42"/>
  <c r="I1571" i="42"/>
  <c r="G1653" i="42"/>
  <c r="H1653" i="42"/>
  <c r="I1653" i="42"/>
  <c r="G1735" i="42"/>
  <c r="H1735" i="42"/>
  <c r="I1735" i="42"/>
  <c r="I1817" i="42"/>
  <c r="H1817" i="42"/>
  <c r="G1817" i="42"/>
  <c r="G1981" i="42"/>
  <c r="H1981" i="42"/>
  <c r="G1899" i="42"/>
  <c r="I1981" i="42"/>
  <c r="H1899" i="42"/>
  <c r="I1899" i="42"/>
  <c r="H15" i="48"/>
  <c r="G15" i="48"/>
  <c r="I15" i="48"/>
  <c r="H97" i="48"/>
  <c r="G97" i="48"/>
  <c r="I97" i="48"/>
  <c r="I179" i="48"/>
  <c r="H179" i="48"/>
  <c r="G179" i="48"/>
  <c r="H261" i="48"/>
  <c r="I261" i="48"/>
  <c r="G261" i="48"/>
  <c r="I343" i="48"/>
  <c r="G343" i="48"/>
  <c r="H343" i="48"/>
  <c r="G425" i="48"/>
  <c r="I425" i="48"/>
  <c r="G507" i="48"/>
  <c r="H425" i="48"/>
  <c r="I507" i="48"/>
  <c r="H507" i="48"/>
  <c r="K40" i="41"/>
  <c r="K17" i="41"/>
  <c r="K23" i="41"/>
  <c r="K28" i="41"/>
  <c r="K15" i="41"/>
  <c r="K21" i="41"/>
  <c r="K19" i="41"/>
  <c r="K34" i="41"/>
  <c r="K38" i="41"/>
  <c r="K27" i="41"/>
  <c r="K33" i="41"/>
  <c r="K18" i="41"/>
  <c r="K14" i="41"/>
  <c r="K36" i="41"/>
  <c r="K22" i="41"/>
  <c r="K29" i="41"/>
  <c r="K41" i="41"/>
  <c r="K35" i="41"/>
  <c r="K26" i="41"/>
  <c r="K42" i="41"/>
  <c r="K20" i="41"/>
  <c r="K37" i="41"/>
  <c r="K31" i="41"/>
  <c r="K30" i="41"/>
  <c r="K39" i="41"/>
  <c r="K25" i="41"/>
  <c r="K24" i="41"/>
  <c r="K13" i="41"/>
  <c r="K32" i="41"/>
  <c r="K16" i="41"/>
  <c r="H26" i="48"/>
  <c r="I26" i="48"/>
  <c r="G108" i="48"/>
  <c r="H108" i="48"/>
  <c r="I108" i="48"/>
  <c r="G26" i="48"/>
  <c r="H190" i="48"/>
  <c r="G190" i="48"/>
  <c r="I190" i="48"/>
  <c r="G272" i="48"/>
  <c r="H272" i="48"/>
  <c r="I272" i="48"/>
  <c r="G354" i="48"/>
  <c r="H354" i="48"/>
  <c r="I354" i="48"/>
  <c r="H436" i="48"/>
  <c r="I436" i="48"/>
  <c r="I518" i="48"/>
  <c r="G436" i="48"/>
  <c r="H518" i="48"/>
  <c r="G518" i="48"/>
  <c r="I107" i="48"/>
  <c r="G107" i="48"/>
  <c r="I25" i="48"/>
  <c r="G25" i="48"/>
  <c r="H107" i="48"/>
  <c r="H25" i="48"/>
  <c r="I189" i="48"/>
  <c r="H189" i="48"/>
  <c r="G189" i="48"/>
  <c r="G271" i="48"/>
  <c r="I271" i="48"/>
  <c r="H271" i="48"/>
  <c r="H353" i="48"/>
  <c r="G353" i="48"/>
  <c r="I353" i="48"/>
  <c r="I517" i="48"/>
  <c r="G517" i="48"/>
  <c r="G435" i="48"/>
  <c r="I435" i="48"/>
  <c r="H435" i="48"/>
  <c r="H517" i="48"/>
  <c r="I1244" i="42"/>
  <c r="H1244" i="42"/>
  <c r="G1244" i="42"/>
  <c r="G1326" i="42"/>
  <c r="H1326" i="42"/>
  <c r="I1326" i="42"/>
  <c r="H1408" i="42"/>
  <c r="I1408" i="42"/>
  <c r="G1408" i="42"/>
  <c r="H1490" i="42"/>
  <c r="G1490" i="42"/>
  <c r="I1490" i="42"/>
  <c r="G1572" i="42"/>
  <c r="H1572" i="42"/>
  <c r="I1572" i="42"/>
  <c r="G1654" i="42"/>
  <c r="H1654" i="42"/>
  <c r="I1654" i="42"/>
  <c r="I1736" i="42"/>
  <c r="G1736" i="42"/>
  <c r="H1736" i="42"/>
  <c r="H1818" i="42"/>
  <c r="I1818" i="42"/>
  <c r="G1818" i="42"/>
  <c r="I1982" i="42"/>
  <c r="G1982" i="42"/>
  <c r="H1900" i="42"/>
  <c r="I1900" i="42"/>
  <c r="H1982" i="42"/>
  <c r="G1900" i="42"/>
  <c r="H1261" i="42"/>
  <c r="G1261" i="42"/>
  <c r="I1261" i="42"/>
  <c r="I1343" i="42"/>
  <c r="G1343" i="42"/>
  <c r="H1343" i="42"/>
  <c r="G1425" i="42"/>
  <c r="H1425" i="42"/>
  <c r="I1425" i="42"/>
  <c r="I1507" i="42"/>
  <c r="G1507" i="42"/>
  <c r="H1507" i="42"/>
  <c r="H1589" i="42"/>
  <c r="G1589" i="42"/>
  <c r="I1589" i="42"/>
  <c r="I1671" i="42"/>
  <c r="G1671" i="42"/>
  <c r="H1671" i="42"/>
  <c r="H1753" i="42"/>
  <c r="G1753" i="42"/>
  <c r="I1753" i="42"/>
  <c r="I1835" i="42"/>
  <c r="H1835" i="42"/>
  <c r="G1835" i="42"/>
  <c r="I1917" i="42"/>
  <c r="H1999" i="42"/>
  <c r="G1917" i="42"/>
  <c r="H1917" i="42"/>
  <c r="G1999" i="42"/>
  <c r="I1999" i="42"/>
  <c r="I1246" i="42"/>
  <c r="G1246" i="42"/>
  <c r="H1246" i="42"/>
  <c r="G1328" i="42"/>
  <c r="H1328" i="42"/>
  <c r="I1328" i="42"/>
  <c r="I1410" i="42"/>
  <c r="G1410" i="42"/>
  <c r="H1410" i="42"/>
  <c r="G1492" i="42"/>
  <c r="I1492" i="42"/>
  <c r="H1492" i="42"/>
  <c r="G1574" i="42"/>
  <c r="I1574" i="42"/>
  <c r="H1574" i="42"/>
  <c r="I1656" i="42"/>
  <c r="H1656" i="42"/>
  <c r="G1656" i="42"/>
  <c r="H1738" i="42"/>
  <c r="G1738" i="42"/>
  <c r="I1738" i="42"/>
  <c r="I1820" i="42"/>
  <c r="H1820" i="42"/>
  <c r="G1820" i="42"/>
  <c r="H1902" i="42"/>
  <c r="G1984" i="42"/>
  <c r="I1902" i="42"/>
  <c r="H1984" i="42"/>
  <c r="I1984" i="42"/>
  <c r="G1902" i="42"/>
  <c r="H1260" i="42"/>
  <c r="G1260" i="42"/>
  <c r="I1260" i="42"/>
  <c r="G1342" i="42"/>
  <c r="H1342" i="42"/>
  <c r="I1342" i="42"/>
  <c r="H1424" i="42"/>
  <c r="I1424" i="42"/>
  <c r="G1424" i="42"/>
  <c r="H1506" i="42"/>
  <c r="I1506" i="42"/>
  <c r="G1506" i="42"/>
  <c r="I1588" i="42"/>
  <c r="H1588" i="42"/>
  <c r="G1588" i="42"/>
  <c r="I1670" i="42"/>
  <c r="H1670" i="42"/>
  <c r="G1670" i="42"/>
  <c r="G1752" i="42"/>
  <c r="H1752" i="42"/>
  <c r="I1752" i="42"/>
  <c r="G1834" i="42"/>
  <c r="H1834" i="42"/>
  <c r="I1834" i="42"/>
  <c r="I1998" i="42"/>
  <c r="H1998" i="42"/>
  <c r="G1998" i="42"/>
  <c r="I1916" i="42"/>
  <c r="H1916" i="42"/>
  <c r="G1916" i="42"/>
  <c r="G31" i="48"/>
  <c r="I31" i="48"/>
  <c r="H31" i="48"/>
  <c r="G113" i="48"/>
  <c r="I113" i="48"/>
  <c r="H113" i="48"/>
  <c r="G195" i="48"/>
  <c r="I195" i="48"/>
  <c r="H195" i="48"/>
  <c r="I277" i="48"/>
  <c r="H277" i="48"/>
  <c r="G277" i="48"/>
  <c r="H359" i="48"/>
  <c r="G359" i="48"/>
  <c r="I359" i="48"/>
  <c r="I441" i="48"/>
  <c r="G523" i="48"/>
  <c r="G441" i="48"/>
  <c r="H441" i="48"/>
  <c r="I523" i="48"/>
  <c r="H523" i="48"/>
  <c r="G362" i="48"/>
  <c r="I34" i="48"/>
  <c r="I280" i="48"/>
  <c r="H34" i="48"/>
  <c r="G34" i="48"/>
  <c r="I362" i="48"/>
  <c r="H280" i="48"/>
  <c r="G280" i="48"/>
  <c r="H362" i="48"/>
  <c r="G116" i="48"/>
  <c r="I116" i="48"/>
  <c r="H198" i="48"/>
  <c r="I198" i="48"/>
  <c r="G198" i="48"/>
  <c r="H116" i="48"/>
  <c r="H526" i="48"/>
  <c r="G526" i="48"/>
  <c r="H444" i="48"/>
  <c r="I526" i="48"/>
  <c r="I444" i="48"/>
  <c r="G444" i="48"/>
  <c r="I14" i="48"/>
  <c r="I96" i="48"/>
  <c r="G14" i="48"/>
  <c r="G96" i="48"/>
  <c r="H96" i="48"/>
  <c r="H14" i="48"/>
  <c r="H178" i="48"/>
  <c r="I178" i="48"/>
  <c r="G178" i="48"/>
  <c r="G260" i="48"/>
  <c r="H260" i="48"/>
  <c r="I260" i="48"/>
  <c r="H342" i="48"/>
  <c r="I342" i="48"/>
  <c r="G342" i="48"/>
  <c r="G506" i="48"/>
  <c r="I424" i="48"/>
  <c r="I506" i="48"/>
  <c r="H506" i="48"/>
  <c r="G424" i="48"/>
  <c r="H424" i="48"/>
  <c r="G24" i="48"/>
  <c r="I24" i="48"/>
  <c r="H24" i="48"/>
  <c r="H106" i="48"/>
  <c r="G106" i="48"/>
  <c r="I188" i="48"/>
  <c r="G188" i="48"/>
  <c r="H188" i="48"/>
  <c r="I106" i="48"/>
  <c r="H270" i="48"/>
  <c r="I270" i="48"/>
  <c r="G270" i="48"/>
  <c r="G352" i="48"/>
  <c r="H352" i="48"/>
  <c r="I352" i="48"/>
  <c r="G434" i="48"/>
  <c r="I434" i="48"/>
  <c r="G516" i="48"/>
  <c r="H434" i="48"/>
  <c r="H516" i="48"/>
  <c r="I516" i="48"/>
  <c r="G17" i="49"/>
  <c r="H17" i="49"/>
  <c r="I17" i="49"/>
  <c r="G99" i="47"/>
  <c r="I99" i="47"/>
  <c r="G17" i="47"/>
  <c r="H99" i="47"/>
  <c r="I17" i="47"/>
  <c r="H17" i="47"/>
  <c r="G345" i="49"/>
  <c r="H345" i="49"/>
  <c r="I263" i="49"/>
  <c r="G181" i="49"/>
  <c r="G181" i="47"/>
  <c r="H263" i="47"/>
  <c r="H99" i="49"/>
  <c r="I181" i="49"/>
  <c r="H181" i="47"/>
  <c r="G263" i="47"/>
  <c r="H181" i="49"/>
  <c r="H263" i="49"/>
  <c r="G263" i="49"/>
  <c r="I181" i="47"/>
  <c r="I263" i="47"/>
  <c r="I345" i="49"/>
  <c r="G99" i="49"/>
  <c r="I99" i="49"/>
  <c r="H427" i="49"/>
  <c r="I509" i="49"/>
  <c r="G345" i="47"/>
  <c r="I427" i="49"/>
  <c r="I345" i="47"/>
  <c r="H345" i="47"/>
  <c r="H509" i="49"/>
  <c r="G427" i="49"/>
  <c r="G509" i="49"/>
  <c r="I427" i="47"/>
  <c r="G427" i="47"/>
  <c r="H427" i="47"/>
  <c r="G509" i="47"/>
  <c r="I509" i="47"/>
  <c r="H509" i="47"/>
  <c r="G7" i="49"/>
  <c r="H7" i="49"/>
  <c r="H7" i="47"/>
  <c r="I7" i="49"/>
  <c r="I7" i="47"/>
  <c r="H89" i="47"/>
  <c r="G7" i="47"/>
  <c r="G89" i="47"/>
  <c r="I89" i="47"/>
  <c r="G89" i="49"/>
  <c r="H253" i="47"/>
  <c r="H171" i="47"/>
  <c r="G171" i="47"/>
  <c r="G253" i="47"/>
  <c r="H89" i="49"/>
  <c r="I89" i="49"/>
  <c r="I253" i="47"/>
  <c r="I171" i="47"/>
  <c r="H335" i="47"/>
  <c r="H171" i="49"/>
  <c r="G335" i="47"/>
  <c r="I171" i="49"/>
  <c r="G171" i="49"/>
  <c r="I335" i="47"/>
  <c r="H417" i="47"/>
  <c r="I499" i="47"/>
  <c r="I417" i="47"/>
  <c r="H253" i="49"/>
  <c r="H499" i="47"/>
  <c r="G499" i="47"/>
  <c r="G253" i="49"/>
  <c r="G417" i="47"/>
  <c r="I253" i="49"/>
  <c r="H335" i="49"/>
  <c r="G335" i="49"/>
  <c r="I335" i="49"/>
  <c r="H499" i="49"/>
  <c r="H417" i="49"/>
  <c r="I499" i="49"/>
  <c r="G417" i="49"/>
  <c r="G499" i="49"/>
  <c r="I417" i="49"/>
  <c r="H32" i="49"/>
  <c r="G32" i="49"/>
  <c r="I114" i="47"/>
  <c r="I32" i="49"/>
  <c r="G32" i="47"/>
  <c r="I32" i="47"/>
  <c r="H114" i="47"/>
  <c r="G114" i="47"/>
  <c r="H32" i="47"/>
  <c r="H114" i="49"/>
  <c r="G114" i="49"/>
  <c r="H278" i="47"/>
  <c r="G278" i="47"/>
  <c r="I278" i="47"/>
  <c r="I114" i="49"/>
  <c r="I196" i="49"/>
  <c r="H196" i="49"/>
  <c r="I360" i="47"/>
  <c r="G360" i="47"/>
  <c r="H360" i="47"/>
  <c r="G196" i="47"/>
  <c r="H196" i="47"/>
  <c r="G196" i="49"/>
  <c r="I196" i="47"/>
  <c r="G278" i="49"/>
  <c r="I278" i="49"/>
  <c r="I524" i="47"/>
  <c r="I442" i="47"/>
  <c r="H442" i="47"/>
  <c r="H524" i="47"/>
  <c r="G524" i="47"/>
  <c r="H278" i="49"/>
  <c r="G442" i="47"/>
  <c r="G360" i="49"/>
  <c r="H360" i="49"/>
  <c r="I360" i="49"/>
  <c r="H442" i="49"/>
  <c r="H524" i="49"/>
  <c r="I442" i="49"/>
  <c r="G442" i="49"/>
  <c r="G524" i="49"/>
  <c r="I524" i="49"/>
  <c r="I1235" i="42"/>
  <c r="G1235" i="42"/>
  <c r="H1235" i="42"/>
  <c r="H1317" i="42"/>
  <c r="G1317" i="42"/>
  <c r="I1317" i="42"/>
  <c r="H1399" i="42"/>
  <c r="I1399" i="42"/>
  <c r="G1399" i="42"/>
  <c r="H1481" i="42"/>
  <c r="I1481" i="42"/>
  <c r="G1481" i="42"/>
  <c r="G1563" i="42"/>
  <c r="H1563" i="42"/>
  <c r="I1563" i="42"/>
  <c r="H1645" i="42"/>
  <c r="I1645" i="42"/>
  <c r="G1645" i="42"/>
  <c r="I1727" i="42"/>
  <c r="G1727" i="42"/>
  <c r="H1727" i="42"/>
  <c r="G1809" i="42"/>
  <c r="H1809" i="42"/>
  <c r="I1809" i="42"/>
  <c r="G1973" i="42"/>
  <c r="I1973" i="42"/>
  <c r="H1891" i="42"/>
  <c r="H1973" i="42"/>
  <c r="I1891" i="42"/>
  <c r="G1891" i="42"/>
  <c r="I1255" i="42"/>
  <c r="H1255" i="42"/>
  <c r="G1255" i="42"/>
  <c r="G1337" i="42"/>
  <c r="I1337" i="42"/>
  <c r="H1337" i="42"/>
  <c r="I1419" i="42"/>
  <c r="G1419" i="42"/>
  <c r="H1419" i="42"/>
  <c r="G1501" i="42"/>
  <c r="H1501" i="42"/>
  <c r="I1501" i="42"/>
  <c r="I1583" i="42"/>
  <c r="H1583" i="42"/>
  <c r="G1583" i="42"/>
  <c r="I1665" i="42"/>
  <c r="G1665" i="42"/>
  <c r="H1665" i="42"/>
  <c r="I1747" i="42"/>
  <c r="G1747" i="42"/>
  <c r="H1747" i="42"/>
  <c r="H1829" i="42"/>
  <c r="G1829" i="42"/>
  <c r="I1829" i="42"/>
  <c r="I1993" i="42"/>
  <c r="I1911" i="42"/>
  <c r="H1993" i="42"/>
  <c r="G1993" i="42"/>
  <c r="H1911" i="42"/>
  <c r="G1911" i="42"/>
  <c r="G1250" i="42"/>
  <c r="H1250" i="42"/>
  <c r="I1250" i="42"/>
  <c r="I1332" i="42"/>
  <c r="G1332" i="42"/>
  <c r="H1332" i="42"/>
  <c r="I1414" i="42"/>
  <c r="H1414" i="42"/>
  <c r="G1414" i="42"/>
  <c r="I1496" i="42"/>
  <c r="G1496" i="42"/>
  <c r="H1496" i="42"/>
  <c r="I1578" i="42"/>
  <c r="G1578" i="42"/>
  <c r="H1578" i="42"/>
  <c r="G1660" i="42"/>
  <c r="H1660" i="42"/>
  <c r="I1660" i="42"/>
  <c r="I1742" i="42"/>
  <c r="H1742" i="42"/>
  <c r="G1742" i="42"/>
  <c r="I1824" i="42"/>
  <c r="G1824" i="42"/>
  <c r="H1824" i="42"/>
  <c r="G1988" i="42"/>
  <c r="I1906" i="42"/>
  <c r="G1906" i="42"/>
  <c r="I1988" i="42"/>
  <c r="H1988" i="42"/>
  <c r="H1906" i="42"/>
  <c r="H1256" i="42"/>
  <c r="I1256" i="42"/>
  <c r="G1256" i="42"/>
  <c r="G1338" i="42"/>
  <c r="H1338" i="42"/>
  <c r="I1338" i="42"/>
  <c r="I1420" i="42"/>
  <c r="H1420" i="42"/>
  <c r="G1420" i="42"/>
  <c r="I1502" i="42"/>
  <c r="G1502" i="42"/>
  <c r="H1502" i="42"/>
  <c r="I1584" i="42"/>
  <c r="G1584" i="42"/>
  <c r="H1584" i="42"/>
  <c r="H1666" i="42"/>
  <c r="G1666" i="42"/>
  <c r="I1666" i="42"/>
  <c r="I1748" i="42"/>
  <c r="G1748" i="42"/>
  <c r="H1748" i="42"/>
  <c r="I1830" i="42"/>
  <c r="G1830" i="42"/>
  <c r="H1830" i="42"/>
  <c r="G1994" i="42"/>
  <c r="I1994" i="42"/>
  <c r="H1994" i="42"/>
  <c r="I1912" i="42"/>
  <c r="H1912" i="42"/>
  <c r="G1912" i="42"/>
  <c r="H5" i="48"/>
  <c r="G5" i="48"/>
  <c r="I5" i="48"/>
  <c r="I87" i="48"/>
  <c r="H87" i="48"/>
  <c r="G87" i="48"/>
  <c r="G169" i="48"/>
  <c r="I169" i="48"/>
  <c r="H169" i="48"/>
  <c r="G251" i="48"/>
  <c r="I251" i="48"/>
  <c r="H251" i="48"/>
  <c r="G333" i="48"/>
  <c r="I333" i="48"/>
  <c r="H333" i="48"/>
  <c r="G497" i="48"/>
  <c r="G415" i="48"/>
  <c r="H497" i="48"/>
  <c r="H415" i="48"/>
  <c r="I415" i="48"/>
  <c r="I497" i="48"/>
  <c r="L33" i="41"/>
  <c r="L22" i="41"/>
  <c r="L21" i="41"/>
  <c r="L24" i="41"/>
  <c r="L13" i="41"/>
  <c r="L37" i="41"/>
  <c r="L23" i="41"/>
  <c r="L36" i="41"/>
  <c r="L18" i="41"/>
  <c r="L39" i="41"/>
  <c r="L26" i="41"/>
  <c r="L41" i="41"/>
  <c r="L40" i="41"/>
  <c r="L17" i="41"/>
  <c r="L32" i="41"/>
  <c r="L29" i="41"/>
  <c r="L25" i="41"/>
  <c r="L27" i="41"/>
  <c r="L16" i="41"/>
  <c r="L28" i="41"/>
  <c r="L35" i="41"/>
  <c r="L15" i="41"/>
  <c r="L38" i="41"/>
  <c r="L30" i="41"/>
  <c r="L34" i="41"/>
  <c r="L14" i="41"/>
  <c r="L19" i="41"/>
  <c r="L31" i="41"/>
  <c r="L20" i="41"/>
  <c r="L42" i="41"/>
  <c r="H101" i="48"/>
  <c r="G19" i="48"/>
  <c r="I19" i="48"/>
  <c r="I101" i="48"/>
  <c r="G101" i="48"/>
  <c r="H19" i="48"/>
  <c r="I183" i="48"/>
  <c r="G183" i="48"/>
  <c r="H183" i="48"/>
  <c r="I347" i="48"/>
  <c r="H347" i="48"/>
  <c r="I265" i="48"/>
  <c r="G265" i="48"/>
  <c r="G347" i="48"/>
  <c r="H265" i="48"/>
  <c r="H429" i="48"/>
  <c r="I429" i="48"/>
  <c r="I511" i="48"/>
  <c r="H511" i="48"/>
  <c r="G511" i="48"/>
  <c r="G429" i="48"/>
  <c r="G269" i="48"/>
  <c r="H269" i="48"/>
  <c r="H23" i="48"/>
  <c r="I269" i="48"/>
  <c r="G23" i="48"/>
  <c r="I23" i="48"/>
  <c r="G105" i="48"/>
  <c r="H105" i="48"/>
  <c r="I187" i="48"/>
  <c r="G187" i="48"/>
  <c r="H187" i="48"/>
  <c r="I105" i="48"/>
  <c r="I351" i="48"/>
  <c r="H351" i="48"/>
  <c r="G351" i="48"/>
  <c r="H433" i="48"/>
  <c r="G433" i="48"/>
  <c r="I515" i="48"/>
  <c r="I433" i="48"/>
  <c r="H515" i="48"/>
  <c r="G515" i="48"/>
  <c r="H172" i="49"/>
  <c r="H172" i="47"/>
  <c r="H8" i="47"/>
  <c r="H8" i="49"/>
  <c r="I8" i="49"/>
  <c r="G8" i="49"/>
  <c r="I172" i="49"/>
  <c r="G172" i="47"/>
  <c r="G172" i="49"/>
  <c r="G8" i="47"/>
  <c r="H90" i="47"/>
  <c r="I8" i="47"/>
  <c r="I172" i="47"/>
  <c r="I90" i="47"/>
  <c r="G90" i="47"/>
  <c r="H254" i="49"/>
  <c r="G90" i="49"/>
  <c r="G254" i="49"/>
  <c r="H90" i="49"/>
  <c r="I254" i="49"/>
  <c r="I90" i="49"/>
  <c r="G254" i="47"/>
  <c r="H336" i="49"/>
  <c r="G336" i="49"/>
  <c r="I254" i="47"/>
  <c r="I336" i="49"/>
  <c r="H254" i="47"/>
  <c r="H418" i="49"/>
  <c r="I500" i="49"/>
  <c r="H500" i="49"/>
  <c r="I418" i="49"/>
  <c r="H336" i="47"/>
  <c r="G418" i="49"/>
  <c r="G336" i="47"/>
  <c r="G500" i="49"/>
  <c r="I336" i="47"/>
  <c r="H418" i="47"/>
  <c r="H500" i="47"/>
  <c r="G418" i="47"/>
  <c r="G500" i="47"/>
  <c r="I500" i="47"/>
  <c r="I418" i="47"/>
  <c r="H100" i="47"/>
  <c r="I18" i="49"/>
  <c r="I18" i="47"/>
  <c r="G18" i="49"/>
  <c r="H18" i="49"/>
  <c r="G100" i="47"/>
  <c r="I100" i="47"/>
  <c r="H18" i="47"/>
  <c r="G18" i="47"/>
  <c r="I182" i="49"/>
  <c r="H182" i="49"/>
  <c r="G182" i="49"/>
  <c r="G100" i="49"/>
  <c r="I100" i="49"/>
  <c r="H100" i="49"/>
  <c r="I346" i="49"/>
  <c r="H346" i="49"/>
  <c r="G264" i="49"/>
  <c r="G346" i="49"/>
  <c r="I182" i="47"/>
  <c r="G182" i="47"/>
  <c r="H182" i="47"/>
  <c r="H264" i="49"/>
  <c r="I264" i="49"/>
  <c r="I428" i="49"/>
  <c r="G510" i="49"/>
  <c r="I264" i="47"/>
  <c r="G428" i="49"/>
  <c r="I510" i="49"/>
  <c r="G264" i="47"/>
  <c r="H510" i="49"/>
  <c r="H264" i="47"/>
  <c r="H428" i="49"/>
  <c r="G346" i="47"/>
  <c r="I346" i="47"/>
  <c r="H346" i="47"/>
  <c r="H428" i="47"/>
  <c r="H510" i="47"/>
  <c r="G510" i="47"/>
  <c r="I510" i="47"/>
  <c r="I428" i="47"/>
  <c r="G428" i="47"/>
  <c r="H94" i="49"/>
  <c r="H12" i="49"/>
  <c r="G12" i="49"/>
  <c r="I12" i="49"/>
  <c r="I94" i="49"/>
  <c r="I12" i="47"/>
  <c r="H12" i="47"/>
  <c r="G94" i="49"/>
  <c r="G12" i="47"/>
  <c r="G176" i="47"/>
  <c r="H176" i="47"/>
  <c r="G258" i="47"/>
  <c r="H94" i="47"/>
  <c r="I94" i="47"/>
  <c r="I176" i="47"/>
  <c r="I258" i="47"/>
  <c r="G94" i="47"/>
  <c r="H258" i="47"/>
  <c r="I176" i="49"/>
  <c r="G176" i="49"/>
  <c r="I340" i="47"/>
  <c r="G340" i="47"/>
  <c r="H176" i="49"/>
  <c r="H340" i="47"/>
  <c r="I258" i="49"/>
  <c r="H422" i="47"/>
  <c r="H258" i="49"/>
  <c r="G422" i="47"/>
  <c r="I422" i="47"/>
  <c r="G258" i="49"/>
  <c r="H504" i="47"/>
  <c r="I504" i="47"/>
  <c r="G504" i="47"/>
  <c r="H340" i="49"/>
  <c r="I340" i="49"/>
  <c r="G340" i="49"/>
  <c r="I504" i="49"/>
  <c r="I422" i="49"/>
  <c r="G422" i="49"/>
  <c r="H422" i="49"/>
  <c r="H504" i="49"/>
  <c r="G504" i="49"/>
  <c r="H9" i="49"/>
  <c r="I9" i="49"/>
  <c r="G9" i="49"/>
  <c r="G9" i="47"/>
  <c r="H9" i="47"/>
  <c r="I9" i="47"/>
  <c r="H91" i="49"/>
  <c r="H173" i="49"/>
  <c r="H173" i="47"/>
  <c r="H91" i="47"/>
  <c r="I255" i="47"/>
  <c r="G173" i="47"/>
  <c r="G91" i="47"/>
  <c r="G91" i="49"/>
  <c r="G255" i="47"/>
  <c r="I173" i="49"/>
  <c r="G173" i="49"/>
  <c r="H255" i="47"/>
  <c r="I173" i="47"/>
  <c r="I91" i="47"/>
  <c r="I91" i="49"/>
  <c r="H255" i="49"/>
  <c r="H337" i="47"/>
  <c r="G337" i="47"/>
  <c r="I337" i="47"/>
  <c r="I255" i="49"/>
  <c r="G255" i="49"/>
  <c r="G501" i="47"/>
  <c r="I501" i="47"/>
  <c r="H419" i="47"/>
  <c r="G419" i="47"/>
  <c r="I337" i="49"/>
  <c r="G337" i="49"/>
  <c r="I419" i="47"/>
  <c r="H337" i="49"/>
  <c r="H501" i="47"/>
  <c r="G419" i="49"/>
  <c r="H419" i="49"/>
  <c r="H501" i="49"/>
  <c r="I419" i="49"/>
  <c r="G501" i="49"/>
  <c r="I501" i="49"/>
  <c r="H34" i="49"/>
  <c r="G34" i="49"/>
  <c r="I34" i="49"/>
  <c r="H116" i="47"/>
  <c r="H34" i="47"/>
  <c r="G116" i="47"/>
  <c r="I116" i="47"/>
  <c r="G34" i="47"/>
  <c r="I34" i="47"/>
  <c r="G198" i="49"/>
  <c r="I116" i="49"/>
  <c r="I198" i="49"/>
  <c r="H116" i="49"/>
  <c r="H198" i="49"/>
  <c r="G116" i="49"/>
  <c r="H280" i="49"/>
  <c r="I198" i="47"/>
  <c r="G280" i="49"/>
  <c r="I280" i="49"/>
  <c r="H198" i="47"/>
  <c r="G198" i="47"/>
  <c r="G362" i="49"/>
  <c r="I362" i="49"/>
  <c r="I280" i="47"/>
  <c r="H280" i="47"/>
  <c r="G280" i="47"/>
  <c r="H362" i="49"/>
  <c r="H526" i="49"/>
  <c r="H362" i="47"/>
  <c r="I444" i="49"/>
  <c r="G444" i="49"/>
  <c r="G526" i="49"/>
  <c r="I526" i="49"/>
  <c r="H444" i="49"/>
  <c r="I362" i="47"/>
  <c r="G362" i="47"/>
  <c r="H526" i="47"/>
  <c r="G526" i="47"/>
  <c r="G444" i="47"/>
  <c r="I526" i="47"/>
  <c r="I444" i="47"/>
  <c r="H444" i="47"/>
  <c r="I27" i="49"/>
  <c r="G27" i="47"/>
  <c r="H27" i="49"/>
  <c r="I27" i="47"/>
  <c r="G27" i="49"/>
  <c r="H27" i="47"/>
  <c r="H109" i="49"/>
  <c r="G109" i="49"/>
  <c r="I109" i="49"/>
  <c r="H191" i="49"/>
  <c r="G191" i="49"/>
  <c r="I191" i="49"/>
  <c r="I109" i="47"/>
  <c r="H109" i="47"/>
  <c r="G109" i="47"/>
  <c r="G191" i="47"/>
  <c r="G273" i="49"/>
  <c r="H273" i="49"/>
  <c r="H191" i="47"/>
  <c r="I273" i="49"/>
  <c r="I191" i="47"/>
  <c r="I355" i="49"/>
  <c r="H355" i="49"/>
  <c r="G273" i="47"/>
  <c r="H273" i="47"/>
  <c r="G355" i="49"/>
  <c r="I273" i="47"/>
  <c r="I519" i="49"/>
  <c r="H437" i="49"/>
  <c r="G519" i="49"/>
  <c r="I355" i="47"/>
  <c r="H355" i="47"/>
  <c r="G437" i="49"/>
  <c r="H519" i="49"/>
  <c r="I437" i="49"/>
  <c r="G355" i="47"/>
  <c r="I437" i="47"/>
  <c r="H437" i="47"/>
  <c r="G519" i="47"/>
  <c r="G437" i="47"/>
  <c r="I519" i="47"/>
  <c r="H519" i="47"/>
  <c r="H1240" i="42"/>
  <c r="I1240" i="42"/>
  <c r="G1240" i="42"/>
  <c r="H1322" i="42"/>
  <c r="I1322" i="42"/>
  <c r="G1322" i="42"/>
  <c r="G1404" i="42"/>
  <c r="H1404" i="42"/>
  <c r="I1404" i="42"/>
  <c r="I1486" i="42"/>
  <c r="H1486" i="42"/>
  <c r="G1486" i="42"/>
  <c r="G1568" i="42"/>
  <c r="I1568" i="42"/>
  <c r="H1568" i="42"/>
  <c r="G1650" i="42"/>
  <c r="H1650" i="42"/>
  <c r="I1650" i="42"/>
  <c r="I1732" i="42"/>
  <c r="H1732" i="42"/>
  <c r="G1732" i="42"/>
  <c r="H1814" i="42"/>
  <c r="I1814" i="42"/>
  <c r="G1814" i="42"/>
  <c r="H1896" i="42"/>
  <c r="I1978" i="42"/>
  <c r="G1896" i="42"/>
  <c r="G1978" i="42"/>
  <c r="H1978" i="42"/>
  <c r="I1896" i="42"/>
  <c r="I1238" i="42"/>
  <c r="G1238" i="42"/>
  <c r="H1238" i="42"/>
  <c r="G1320" i="42"/>
  <c r="H1320" i="42"/>
  <c r="I1320" i="42"/>
  <c r="H1402" i="42"/>
  <c r="I1402" i="42"/>
  <c r="G1402" i="42"/>
  <c r="I1484" i="42"/>
  <c r="H1484" i="42"/>
  <c r="G1484" i="42"/>
  <c r="G1566" i="42"/>
  <c r="H1566" i="42"/>
  <c r="I1566" i="42"/>
  <c r="I1648" i="42"/>
  <c r="H1648" i="42"/>
  <c r="G1648" i="42"/>
  <c r="G1730" i="42"/>
  <c r="H1730" i="42"/>
  <c r="I1730" i="42"/>
  <c r="H1812" i="42"/>
  <c r="I1812" i="42"/>
  <c r="G1812" i="42"/>
  <c r="H1976" i="42"/>
  <c r="G1894" i="42"/>
  <c r="I1976" i="42"/>
  <c r="H1894" i="42"/>
  <c r="I1894" i="42"/>
  <c r="G1976" i="42"/>
  <c r="H1259" i="42"/>
  <c r="I1259" i="42"/>
  <c r="G1259" i="42"/>
  <c r="G1341" i="42"/>
  <c r="H1341" i="42"/>
  <c r="I1341" i="42"/>
  <c r="G1423" i="42"/>
  <c r="H1423" i="42"/>
  <c r="I1423" i="42"/>
  <c r="I1505" i="42"/>
  <c r="G1505" i="42"/>
  <c r="H1505" i="42"/>
  <c r="H1587" i="42"/>
  <c r="G1587" i="42"/>
  <c r="I1587" i="42"/>
  <c r="H1669" i="42"/>
  <c r="I1669" i="42"/>
  <c r="G1669" i="42"/>
  <c r="H1751" i="42"/>
  <c r="I1751" i="42"/>
  <c r="G1751" i="42"/>
  <c r="I1833" i="42"/>
  <c r="H1833" i="42"/>
  <c r="G1833" i="42"/>
  <c r="G1997" i="42"/>
  <c r="I1997" i="42"/>
  <c r="G1915" i="42"/>
  <c r="H1997" i="42"/>
  <c r="I1915" i="42"/>
  <c r="H1915" i="42"/>
  <c r="H22" i="48"/>
  <c r="G22" i="48"/>
  <c r="I22" i="48"/>
  <c r="I104" i="48"/>
  <c r="H104" i="48"/>
  <c r="G104" i="48"/>
  <c r="H186" i="48"/>
  <c r="G186" i="48"/>
  <c r="I186" i="48"/>
  <c r="I268" i="48"/>
  <c r="H268" i="48"/>
  <c r="G268" i="48"/>
  <c r="I350" i="48"/>
  <c r="H350" i="48"/>
  <c r="G350" i="48"/>
  <c r="I514" i="48"/>
  <c r="H432" i="48"/>
  <c r="G514" i="48"/>
  <c r="I432" i="48"/>
  <c r="G432" i="48"/>
  <c r="H514" i="48"/>
  <c r="I6" i="48"/>
  <c r="H170" i="48"/>
  <c r="G170" i="48"/>
  <c r="H6" i="48"/>
  <c r="I170" i="48"/>
  <c r="G6" i="48"/>
  <c r="I252" i="48"/>
  <c r="G252" i="48"/>
  <c r="H88" i="48"/>
  <c r="H252" i="48"/>
  <c r="I88" i="48"/>
  <c r="G88" i="48"/>
  <c r="H334" i="48"/>
  <c r="G334" i="48"/>
  <c r="I334" i="48"/>
  <c r="H416" i="48"/>
  <c r="I416" i="48"/>
  <c r="H498" i="48"/>
  <c r="I498" i="48"/>
  <c r="G498" i="48"/>
  <c r="G416" i="48"/>
  <c r="H33" i="48"/>
  <c r="G33" i="48"/>
  <c r="I33" i="48"/>
  <c r="G197" i="48"/>
  <c r="I197" i="48"/>
  <c r="H115" i="48"/>
  <c r="H197" i="48"/>
  <c r="G115" i="48"/>
  <c r="I115" i="48"/>
  <c r="H279" i="48"/>
  <c r="G279" i="48"/>
  <c r="I279" i="48"/>
  <c r="I361" i="48"/>
  <c r="H361" i="48"/>
  <c r="G361" i="48"/>
  <c r="G525" i="48"/>
  <c r="G443" i="48"/>
  <c r="H525" i="48"/>
  <c r="I443" i="48"/>
  <c r="H443" i="48"/>
  <c r="I525" i="48"/>
  <c r="G32" i="48"/>
  <c r="H32" i="48"/>
  <c r="I32" i="48"/>
  <c r="G114" i="48"/>
  <c r="H114" i="48"/>
  <c r="I114" i="48"/>
  <c r="G196" i="48"/>
  <c r="H196" i="48"/>
  <c r="I196" i="48"/>
  <c r="G278" i="48"/>
  <c r="I278" i="48"/>
  <c r="H278" i="48"/>
  <c r="I360" i="48"/>
  <c r="G360" i="48"/>
  <c r="H360" i="48"/>
  <c r="H524" i="48"/>
  <c r="H442" i="48"/>
  <c r="G442" i="48"/>
  <c r="I524" i="48"/>
  <c r="I442" i="48"/>
  <c r="G524" i="48"/>
  <c r="I1266" i="42"/>
  <c r="G1266" i="42"/>
  <c r="H1266" i="42"/>
  <c r="H1348" i="42"/>
  <c r="G1348" i="42"/>
  <c r="I1348" i="42"/>
  <c r="I1430" i="42"/>
  <c r="G1430" i="42"/>
  <c r="H1430" i="42"/>
  <c r="I1512" i="42"/>
  <c r="H1512" i="42"/>
  <c r="G1512" i="42"/>
  <c r="G1594" i="42"/>
  <c r="I1594" i="42"/>
  <c r="H1594" i="42"/>
  <c r="G1676" i="42"/>
  <c r="H1676" i="42"/>
  <c r="I1676" i="42"/>
  <c r="I1758" i="42"/>
  <c r="G1758" i="42"/>
  <c r="H1758" i="42"/>
  <c r="G1840" i="42"/>
  <c r="H1840" i="42"/>
  <c r="I1840" i="42"/>
  <c r="H2004" i="42"/>
  <c r="I1922" i="42"/>
  <c r="G1922" i="42"/>
  <c r="G2004" i="42"/>
  <c r="I2004" i="42"/>
  <c r="H1922" i="42"/>
  <c r="I1236" i="42"/>
  <c r="H1236" i="42"/>
  <c r="G1236" i="42"/>
  <c r="G1318" i="42"/>
  <c r="H1318" i="42"/>
  <c r="I1318" i="42"/>
  <c r="G1400" i="42"/>
  <c r="H1400" i="42"/>
  <c r="I1400" i="42"/>
  <c r="I1482" i="42"/>
  <c r="G1482" i="42"/>
  <c r="H1482" i="42"/>
  <c r="I1564" i="42"/>
  <c r="G1564" i="42"/>
  <c r="H1564" i="42"/>
  <c r="I1646" i="42"/>
  <c r="G1646" i="42"/>
  <c r="H1646" i="42"/>
  <c r="I1728" i="42"/>
  <c r="G1728" i="42"/>
  <c r="H1728" i="42"/>
  <c r="H1810" i="42"/>
  <c r="I1810" i="42"/>
  <c r="G1810" i="42"/>
  <c r="G1892" i="42"/>
  <c r="H1974" i="42"/>
  <c r="I1974" i="42"/>
  <c r="G1974" i="42"/>
  <c r="H1892" i="42"/>
  <c r="I1892" i="42"/>
  <c r="I1247" i="42"/>
  <c r="H1247" i="42"/>
  <c r="G1247" i="42"/>
  <c r="G1329" i="42"/>
  <c r="H1329" i="42"/>
  <c r="I1329" i="42"/>
  <c r="G1411" i="42"/>
  <c r="H1411" i="42"/>
  <c r="I1411" i="42"/>
  <c r="H1493" i="42"/>
  <c r="G1493" i="42"/>
  <c r="I1493" i="42"/>
  <c r="G1575" i="42"/>
  <c r="I1575" i="42"/>
  <c r="H1575" i="42"/>
  <c r="G1657" i="42"/>
  <c r="I1657" i="42"/>
  <c r="H1657" i="42"/>
  <c r="G1739" i="42"/>
  <c r="I1739" i="42"/>
  <c r="H1739" i="42"/>
  <c r="I1821" i="42"/>
  <c r="G1821" i="42"/>
  <c r="H1821" i="42"/>
  <c r="G1903" i="42"/>
  <c r="H1903" i="42"/>
  <c r="G1985" i="42"/>
  <c r="I1903" i="42"/>
  <c r="I1985" i="42"/>
  <c r="H1985" i="42"/>
  <c r="H1258" i="42"/>
  <c r="I1258" i="42"/>
  <c r="G1258" i="42"/>
  <c r="G1340" i="42"/>
  <c r="H1340" i="42"/>
  <c r="I1340" i="42"/>
  <c r="G1422" i="42"/>
  <c r="I1422" i="42"/>
  <c r="H1422" i="42"/>
  <c r="G1504" i="42"/>
  <c r="I1504" i="42"/>
  <c r="H1504" i="42"/>
  <c r="I1586" i="42"/>
  <c r="H1586" i="42"/>
  <c r="G1586" i="42"/>
  <c r="G1668" i="42"/>
  <c r="H1668" i="42"/>
  <c r="I1668" i="42"/>
  <c r="G1750" i="42"/>
  <c r="H1750" i="42"/>
  <c r="I1750" i="42"/>
  <c r="I1832" i="42"/>
  <c r="G1832" i="42"/>
  <c r="H1832" i="42"/>
  <c r="G1914" i="42"/>
  <c r="G1996" i="42"/>
  <c r="H1914" i="42"/>
  <c r="I1914" i="42"/>
  <c r="H1996" i="42"/>
  <c r="I1996" i="42"/>
  <c r="G17" i="48"/>
  <c r="I17" i="48"/>
  <c r="H17" i="48"/>
  <c r="I99" i="48"/>
  <c r="G99" i="48"/>
  <c r="G181" i="48"/>
  <c r="I181" i="48"/>
  <c r="H181" i="48"/>
  <c r="H99" i="48"/>
  <c r="G263" i="48"/>
  <c r="H263" i="48"/>
  <c r="I263" i="48"/>
  <c r="G345" i="48"/>
  <c r="I345" i="48"/>
  <c r="H345" i="48"/>
  <c r="H427" i="48"/>
  <c r="G427" i="48"/>
  <c r="I427" i="48"/>
  <c r="G509" i="48"/>
  <c r="I509" i="48"/>
  <c r="H509" i="48"/>
  <c r="H90" i="48"/>
  <c r="H8" i="48"/>
  <c r="I90" i="48"/>
  <c r="G90" i="48"/>
  <c r="G8" i="48"/>
  <c r="I8" i="48"/>
  <c r="I254" i="48"/>
  <c r="H172" i="48"/>
  <c r="I172" i="48"/>
  <c r="G172" i="48"/>
  <c r="G254" i="48"/>
  <c r="H254" i="48"/>
  <c r="H336" i="48"/>
  <c r="I336" i="48"/>
  <c r="G336" i="48"/>
  <c r="H500" i="48"/>
  <c r="I418" i="48"/>
  <c r="H418" i="48"/>
  <c r="G500" i="48"/>
  <c r="I500" i="48"/>
  <c r="G418" i="48"/>
  <c r="G27" i="48"/>
  <c r="H27" i="48"/>
  <c r="I27" i="48"/>
  <c r="H355" i="48"/>
  <c r="H109" i="48"/>
  <c r="H273" i="48"/>
  <c r="G355" i="48"/>
  <c r="I109" i="48"/>
  <c r="G191" i="48"/>
  <c r="H191" i="48"/>
  <c r="G273" i="48"/>
  <c r="I191" i="48"/>
  <c r="I273" i="48"/>
  <c r="I355" i="48"/>
  <c r="G109" i="48"/>
  <c r="I437" i="48"/>
  <c r="G519" i="48"/>
  <c r="G437" i="48"/>
  <c r="I519" i="48"/>
  <c r="H437" i="48"/>
  <c r="H519" i="48"/>
  <c r="H12" i="48"/>
  <c r="G12" i="48"/>
  <c r="I12" i="48"/>
  <c r="H94" i="48"/>
  <c r="I94" i="48"/>
  <c r="G94" i="48"/>
  <c r="I176" i="48"/>
  <c r="G176" i="48"/>
  <c r="H176" i="48"/>
  <c r="I258" i="48"/>
  <c r="G258" i="48"/>
  <c r="H258" i="48"/>
  <c r="I340" i="48"/>
  <c r="H340" i="48"/>
  <c r="G340" i="48"/>
  <c r="H504" i="48"/>
  <c r="I504" i="48"/>
  <c r="G504" i="48"/>
  <c r="H422" i="48"/>
  <c r="G422" i="48"/>
  <c r="I422" i="48"/>
  <c r="I107" i="47"/>
  <c r="H107" i="47"/>
  <c r="I25" i="47"/>
  <c r="G107" i="47"/>
  <c r="H25" i="49"/>
  <c r="G25" i="47"/>
  <c r="I25" i="49"/>
  <c r="G25" i="49"/>
  <c r="H25" i="47"/>
  <c r="H107" i="49"/>
  <c r="G107" i="49"/>
  <c r="I107" i="49"/>
  <c r="I189" i="49"/>
  <c r="G189" i="49"/>
  <c r="G189" i="47"/>
  <c r="I189" i="47"/>
  <c r="H189" i="47"/>
  <c r="H189" i="49"/>
  <c r="I271" i="49"/>
  <c r="H271" i="49"/>
  <c r="H271" i="47"/>
  <c r="I271" i="47"/>
  <c r="G271" i="49"/>
  <c r="G271" i="47"/>
  <c r="H353" i="49"/>
  <c r="G353" i="49"/>
  <c r="I353" i="49"/>
  <c r="H353" i="47"/>
  <c r="I353" i="47"/>
  <c r="G353" i="47"/>
  <c r="H435" i="47"/>
  <c r="G435" i="47"/>
  <c r="G435" i="49"/>
  <c r="I435" i="47"/>
  <c r="G517" i="47"/>
  <c r="I517" i="47"/>
  <c r="H517" i="47"/>
  <c r="H517" i="49"/>
  <c r="I435" i="49"/>
  <c r="I517" i="49"/>
  <c r="G517" i="49"/>
  <c r="H435" i="49"/>
  <c r="G24" i="49"/>
  <c r="H24" i="49"/>
  <c r="H24" i="47"/>
  <c r="I24" i="49"/>
  <c r="G24" i="47"/>
  <c r="G106" i="47"/>
  <c r="I24" i="47"/>
  <c r="I106" i="47"/>
  <c r="H106" i="47"/>
  <c r="G188" i="49"/>
  <c r="H106" i="49"/>
  <c r="H188" i="49"/>
  <c r="I106" i="49"/>
  <c r="I188" i="49"/>
  <c r="I188" i="47"/>
  <c r="G106" i="49"/>
  <c r="H188" i="47"/>
  <c r="G188" i="47"/>
  <c r="H270" i="49"/>
  <c r="G270" i="49"/>
  <c r="H270" i="47"/>
  <c r="G270" i="47"/>
  <c r="I270" i="47"/>
  <c r="I270" i="49"/>
  <c r="H352" i="47"/>
  <c r="G352" i="49"/>
  <c r="G352" i="47"/>
  <c r="H352" i="49"/>
  <c r="I352" i="49"/>
  <c r="I352" i="47"/>
  <c r="H434" i="47"/>
  <c r="I516" i="49"/>
  <c r="G516" i="47"/>
  <c r="I516" i="47"/>
  <c r="H516" i="49"/>
  <c r="H516" i="47"/>
  <c r="H434" i="49"/>
  <c r="G434" i="49"/>
  <c r="I434" i="47"/>
  <c r="I434" i="49"/>
  <c r="G516" i="49"/>
  <c r="G434" i="47"/>
  <c r="I19" i="47"/>
  <c r="H19" i="47"/>
  <c r="G19" i="47"/>
  <c r="G19" i="49"/>
  <c r="I19" i="49"/>
  <c r="H19" i="49"/>
  <c r="G101" i="49"/>
  <c r="G265" i="49"/>
  <c r="H265" i="49"/>
  <c r="G101" i="47"/>
  <c r="H101" i="47"/>
  <c r="I101" i="47"/>
  <c r="I347" i="49"/>
  <c r="H183" i="49"/>
  <c r="H347" i="49"/>
  <c r="I101" i="49"/>
  <c r="G347" i="49"/>
  <c r="I183" i="49"/>
  <c r="G183" i="49"/>
  <c r="H101" i="49"/>
  <c r="I265" i="49"/>
  <c r="I511" i="49"/>
  <c r="H183" i="47"/>
  <c r="G183" i="47"/>
  <c r="I183" i="47"/>
  <c r="H429" i="49"/>
  <c r="H511" i="49"/>
  <c r="G511" i="49"/>
  <c r="I429" i="49"/>
  <c r="G429" i="49"/>
  <c r="H265" i="47"/>
  <c r="G265" i="47"/>
  <c r="I265" i="47"/>
  <c r="H347" i="47"/>
  <c r="G347" i="47"/>
  <c r="I347" i="47"/>
  <c r="I429" i="47"/>
  <c r="I511" i="47"/>
  <c r="H429" i="47"/>
  <c r="G429" i="47"/>
  <c r="H511" i="47"/>
  <c r="G511" i="47"/>
  <c r="H26" i="49"/>
  <c r="G26" i="49"/>
  <c r="H26" i="47"/>
  <c r="G26" i="47"/>
  <c r="H190" i="49"/>
  <c r="I26" i="49"/>
  <c r="I190" i="49"/>
  <c r="G190" i="49"/>
  <c r="I26" i="47"/>
  <c r="G108" i="49"/>
  <c r="I272" i="49"/>
  <c r="I108" i="49"/>
  <c r="H272" i="49"/>
  <c r="G272" i="47"/>
  <c r="I108" i="47"/>
  <c r="I272" i="47"/>
  <c r="H272" i="47"/>
  <c r="G108" i="47"/>
  <c r="G272" i="49"/>
  <c r="H108" i="49"/>
  <c r="H108" i="47"/>
  <c r="H354" i="49"/>
  <c r="I354" i="49"/>
  <c r="G354" i="49"/>
  <c r="H354" i="47"/>
  <c r="G354" i="47"/>
  <c r="I190" i="47"/>
  <c r="H190" i="47"/>
  <c r="I354" i="47"/>
  <c r="G190" i="47"/>
  <c r="H436" i="49"/>
  <c r="H518" i="47"/>
  <c r="G518" i="49"/>
  <c r="G436" i="49"/>
  <c r="G436" i="47"/>
  <c r="H518" i="49"/>
  <c r="I518" i="49"/>
  <c r="H436" i="47"/>
  <c r="G518" i="47"/>
  <c r="I436" i="47"/>
  <c r="I518" i="47"/>
  <c r="I436" i="49"/>
  <c r="G13" i="47"/>
  <c r="H95" i="49"/>
  <c r="G95" i="49"/>
  <c r="I95" i="49"/>
  <c r="G13" i="49"/>
  <c r="I13" i="49"/>
  <c r="H13" i="49"/>
  <c r="H13" i="47"/>
  <c r="H95" i="47"/>
  <c r="G95" i="47"/>
  <c r="I95" i="47"/>
  <c r="I13" i="47"/>
  <c r="I177" i="49"/>
  <c r="I259" i="49"/>
  <c r="H259" i="49"/>
  <c r="H177" i="49"/>
  <c r="G259" i="49"/>
  <c r="G177" i="49"/>
  <c r="G341" i="49"/>
  <c r="G177" i="47"/>
  <c r="H341" i="49"/>
  <c r="I177" i="47"/>
  <c r="I341" i="49"/>
  <c r="H177" i="47"/>
  <c r="H505" i="49"/>
  <c r="G505" i="49"/>
  <c r="G423" i="49"/>
  <c r="I423" i="49"/>
  <c r="H259" i="47"/>
  <c r="I505" i="49"/>
  <c r="H423" i="49"/>
  <c r="G259" i="47"/>
  <c r="I259" i="47"/>
  <c r="I341" i="47"/>
  <c r="H341" i="47"/>
  <c r="G341" i="47"/>
  <c r="I423" i="47"/>
  <c r="G505" i="47"/>
  <c r="H505" i="47"/>
  <c r="G423" i="47"/>
  <c r="I505" i="47"/>
  <c r="H423" i="47"/>
  <c r="G14" i="47"/>
  <c r="H14" i="49"/>
  <c r="I96" i="49"/>
  <c r="I14" i="49"/>
  <c r="H96" i="47"/>
  <c r="G96" i="49"/>
  <c r="G14" i="49"/>
  <c r="G96" i="47"/>
  <c r="I96" i="47"/>
  <c r="I14" i="47"/>
  <c r="H96" i="49"/>
  <c r="H14" i="47"/>
  <c r="I178" i="49"/>
  <c r="G178" i="47"/>
  <c r="H178" i="47"/>
  <c r="I178" i="47"/>
  <c r="G178" i="49"/>
  <c r="H178" i="49"/>
  <c r="H260" i="47"/>
  <c r="G260" i="47"/>
  <c r="I260" i="47"/>
  <c r="I260" i="49"/>
  <c r="H260" i="49"/>
  <c r="G260" i="49"/>
  <c r="H342" i="49"/>
  <c r="G342" i="49"/>
  <c r="H342" i="47"/>
  <c r="I342" i="49"/>
  <c r="I342" i="47"/>
  <c r="G342" i="47"/>
  <c r="H506" i="49"/>
  <c r="I424" i="47"/>
  <c r="H424" i="47"/>
  <c r="I506" i="47"/>
  <c r="H424" i="49"/>
  <c r="I506" i="49"/>
  <c r="G424" i="47"/>
  <c r="I424" i="49"/>
  <c r="G506" i="47"/>
  <c r="H506" i="47"/>
  <c r="G424" i="49"/>
  <c r="G506" i="49"/>
  <c r="G33" i="49"/>
  <c r="H33" i="47"/>
  <c r="H33" i="49"/>
  <c r="I33" i="49"/>
  <c r="I33" i="47"/>
  <c r="G33" i="47"/>
  <c r="I115" i="49"/>
  <c r="G115" i="47"/>
  <c r="H197" i="49"/>
  <c r="H115" i="47"/>
  <c r="I197" i="49"/>
  <c r="H115" i="49"/>
  <c r="G197" i="49"/>
  <c r="G115" i="49"/>
  <c r="I115" i="47"/>
  <c r="G279" i="49"/>
  <c r="H279" i="49"/>
  <c r="G197" i="47"/>
  <c r="H197" i="47"/>
  <c r="I279" i="49"/>
  <c r="I197" i="47"/>
  <c r="H279" i="47"/>
  <c r="G279" i="47"/>
  <c r="I361" i="49"/>
  <c r="H361" i="49"/>
  <c r="I279" i="47"/>
  <c r="G361" i="49"/>
  <c r="H525" i="49"/>
  <c r="G443" i="49"/>
  <c r="G361" i="47"/>
  <c r="G525" i="49"/>
  <c r="I443" i="49"/>
  <c r="I525" i="49"/>
  <c r="H443" i="49"/>
  <c r="H361" i="47"/>
  <c r="I361" i="47"/>
  <c r="G525" i="47"/>
  <c r="H443" i="47"/>
  <c r="I525" i="47"/>
  <c r="I443" i="47"/>
  <c r="G443" i="47"/>
  <c r="H525" i="47"/>
  <c r="I20" i="49"/>
  <c r="G20" i="49"/>
  <c r="H20" i="49"/>
  <c r="H20" i="47"/>
  <c r="I102" i="47"/>
  <c r="I184" i="47"/>
  <c r="H102" i="47"/>
  <c r="H184" i="47"/>
  <c r="G102" i="47"/>
  <c r="G184" i="47"/>
  <c r="G20" i="47"/>
  <c r="I20" i="47"/>
  <c r="G102" i="49"/>
  <c r="H102" i="49"/>
  <c r="I102" i="49"/>
  <c r="H184" i="49"/>
  <c r="I184" i="49"/>
  <c r="I266" i="47"/>
  <c r="G184" i="49"/>
  <c r="G266" i="47"/>
  <c r="H266" i="47"/>
  <c r="H348" i="47"/>
  <c r="I348" i="47"/>
  <c r="G348" i="47"/>
  <c r="I266" i="49"/>
  <c r="H266" i="49"/>
  <c r="G266" i="49"/>
  <c r="H348" i="49"/>
  <c r="G348" i="49"/>
  <c r="G512" i="47"/>
  <c r="I430" i="47"/>
  <c r="I348" i="49"/>
  <c r="H430" i="47"/>
  <c r="G430" i="47"/>
  <c r="I512" i="47"/>
  <c r="H512" i="47"/>
  <c r="H512" i="49"/>
  <c r="H430" i="49"/>
  <c r="I512" i="49"/>
  <c r="I430" i="49"/>
  <c r="G430" i="49"/>
  <c r="G512" i="49"/>
  <c r="H529" i="63"/>
  <c r="H201" i="63"/>
  <c r="F283" i="63"/>
  <c r="F201" i="63"/>
  <c r="H37" i="63"/>
  <c r="G37" i="63"/>
  <c r="F37" i="63"/>
  <c r="G201" i="63"/>
  <c r="H447" i="63"/>
  <c r="G283" i="63"/>
  <c r="G119" i="63"/>
  <c r="F447" i="63"/>
  <c r="H283" i="63"/>
  <c r="F365" i="63"/>
  <c r="G529" i="63"/>
  <c r="H365" i="63"/>
  <c r="G447" i="63"/>
  <c r="F529" i="63"/>
  <c r="G365" i="63"/>
  <c r="H119" i="63"/>
  <c r="F119" i="63"/>
  <c r="H36" i="48"/>
  <c r="G118" i="48"/>
  <c r="I118" i="48"/>
  <c r="I36" i="48"/>
  <c r="H118" i="48"/>
  <c r="G36" i="48"/>
  <c r="I200" i="48"/>
  <c r="H200" i="48"/>
  <c r="G200" i="48"/>
  <c r="G282" i="48"/>
  <c r="I282" i="48"/>
  <c r="H282" i="48"/>
  <c r="I364" i="48"/>
  <c r="G364" i="48"/>
  <c r="H364" i="48"/>
  <c r="H528" i="48"/>
  <c r="I528" i="48"/>
  <c r="H446" i="48"/>
  <c r="G528" i="48"/>
  <c r="G446" i="48"/>
  <c r="I446" i="48"/>
  <c r="K44" i="41"/>
  <c r="L44" i="41"/>
  <c r="I1252" i="42"/>
  <c r="G1252" i="42"/>
  <c r="H1252" i="42"/>
  <c r="H1334" i="42"/>
  <c r="G1334" i="42"/>
  <c r="I1334" i="42"/>
  <c r="G1416" i="42"/>
  <c r="H1416" i="42"/>
  <c r="I1416" i="42"/>
  <c r="I1498" i="42"/>
  <c r="G1498" i="42"/>
  <c r="H1498" i="42"/>
  <c r="H1580" i="42"/>
  <c r="I1580" i="42"/>
  <c r="G1580" i="42"/>
  <c r="H1662" i="42"/>
  <c r="I1662" i="42"/>
  <c r="G1662" i="42"/>
  <c r="G1744" i="42"/>
  <c r="H1744" i="42"/>
  <c r="I1744" i="42"/>
  <c r="I1826" i="42"/>
  <c r="G1826" i="42"/>
  <c r="H1826" i="42"/>
  <c r="G1990" i="42"/>
  <c r="I1990" i="42"/>
  <c r="I1908" i="42"/>
  <c r="H1990" i="42"/>
  <c r="H1908" i="42"/>
  <c r="G1908" i="42"/>
  <c r="G1242" i="42"/>
  <c r="H1242" i="42"/>
  <c r="I1242" i="42"/>
  <c r="H1324" i="42"/>
  <c r="G1324" i="42"/>
  <c r="I1324" i="42"/>
  <c r="H1406" i="42"/>
  <c r="G1406" i="42"/>
  <c r="I1406" i="42"/>
  <c r="I1488" i="42"/>
  <c r="G1488" i="42"/>
  <c r="H1488" i="42"/>
  <c r="H1570" i="42"/>
  <c r="G1570" i="42"/>
  <c r="I1570" i="42"/>
  <c r="H1652" i="42"/>
  <c r="I1652" i="42"/>
  <c r="G1652" i="42"/>
  <c r="H1734" i="42"/>
  <c r="I1734" i="42"/>
  <c r="G1734" i="42"/>
  <c r="H1816" i="42"/>
  <c r="I1816" i="42"/>
  <c r="G1816" i="42"/>
  <c r="I1898" i="42"/>
  <c r="G1980" i="42"/>
  <c r="I1980" i="42"/>
  <c r="G1898" i="42"/>
  <c r="H1898" i="42"/>
  <c r="H1980" i="42"/>
  <c r="G1251" i="42"/>
  <c r="H1251" i="42"/>
  <c r="I1251" i="42"/>
  <c r="I1333" i="42"/>
  <c r="H1333" i="42"/>
  <c r="G1333" i="42"/>
  <c r="G1415" i="42"/>
  <c r="H1415" i="42"/>
  <c r="I1415" i="42"/>
  <c r="G1497" i="42"/>
  <c r="H1497" i="42"/>
  <c r="I1497" i="42"/>
  <c r="G1579" i="42"/>
  <c r="H1579" i="42"/>
  <c r="I1579" i="42"/>
  <c r="I1661" i="42"/>
  <c r="H1661" i="42"/>
  <c r="G1661" i="42"/>
  <c r="H1743" i="42"/>
  <c r="I1743" i="42"/>
  <c r="G1743" i="42"/>
  <c r="I1825" i="42"/>
  <c r="G1825" i="42"/>
  <c r="H1825" i="42"/>
  <c r="G1989" i="42"/>
  <c r="G1907" i="42"/>
  <c r="H1989" i="42"/>
  <c r="H1907" i="42"/>
  <c r="I1989" i="42"/>
  <c r="I1907" i="42"/>
  <c r="H1253" i="42"/>
  <c r="I1253" i="42"/>
  <c r="G1253" i="42"/>
  <c r="G1335" i="42"/>
  <c r="H1335" i="42"/>
  <c r="I1335" i="42"/>
  <c r="G1417" i="42"/>
  <c r="H1417" i="42"/>
  <c r="I1417" i="42"/>
  <c r="I1499" i="42"/>
  <c r="H1499" i="42"/>
  <c r="G1499" i="42"/>
  <c r="I1581" i="42"/>
  <c r="G1581" i="42"/>
  <c r="H1581" i="42"/>
  <c r="I1663" i="42"/>
  <c r="G1663" i="42"/>
  <c r="H1663" i="42"/>
  <c r="I1745" i="42"/>
  <c r="G1745" i="42"/>
  <c r="H1745" i="42"/>
  <c r="H1827" i="42"/>
  <c r="G1827" i="42"/>
  <c r="I1827" i="42"/>
  <c r="H1909" i="42"/>
  <c r="G1991" i="42"/>
  <c r="I1909" i="42"/>
  <c r="H1991" i="42"/>
  <c r="G1909" i="42"/>
  <c r="I1991" i="42"/>
  <c r="G21" i="48"/>
  <c r="G103" i="48"/>
  <c r="H103" i="48"/>
  <c r="I21" i="48"/>
  <c r="H21" i="48"/>
  <c r="I103" i="48"/>
  <c r="I185" i="48"/>
  <c r="G185" i="48"/>
  <c r="H185" i="48"/>
  <c r="I267" i="48"/>
  <c r="H267" i="48"/>
  <c r="G267" i="48"/>
  <c r="G349" i="48"/>
  <c r="H349" i="48"/>
  <c r="I349" i="48"/>
  <c r="H513" i="48"/>
  <c r="G513" i="48"/>
  <c r="I513" i="48"/>
  <c r="G431" i="48"/>
  <c r="I431" i="48"/>
  <c r="H431" i="48"/>
  <c r="H13" i="48"/>
  <c r="I13" i="48"/>
  <c r="G13" i="48"/>
  <c r="G177" i="48"/>
  <c r="G341" i="48"/>
  <c r="G259" i="48"/>
  <c r="I341" i="48"/>
  <c r="G95" i="48"/>
  <c r="H341" i="48"/>
  <c r="I95" i="48"/>
  <c r="H95" i="48"/>
  <c r="H259" i="48"/>
  <c r="I177" i="48"/>
  <c r="I259" i="48"/>
  <c r="H177" i="48"/>
  <c r="H423" i="48"/>
  <c r="H505" i="48"/>
  <c r="G505" i="48"/>
  <c r="I505" i="48"/>
  <c r="I423" i="48"/>
  <c r="G423" i="48"/>
  <c r="I100" i="48"/>
  <c r="G100" i="48"/>
  <c r="I18" i="48"/>
  <c r="H100" i="48"/>
  <c r="H18" i="48"/>
  <c r="G18" i="48"/>
  <c r="H182" i="48"/>
  <c r="I182" i="48"/>
  <c r="G182" i="48"/>
  <c r="I264" i="48"/>
  <c r="G264" i="48"/>
  <c r="H264" i="48"/>
  <c r="G346" i="48"/>
  <c r="I346" i="48"/>
  <c r="H346" i="48"/>
  <c r="G510" i="48"/>
  <c r="H510" i="48"/>
  <c r="H428" i="48"/>
  <c r="I510" i="48"/>
  <c r="I428" i="48"/>
  <c r="G428" i="48"/>
  <c r="G16" i="48"/>
  <c r="I16" i="48"/>
  <c r="H16" i="48"/>
  <c r="H98" i="48"/>
  <c r="I180" i="48"/>
  <c r="H180" i="48"/>
  <c r="I98" i="48"/>
  <c r="H262" i="48"/>
  <c r="I262" i="48"/>
  <c r="G98" i="48"/>
  <c r="G262" i="48"/>
  <c r="G180" i="48"/>
  <c r="H344" i="48"/>
  <c r="G344" i="48"/>
  <c r="I344" i="48"/>
  <c r="H426" i="48"/>
  <c r="H508" i="48"/>
  <c r="I426" i="48"/>
  <c r="I508" i="48"/>
  <c r="G426" i="48"/>
  <c r="G508" i="48"/>
  <c r="G11" i="49"/>
  <c r="I11" i="49"/>
  <c r="H11" i="49"/>
  <c r="G11" i="47"/>
  <c r="H11" i="47"/>
  <c r="I11" i="47"/>
  <c r="H93" i="49"/>
  <c r="I93" i="47"/>
  <c r="H93" i="47"/>
  <c r="G93" i="49"/>
  <c r="I93" i="49"/>
  <c r="G93" i="47"/>
  <c r="G175" i="49"/>
  <c r="I175" i="49"/>
  <c r="H175" i="47"/>
  <c r="I175" i="47"/>
  <c r="H175" i="49"/>
  <c r="G175" i="47"/>
  <c r="G257" i="49"/>
  <c r="G257" i="47"/>
  <c r="H257" i="49"/>
  <c r="I257" i="49"/>
  <c r="I257" i="47"/>
  <c r="H257" i="47"/>
  <c r="H339" i="47"/>
  <c r="H339" i="49"/>
  <c r="G339" i="47"/>
  <c r="I339" i="47"/>
  <c r="G339" i="49"/>
  <c r="I339" i="49"/>
  <c r="H503" i="47"/>
  <c r="H421" i="47"/>
  <c r="I503" i="49"/>
  <c r="I503" i="47"/>
  <c r="G421" i="47"/>
  <c r="G503" i="47"/>
  <c r="G421" i="49"/>
  <c r="I421" i="49"/>
  <c r="H503" i="49"/>
  <c r="I421" i="47"/>
  <c r="H421" i="49"/>
  <c r="G503" i="49"/>
  <c r="I87" i="47"/>
  <c r="G87" i="47"/>
  <c r="G5" i="49"/>
  <c r="G5" i="47"/>
  <c r="H87" i="47"/>
  <c r="I5" i="47"/>
  <c r="I5" i="49"/>
  <c r="H5" i="49"/>
  <c r="H169" i="47"/>
  <c r="I169" i="47"/>
  <c r="G169" i="47"/>
  <c r="H5" i="47"/>
  <c r="G87" i="49"/>
  <c r="I87" i="49"/>
  <c r="H87" i="49"/>
  <c r="I251" i="47"/>
  <c r="G251" i="47"/>
  <c r="H169" i="49"/>
  <c r="I169" i="49"/>
  <c r="G169" i="49"/>
  <c r="H251" i="47"/>
  <c r="H333" i="47"/>
  <c r="H251" i="49"/>
  <c r="G333" i="47"/>
  <c r="G251" i="49"/>
  <c r="I333" i="47"/>
  <c r="I251" i="49"/>
  <c r="I415" i="47"/>
  <c r="H415" i="47"/>
  <c r="H497" i="47"/>
  <c r="I497" i="47"/>
  <c r="G333" i="49"/>
  <c r="I333" i="49"/>
  <c r="G415" i="47"/>
  <c r="G497" i="47"/>
  <c r="H333" i="49"/>
  <c r="G497" i="49"/>
  <c r="H415" i="49"/>
  <c r="I415" i="49"/>
  <c r="H497" i="49"/>
  <c r="I497" i="49"/>
  <c r="G415" i="49"/>
  <c r="I10" i="49"/>
  <c r="G10" i="49"/>
  <c r="H10" i="49"/>
  <c r="G10" i="47"/>
  <c r="H10" i="47"/>
  <c r="I10" i="47"/>
  <c r="I92" i="49"/>
  <c r="H92" i="47"/>
  <c r="I174" i="47"/>
  <c r="I256" i="49"/>
  <c r="G174" i="49"/>
  <c r="G174" i="47"/>
  <c r="H174" i="47"/>
  <c r="G92" i="49"/>
  <c r="I174" i="49"/>
  <c r="H92" i="49"/>
  <c r="G92" i="47"/>
  <c r="H174" i="49"/>
  <c r="H256" i="49"/>
  <c r="G256" i="49"/>
  <c r="I92" i="47"/>
  <c r="H338" i="49"/>
  <c r="I256" i="47"/>
  <c r="I338" i="49"/>
  <c r="H256" i="47"/>
  <c r="G338" i="49"/>
  <c r="G256" i="47"/>
  <c r="I338" i="47"/>
  <c r="G420" i="49"/>
  <c r="H502" i="49"/>
  <c r="H338" i="47"/>
  <c r="I420" i="49"/>
  <c r="I502" i="49"/>
  <c r="G338" i="47"/>
  <c r="H420" i="49"/>
  <c r="G502" i="49"/>
  <c r="G420" i="47"/>
  <c r="I420" i="47"/>
  <c r="H502" i="47"/>
  <c r="I502" i="47"/>
  <c r="H420" i="47"/>
  <c r="G502" i="47"/>
  <c r="G15" i="47"/>
  <c r="G15" i="49"/>
  <c r="I15" i="47"/>
  <c r="G179" i="49"/>
  <c r="I15" i="49"/>
  <c r="H97" i="49"/>
  <c r="H15" i="47"/>
  <c r="G97" i="47"/>
  <c r="I97" i="49"/>
  <c r="H15" i="49"/>
  <c r="G97" i="49"/>
  <c r="I179" i="49"/>
  <c r="I97" i="47"/>
  <c r="H97" i="47"/>
  <c r="H179" i="49"/>
  <c r="H261" i="49"/>
  <c r="H343" i="49"/>
  <c r="G261" i="49"/>
  <c r="G343" i="49"/>
  <c r="I343" i="49"/>
  <c r="I179" i="47"/>
  <c r="H179" i="47"/>
  <c r="I261" i="49"/>
  <c r="G179" i="47"/>
  <c r="H507" i="49"/>
  <c r="H425" i="49"/>
  <c r="G425" i="49"/>
  <c r="I507" i="49"/>
  <c r="G261" i="47"/>
  <c r="I425" i="49"/>
  <c r="G507" i="49"/>
  <c r="I261" i="47"/>
  <c r="H261" i="47"/>
  <c r="G343" i="47"/>
  <c r="I343" i="47"/>
  <c r="H343" i="47"/>
  <c r="G425" i="47"/>
  <c r="H425" i="47"/>
  <c r="I425" i="47"/>
  <c r="I507" i="47"/>
  <c r="H507" i="47"/>
  <c r="G507" i="47"/>
  <c r="I29" i="49"/>
  <c r="G29" i="47"/>
  <c r="G29" i="49"/>
  <c r="H29" i="49"/>
  <c r="H29" i="47"/>
  <c r="I29" i="47"/>
  <c r="H111" i="49"/>
  <c r="I111" i="47"/>
  <c r="G193" i="47"/>
  <c r="G111" i="49"/>
  <c r="G111" i="47"/>
  <c r="I111" i="49"/>
  <c r="I193" i="47"/>
  <c r="H193" i="47"/>
  <c r="H111" i="47"/>
  <c r="I193" i="49"/>
  <c r="I275" i="47"/>
  <c r="G275" i="47"/>
  <c r="H193" i="49"/>
  <c r="H275" i="47"/>
  <c r="G193" i="49"/>
  <c r="G357" i="47"/>
  <c r="I275" i="49"/>
  <c r="H275" i="49"/>
  <c r="I357" i="47"/>
  <c r="G275" i="49"/>
  <c r="H357" i="47"/>
  <c r="I439" i="47"/>
  <c r="G357" i="49"/>
  <c r="I357" i="49"/>
  <c r="G521" i="47"/>
  <c r="H357" i="49"/>
  <c r="G439" i="47"/>
  <c r="I521" i="47"/>
  <c r="H521" i="47"/>
  <c r="H439" i="47"/>
  <c r="H439" i="49"/>
  <c r="I521" i="49"/>
  <c r="G521" i="49"/>
  <c r="H521" i="49"/>
  <c r="G439" i="49"/>
  <c r="I439" i="49"/>
  <c r="I16" i="47"/>
  <c r="H16" i="47"/>
  <c r="I98" i="49"/>
  <c r="I16" i="49"/>
  <c r="H98" i="49"/>
  <c r="H16" i="49"/>
  <c r="G98" i="49"/>
  <c r="G16" i="49"/>
  <c r="H98" i="47"/>
  <c r="G16" i="47"/>
  <c r="I98" i="47"/>
  <c r="G98" i="47"/>
  <c r="H180" i="49"/>
  <c r="H180" i="47"/>
  <c r="G180" i="49"/>
  <c r="I180" i="49"/>
  <c r="G180" i="47"/>
  <c r="I180" i="47"/>
  <c r="H262" i="49"/>
  <c r="G262" i="47"/>
  <c r="G262" i="49"/>
  <c r="I262" i="49"/>
  <c r="H262" i="47"/>
  <c r="I262" i="47"/>
  <c r="I344" i="47"/>
  <c r="G344" i="47"/>
  <c r="H344" i="49"/>
  <c r="H344" i="47"/>
  <c r="I344" i="49"/>
  <c r="G344" i="49"/>
  <c r="G426" i="49"/>
  <c r="I508" i="49"/>
  <c r="G508" i="47"/>
  <c r="G508" i="49"/>
  <c r="I508" i="47"/>
  <c r="I426" i="47"/>
  <c r="H508" i="49"/>
  <c r="H426" i="47"/>
  <c r="I426" i="49"/>
  <c r="H426" i="49"/>
  <c r="H508" i="47"/>
  <c r="G426" i="47"/>
  <c r="I31" i="49"/>
  <c r="G113" i="47"/>
  <c r="I31" i="47"/>
  <c r="G31" i="49"/>
  <c r="H31" i="47"/>
  <c r="H113" i="47"/>
  <c r="G31" i="47"/>
  <c r="I113" i="47"/>
  <c r="H31" i="49"/>
  <c r="H113" i="49"/>
  <c r="G113" i="49"/>
  <c r="I113" i="49"/>
  <c r="H195" i="49"/>
  <c r="G195" i="49"/>
  <c r="H195" i="47"/>
  <c r="G195" i="47"/>
  <c r="I195" i="49"/>
  <c r="I195" i="47"/>
  <c r="G277" i="49"/>
  <c r="H277" i="47"/>
  <c r="H277" i="49"/>
  <c r="I277" i="47"/>
  <c r="I277" i="49"/>
  <c r="G277" i="47"/>
  <c r="G359" i="49"/>
  <c r="H359" i="47"/>
  <c r="H359" i="49"/>
  <c r="G359" i="47"/>
  <c r="I359" i="49"/>
  <c r="I359" i="47"/>
  <c r="G441" i="49"/>
  <c r="H441" i="47"/>
  <c r="I523" i="47"/>
  <c r="H523" i="47"/>
  <c r="I523" i="49"/>
  <c r="G523" i="47"/>
  <c r="I441" i="47"/>
  <c r="G523" i="49"/>
  <c r="H441" i="49"/>
  <c r="G441" i="47"/>
  <c r="I441" i="49"/>
  <c r="H523" i="49"/>
  <c r="I28" i="49"/>
  <c r="G28" i="47"/>
  <c r="H28" i="47"/>
  <c r="G28" i="49"/>
  <c r="H28" i="49"/>
  <c r="G110" i="47"/>
  <c r="H110" i="47"/>
  <c r="I28" i="47"/>
  <c r="I110" i="47"/>
  <c r="I110" i="49"/>
  <c r="H110" i="49"/>
  <c r="G110" i="49"/>
  <c r="I192" i="47"/>
  <c r="I192" i="49"/>
  <c r="G192" i="49"/>
  <c r="G192" i="47"/>
  <c r="H192" i="49"/>
  <c r="H192" i="47"/>
  <c r="G274" i="47"/>
  <c r="I274" i="47"/>
  <c r="G274" i="49"/>
  <c r="H274" i="49"/>
  <c r="I274" i="49"/>
  <c r="H274" i="47"/>
  <c r="G356" i="47"/>
  <c r="I356" i="47"/>
  <c r="I356" i="49"/>
  <c r="H356" i="47"/>
  <c r="G356" i="49"/>
  <c r="H356" i="49"/>
  <c r="I438" i="49"/>
  <c r="G520" i="47"/>
  <c r="G438" i="47"/>
  <c r="G520" i="49"/>
  <c r="I520" i="49"/>
  <c r="H520" i="47"/>
  <c r="I438" i="47"/>
  <c r="H520" i="49"/>
  <c r="G438" i="49"/>
  <c r="I520" i="47"/>
  <c r="H438" i="47"/>
  <c r="H438" i="49"/>
  <c r="I170" i="49"/>
  <c r="G170" i="49"/>
  <c r="G6" i="47"/>
  <c r="H6" i="49"/>
  <c r="H170" i="49"/>
  <c r="G6" i="49"/>
  <c r="H6" i="47"/>
  <c r="I6" i="47"/>
  <c r="I6" i="49"/>
  <c r="H252" i="49"/>
  <c r="G88" i="47"/>
  <c r="G252" i="49"/>
  <c r="G170" i="47"/>
  <c r="I252" i="49"/>
  <c r="I170" i="47"/>
  <c r="I88" i="47"/>
  <c r="I88" i="49"/>
  <c r="H170" i="47"/>
  <c r="G88" i="49"/>
  <c r="H88" i="47"/>
  <c r="H88" i="49"/>
  <c r="I334" i="49"/>
  <c r="G334" i="49"/>
  <c r="G252" i="47"/>
  <c r="I252" i="47"/>
  <c r="H252" i="47"/>
  <c r="H334" i="49"/>
  <c r="G416" i="49"/>
  <c r="I498" i="49"/>
  <c r="H498" i="49"/>
  <c r="I334" i="47"/>
  <c r="G498" i="49"/>
  <c r="H334" i="47"/>
  <c r="H416" i="49"/>
  <c r="G334" i="47"/>
  <c r="I416" i="49"/>
  <c r="I498" i="47"/>
  <c r="H498" i="47"/>
  <c r="G498" i="47"/>
  <c r="I416" i="47"/>
  <c r="G416" i="47"/>
  <c r="H416" i="47"/>
  <c r="H21" i="49"/>
  <c r="I21" i="49"/>
  <c r="H21" i="47"/>
  <c r="G21" i="49"/>
  <c r="G103" i="49"/>
  <c r="I267" i="49"/>
  <c r="H267" i="49"/>
  <c r="G267" i="49"/>
  <c r="H103" i="49"/>
  <c r="I21" i="47"/>
  <c r="G21" i="47"/>
  <c r="I103" i="49"/>
  <c r="I349" i="49"/>
  <c r="I185" i="49"/>
  <c r="G349" i="49"/>
  <c r="G185" i="49"/>
  <c r="H103" i="47"/>
  <c r="H185" i="49"/>
  <c r="G103" i="47"/>
  <c r="I103" i="47"/>
  <c r="H185" i="47"/>
  <c r="G185" i="47"/>
  <c r="I185" i="47"/>
  <c r="H349" i="49"/>
  <c r="G431" i="49"/>
  <c r="H431" i="49"/>
  <c r="I513" i="49"/>
  <c r="H513" i="49"/>
  <c r="I267" i="47"/>
  <c r="G267" i="47"/>
  <c r="H267" i="47"/>
  <c r="I431" i="49"/>
  <c r="G513" i="49"/>
  <c r="H349" i="47"/>
  <c r="G349" i="47"/>
  <c r="I349" i="47"/>
  <c r="G513" i="47"/>
  <c r="H513" i="47"/>
  <c r="G431" i="47"/>
  <c r="I431" i="47"/>
  <c r="H431" i="47"/>
  <c r="I513" i="47"/>
  <c r="I37" i="57"/>
  <c r="H37" i="53"/>
  <c r="I37" i="50"/>
  <c r="G37" i="53"/>
  <c r="I119" i="52"/>
  <c r="G37" i="57"/>
  <c r="G37" i="51"/>
  <c r="H37" i="55"/>
  <c r="I37" i="51"/>
  <c r="H37" i="57"/>
  <c r="H37" i="51"/>
  <c r="I37" i="56"/>
  <c r="I119" i="54"/>
  <c r="H37" i="58"/>
  <c r="G119" i="56"/>
  <c r="I37" i="53"/>
  <c r="G37" i="58"/>
  <c r="G119" i="57"/>
  <c r="I119" i="56"/>
  <c r="I37" i="55"/>
  <c r="G37" i="52"/>
  <c r="H37" i="50"/>
  <c r="G119" i="52"/>
  <c r="I37" i="59"/>
  <c r="I37" i="58"/>
  <c r="G37" i="59"/>
  <c r="H37" i="56"/>
  <c r="H119" i="53"/>
  <c r="I37" i="52"/>
  <c r="G37" i="56"/>
  <c r="G37" i="55"/>
  <c r="H119" i="54"/>
  <c r="I37" i="54"/>
  <c r="H37" i="54"/>
  <c r="H37" i="59"/>
  <c r="H119" i="56"/>
  <c r="I119" i="51"/>
  <c r="I119" i="57"/>
  <c r="G119" i="54"/>
  <c r="H119" i="52"/>
  <c r="H119" i="51"/>
  <c r="H119" i="57"/>
  <c r="H37" i="52"/>
  <c r="G37" i="50"/>
  <c r="G119" i="53"/>
  <c r="G119" i="51"/>
  <c r="I119" i="53"/>
  <c r="G37" i="54"/>
  <c r="H119" i="58"/>
  <c r="G201" i="57"/>
  <c r="I201" i="55"/>
  <c r="G119" i="55"/>
  <c r="I119" i="59"/>
  <c r="G119" i="58"/>
  <c r="I201" i="57"/>
  <c r="H201" i="55"/>
  <c r="H119" i="55"/>
  <c r="G119" i="59"/>
  <c r="H201" i="57"/>
  <c r="H119" i="59"/>
  <c r="I119" i="58"/>
  <c r="G283" i="57"/>
  <c r="H201" i="51"/>
  <c r="G201" i="55"/>
  <c r="I201" i="51"/>
  <c r="G119" i="50"/>
  <c r="G201" i="54"/>
  <c r="G201" i="53"/>
  <c r="G201" i="52"/>
  <c r="I283" i="57"/>
  <c r="I201" i="54"/>
  <c r="I201" i="53"/>
  <c r="I201" i="52"/>
  <c r="G201" i="51"/>
  <c r="H201" i="53"/>
  <c r="H283" i="51"/>
  <c r="H283" i="57"/>
  <c r="G283" i="51"/>
  <c r="I119" i="50"/>
  <c r="H201" i="54"/>
  <c r="I283" i="51"/>
  <c r="H119" i="50"/>
  <c r="H201" i="52"/>
  <c r="I119" i="55"/>
  <c r="I201" i="59"/>
  <c r="H201" i="56"/>
  <c r="I283" i="53"/>
  <c r="I365" i="51"/>
  <c r="H201" i="50"/>
  <c r="G365" i="57"/>
  <c r="I201" i="56"/>
  <c r="I365" i="57"/>
  <c r="H365" i="57"/>
  <c r="G283" i="55"/>
  <c r="G201" i="58"/>
  <c r="I283" i="55"/>
  <c r="H201" i="59"/>
  <c r="G201" i="56"/>
  <c r="H283" i="54"/>
  <c r="H283" i="53"/>
  <c r="G201" i="59"/>
  <c r="H283" i="52"/>
  <c r="H201" i="58"/>
  <c r="G283" i="54"/>
  <c r="I201" i="58"/>
  <c r="G283" i="53"/>
  <c r="H365" i="51"/>
  <c r="I201" i="50"/>
  <c r="H283" i="55"/>
  <c r="G365" i="51"/>
  <c r="I283" i="52"/>
  <c r="G201" i="50"/>
  <c r="I283" i="54"/>
  <c r="G283" i="52"/>
  <c r="G283" i="58"/>
  <c r="G283" i="56"/>
  <c r="G365" i="53"/>
  <c r="H365" i="52"/>
  <c r="I447" i="51"/>
  <c r="G283" i="50"/>
  <c r="I283" i="56"/>
  <c r="H283" i="59"/>
  <c r="H283" i="56"/>
  <c r="I365" i="55"/>
  <c r="H529" i="51"/>
  <c r="G283" i="59"/>
  <c r="H365" i="55"/>
  <c r="I283" i="59"/>
  <c r="I447" i="57"/>
  <c r="G365" i="55"/>
  <c r="H283" i="58"/>
  <c r="I529" i="57"/>
  <c r="H365" i="54"/>
  <c r="H365" i="53"/>
  <c r="H529" i="57"/>
  <c r="G365" i="54"/>
  <c r="G529" i="51"/>
  <c r="I283" i="58"/>
  <c r="G529" i="57"/>
  <c r="G447" i="57"/>
  <c r="I365" i="54"/>
  <c r="I365" i="53"/>
  <c r="I365" i="52"/>
  <c r="I529" i="51"/>
  <c r="H447" i="57"/>
  <c r="G365" i="52"/>
  <c r="G447" i="51"/>
  <c r="I283" i="50"/>
  <c r="H447" i="51"/>
  <c r="H283" i="50"/>
  <c r="I365" i="59"/>
  <c r="H365" i="56"/>
  <c r="H447" i="55"/>
  <c r="H365" i="50"/>
  <c r="H365" i="59"/>
  <c r="G365" i="56"/>
  <c r="I365" i="50"/>
  <c r="G365" i="59"/>
  <c r="G529" i="52"/>
  <c r="H447" i="52"/>
  <c r="G365" i="58"/>
  <c r="G529" i="55"/>
  <c r="G447" i="54"/>
  <c r="I529" i="52"/>
  <c r="G447" i="52"/>
  <c r="H365" i="58"/>
  <c r="I529" i="55"/>
  <c r="I447" i="54"/>
  <c r="H529" i="52"/>
  <c r="I447" i="52"/>
  <c r="I365" i="56"/>
  <c r="I447" i="55"/>
  <c r="G529" i="54"/>
  <c r="I529" i="53"/>
  <c r="G447" i="53"/>
  <c r="G365" i="50"/>
  <c r="H447" i="53"/>
  <c r="H447" i="54"/>
  <c r="H529" i="55"/>
  <c r="G529" i="53"/>
  <c r="H529" i="53"/>
  <c r="H529" i="54"/>
  <c r="I365" i="58"/>
  <c r="G447" i="55"/>
  <c r="I529" i="54"/>
  <c r="I447" i="53"/>
  <c r="G529" i="58"/>
  <c r="H529" i="56"/>
  <c r="H529" i="50"/>
  <c r="G447" i="59"/>
  <c r="H529" i="58"/>
  <c r="G447" i="50"/>
  <c r="G529" i="50"/>
  <c r="I447" i="50"/>
  <c r="G447" i="58"/>
  <c r="I447" i="59"/>
  <c r="H447" i="59"/>
  <c r="H447" i="50"/>
  <c r="G529" i="59"/>
  <c r="H529" i="59"/>
  <c r="H447" i="58"/>
  <c r="H447" i="56"/>
  <c r="I529" i="59"/>
  <c r="I529" i="58"/>
  <c r="G447" i="56"/>
  <c r="I529" i="56"/>
  <c r="I529" i="50"/>
  <c r="I447" i="58"/>
  <c r="I447" i="56"/>
  <c r="G529" i="56"/>
  <c r="H1262" i="42"/>
  <c r="G1262" i="42"/>
  <c r="I1262" i="42"/>
  <c r="I1344" i="42"/>
  <c r="G1344" i="42"/>
  <c r="H1344" i="42"/>
  <c r="I1426" i="42"/>
  <c r="H1426" i="42"/>
  <c r="G1426" i="42"/>
  <c r="I1508" i="42"/>
  <c r="H1508" i="42"/>
  <c r="G1508" i="42"/>
  <c r="I1590" i="42"/>
  <c r="H1590" i="42"/>
  <c r="G1590" i="42"/>
  <c r="I1672" i="42"/>
  <c r="G1672" i="42"/>
  <c r="H1672" i="42"/>
  <c r="I1754" i="42"/>
  <c r="H1754" i="42"/>
  <c r="G1754" i="42"/>
  <c r="H1836" i="42"/>
  <c r="G1836" i="42"/>
  <c r="I1836" i="42"/>
  <c r="H2000" i="42"/>
  <c r="I1918" i="42"/>
  <c r="H1918" i="42"/>
  <c r="I2000" i="42"/>
  <c r="G1918" i="42"/>
  <c r="G2000" i="42"/>
  <c r="G1263" i="42"/>
  <c r="I1263" i="42"/>
  <c r="H1263" i="42"/>
  <c r="I1345" i="42"/>
  <c r="H1345" i="42"/>
  <c r="G1345" i="42"/>
  <c r="G1427" i="42"/>
  <c r="H1427" i="42"/>
  <c r="I1427" i="42"/>
  <c r="G1509" i="42"/>
  <c r="H1509" i="42"/>
  <c r="I1509" i="42"/>
  <c r="H1591" i="42"/>
  <c r="G1591" i="42"/>
  <c r="I1591" i="42"/>
  <c r="G1673" i="42"/>
  <c r="H1673" i="42"/>
  <c r="I1673" i="42"/>
  <c r="G1755" i="42"/>
  <c r="H1755" i="42"/>
  <c r="I1755" i="42"/>
  <c r="I1837" i="42"/>
  <c r="G1837" i="42"/>
  <c r="H1837" i="42"/>
  <c r="I2001" i="42"/>
  <c r="G2001" i="42"/>
  <c r="H2001" i="42"/>
  <c r="I1919" i="42"/>
  <c r="H1919" i="42"/>
  <c r="G1919" i="42"/>
  <c r="G1241" i="42"/>
  <c r="I1241" i="42"/>
  <c r="H1241" i="42"/>
  <c r="H1323" i="42"/>
  <c r="I1323" i="42"/>
  <c r="G1323" i="42"/>
  <c r="G1405" i="42"/>
  <c r="I1405" i="42"/>
  <c r="H1405" i="42"/>
  <c r="I1487" i="42"/>
  <c r="G1487" i="42"/>
  <c r="H1487" i="42"/>
  <c r="I1569" i="42"/>
  <c r="H1569" i="42"/>
  <c r="G1569" i="42"/>
  <c r="I1651" i="42"/>
  <c r="H1651" i="42"/>
  <c r="G1651" i="42"/>
  <c r="H1733" i="42"/>
  <c r="I1733" i="42"/>
  <c r="G1733" i="42"/>
  <c r="I1815" i="42"/>
  <c r="G1815" i="42"/>
  <c r="H1815" i="42"/>
  <c r="H1897" i="42"/>
  <c r="G1979" i="42"/>
  <c r="G1897" i="42"/>
  <c r="I1897" i="42"/>
  <c r="H1979" i="42"/>
  <c r="I1979" i="42"/>
  <c r="I1249" i="42"/>
  <c r="G1249" i="42"/>
  <c r="H1249" i="42"/>
  <c r="G1331" i="42"/>
  <c r="H1331" i="42"/>
  <c r="I1331" i="42"/>
  <c r="I1413" i="42"/>
  <c r="H1413" i="42"/>
  <c r="G1413" i="42"/>
  <c r="I1495" i="42"/>
  <c r="H1495" i="42"/>
  <c r="G1495" i="42"/>
  <c r="I1577" i="42"/>
  <c r="G1577" i="42"/>
  <c r="H1577" i="42"/>
  <c r="H1659" i="42"/>
  <c r="I1659" i="42"/>
  <c r="G1659" i="42"/>
  <c r="G1741" i="42"/>
  <c r="H1741" i="42"/>
  <c r="I1741" i="42"/>
  <c r="H1823" i="42"/>
  <c r="I1823" i="42"/>
  <c r="G1823" i="42"/>
  <c r="G1987" i="42"/>
  <c r="I1987" i="42"/>
  <c r="H1987" i="42"/>
  <c r="I1905" i="42"/>
  <c r="H1905" i="42"/>
  <c r="G1905" i="42"/>
  <c r="G256" i="48"/>
  <c r="H256" i="48"/>
  <c r="G92" i="48"/>
  <c r="I256" i="48"/>
  <c r="I92" i="48"/>
  <c r="I174" i="48"/>
  <c r="H10" i="48"/>
  <c r="H92" i="48"/>
  <c r="G10" i="48"/>
  <c r="I10" i="48"/>
  <c r="H174" i="48"/>
  <c r="G174" i="48"/>
  <c r="I338" i="48"/>
  <c r="G338" i="48"/>
  <c r="H338" i="48"/>
  <c r="G420" i="48"/>
  <c r="I502" i="48"/>
  <c r="H502" i="48"/>
  <c r="I420" i="48"/>
  <c r="H420" i="48"/>
  <c r="G502" i="48"/>
  <c r="H11" i="48"/>
  <c r="G11" i="48"/>
  <c r="I11" i="48"/>
  <c r="G257" i="48"/>
  <c r="G175" i="48"/>
  <c r="H93" i="48"/>
  <c r="H175" i="48"/>
  <c r="G93" i="48"/>
  <c r="I257" i="48"/>
  <c r="H257" i="48"/>
  <c r="I93" i="48"/>
  <c r="I175" i="48"/>
  <c r="I339" i="48"/>
  <c r="G339" i="48"/>
  <c r="H339" i="48"/>
  <c r="I421" i="48"/>
  <c r="H421" i="48"/>
  <c r="G421" i="48"/>
  <c r="H503" i="48"/>
  <c r="G503" i="48"/>
  <c r="I503" i="48"/>
  <c r="H7" i="48"/>
  <c r="I7" i="48"/>
  <c r="G7" i="48"/>
  <c r="I171" i="48"/>
  <c r="H171" i="48"/>
  <c r="G89" i="48"/>
  <c r="I89" i="48"/>
  <c r="G171" i="48"/>
  <c r="H89" i="48"/>
  <c r="G253" i="48"/>
  <c r="I253" i="48"/>
  <c r="H253" i="48"/>
  <c r="I335" i="48"/>
  <c r="H335" i="48"/>
  <c r="G335" i="48"/>
  <c r="H417" i="48"/>
  <c r="I417" i="48"/>
  <c r="G417" i="48"/>
  <c r="G499" i="48"/>
  <c r="I499" i="48"/>
  <c r="H499" i="48"/>
  <c r="I28" i="48"/>
  <c r="H28" i="48"/>
  <c r="G28" i="48"/>
  <c r="H192" i="48"/>
  <c r="H110" i="48"/>
  <c r="I192" i="48"/>
  <c r="G110" i="48"/>
  <c r="I110" i="48"/>
  <c r="G192" i="48"/>
  <c r="H274" i="48"/>
  <c r="I274" i="48"/>
  <c r="G274" i="48"/>
  <c r="H356" i="48"/>
  <c r="I356" i="48"/>
  <c r="G356" i="48"/>
  <c r="G520" i="48"/>
  <c r="G438" i="48"/>
  <c r="I438" i="48"/>
  <c r="H520" i="48"/>
  <c r="H438" i="48"/>
  <c r="I520" i="48"/>
  <c r="G1267" i="42" l="1"/>
  <c r="H1267" i="42"/>
  <c r="I1267" i="42"/>
  <c r="I1349" i="42"/>
  <c r="H1349" i="42"/>
  <c r="G1349" i="42"/>
  <c r="H1431" i="42"/>
  <c r="I1431" i="42"/>
  <c r="G1431" i="42"/>
  <c r="I1513" i="42"/>
  <c r="H1513" i="42"/>
  <c r="G1513" i="42"/>
  <c r="G1595" i="42"/>
  <c r="I1595" i="42"/>
  <c r="H1595" i="42"/>
  <c r="I1677" i="42"/>
  <c r="G1677" i="42"/>
  <c r="H1677" i="42"/>
  <c r="I1759" i="42"/>
  <c r="G1759" i="42"/>
  <c r="H1759" i="42"/>
  <c r="G1841" i="42"/>
  <c r="I1841" i="42"/>
  <c r="H1841" i="42"/>
  <c r="H2005" i="42"/>
  <c r="I2005" i="42"/>
  <c r="H1923" i="42"/>
  <c r="G1923" i="42"/>
  <c r="I1923" i="42"/>
  <c r="G2005" i="42"/>
  <c r="H39" i="45"/>
  <c r="G39" i="45"/>
  <c r="F39" i="45"/>
  <c r="F203" i="45"/>
  <c r="G367" i="45"/>
  <c r="H121" i="45"/>
  <c r="F613" i="45"/>
  <c r="H531" i="45"/>
  <c r="G777" i="45"/>
  <c r="G203" i="45"/>
  <c r="F367" i="45"/>
  <c r="F121" i="45"/>
  <c r="G531" i="45"/>
  <c r="F695" i="45"/>
  <c r="H449" i="45"/>
  <c r="G449" i="45"/>
  <c r="H777" i="45"/>
  <c r="F449" i="45"/>
  <c r="G695" i="45"/>
  <c r="H859" i="45"/>
  <c r="F777" i="45"/>
  <c r="G859" i="45"/>
  <c r="H695" i="45"/>
  <c r="H203" i="45"/>
  <c r="H367" i="45"/>
  <c r="G121" i="45"/>
  <c r="G613" i="45"/>
  <c r="F531" i="45"/>
  <c r="G285" i="45"/>
  <c r="F285" i="45"/>
  <c r="H285" i="45"/>
  <c r="H613" i="45"/>
  <c r="F859" i="45"/>
  <c r="H121" i="42"/>
  <c r="I121" i="42"/>
  <c r="H203" i="42"/>
  <c r="I203" i="42"/>
  <c r="G39" i="42"/>
  <c r="G203" i="42"/>
  <c r="H39" i="42"/>
  <c r="G121" i="42"/>
  <c r="I39" i="42"/>
  <c r="H285" i="42"/>
  <c r="I285" i="42"/>
  <c r="G285" i="42"/>
  <c r="G367" i="42"/>
  <c r="H367" i="42"/>
  <c r="I367" i="42"/>
  <c r="H449" i="42"/>
  <c r="G449" i="42"/>
  <c r="I449" i="42"/>
  <c r="I531" i="42"/>
  <c r="H531" i="42"/>
  <c r="G531" i="42"/>
  <c r="I613" i="42"/>
  <c r="G613" i="42"/>
  <c r="H613" i="42"/>
  <c r="I695" i="42"/>
  <c r="H695" i="42"/>
  <c r="G695" i="42"/>
  <c r="H777" i="42"/>
  <c r="G777" i="42"/>
  <c r="I777" i="42"/>
  <c r="I859" i="42"/>
  <c r="G859" i="42"/>
  <c r="H859" i="42"/>
  <c r="G941" i="42"/>
  <c r="H941" i="42"/>
  <c r="I941" i="42"/>
  <c r="F47" i="41"/>
  <c r="G47" i="41"/>
  <c r="H47" i="41"/>
  <c r="I1023" i="42"/>
  <c r="H1023" i="42"/>
  <c r="D48" i="41"/>
  <c r="G1023" i="42"/>
  <c r="E47" i="41"/>
  <c r="I1105" i="42"/>
  <c r="G1105" i="42"/>
  <c r="H1105" i="42"/>
  <c r="G1187" i="42"/>
  <c r="H1187" i="42"/>
  <c r="I1187" i="42"/>
  <c r="I37" i="47"/>
  <c r="H37" i="47"/>
  <c r="G37" i="47"/>
  <c r="G37" i="49"/>
  <c r="I119" i="47"/>
  <c r="I37" i="49"/>
  <c r="G119" i="47"/>
  <c r="H119" i="47"/>
  <c r="H37" i="49"/>
  <c r="G201" i="49"/>
  <c r="H201" i="49"/>
  <c r="I201" i="47"/>
  <c r="I201" i="49"/>
  <c r="I119" i="49"/>
  <c r="H201" i="47"/>
  <c r="H119" i="49"/>
  <c r="G119" i="49"/>
  <c r="G201" i="47"/>
  <c r="H283" i="47"/>
  <c r="G283" i="49"/>
  <c r="G283" i="47"/>
  <c r="H283" i="49"/>
  <c r="I283" i="49"/>
  <c r="I283" i="47"/>
  <c r="G365" i="47"/>
  <c r="I365" i="47"/>
  <c r="H365" i="49"/>
  <c r="G365" i="49"/>
  <c r="H365" i="47"/>
  <c r="I365" i="49"/>
  <c r="G447" i="49"/>
  <c r="G529" i="47"/>
  <c r="H529" i="47"/>
  <c r="H529" i="49"/>
  <c r="I529" i="49"/>
  <c r="I447" i="49"/>
  <c r="H447" i="49"/>
  <c r="I447" i="47"/>
  <c r="G529" i="49"/>
  <c r="I529" i="47"/>
  <c r="G447" i="47"/>
  <c r="H447" i="47"/>
  <c r="G202" i="63"/>
  <c r="G366" i="63"/>
  <c r="H120" i="63"/>
  <c r="H38" i="63"/>
  <c r="H366" i="63"/>
  <c r="H284" i="63"/>
  <c r="F530" i="63"/>
  <c r="F38" i="63"/>
  <c r="G38" i="63"/>
  <c r="H448" i="63"/>
  <c r="G284" i="63"/>
  <c r="G530" i="63"/>
  <c r="F120" i="63"/>
  <c r="H530" i="63"/>
  <c r="F366" i="63"/>
  <c r="G120" i="63"/>
  <c r="F448" i="63"/>
  <c r="G448" i="63"/>
  <c r="F202" i="63"/>
  <c r="H202" i="63"/>
  <c r="F284" i="63"/>
  <c r="H37" i="48"/>
  <c r="G119" i="48"/>
  <c r="I119" i="48"/>
  <c r="H119" i="48"/>
  <c r="I37" i="48"/>
  <c r="G37" i="48"/>
  <c r="I201" i="48"/>
  <c r="H201" i="48"/>
  <c r="H283" i="48"/>
  <c r="G201" i="48"/>
  <c r="I365" i="48"/>
  <c r="H365" i="48"/>
  <c r="I283" i="48"/>
  <c r="G365" i="48"/>
  <c r="G283" i="48"/>
  <c r="G529" i="48"/>
  <c r="I529" i="48"/>
  <c r="H529" i="48"/>
  <c r="G447" i="48"/>
  <c r="H447" i="48"/>
  <c r="I447" i="48"/>
  <c r="K45" i="41"/>
  <c r="L45" i="41"/>
  <c r="H202" i="61"/>
  <c r="G202" i="61"/>
  <c r="F202" i="61"/>
  <c r="G776" i="61"/>
  <c r="F530" i="61"/>
  <c r="F448" i="61"/>
  <c r="H120" i="61"/>
  <c r="F776" i="61"/>
  <c r="H530" i="61"/>
  <c r="G120" i="61"/>
  <c r="H776" i="61"/>
  <c r="G530" i="61"/>
  <c r="H366" i="61"/>
  <c r="F284" i="61"/>
  <c r="H38" i="61"/>
  <c r="F120" i="61"/>
  <c r="G366" i="61"/>
  <c r="H284" i="61"/>
  <c r="F612" i="61"/>
  <c r="G448" i="61"/>
  <c r="F38" i="61"/>
  <c r="F858" i="61"/>
  <c r="F366" i="61"/>
  <c r="G858" i="61"/>
  <c r="H448" i="61"/>
  <c r="H612" i="61"/>
  <c r="G284" i="61"/>
  <c r="G38" i="61"/>
  <c r="F694" i="61"/>
  <c r="H694" i="61"/>
  <c r="H858" i="61"/>
  <c r="G612" i="61"/>
  <c r="G694" i="61"/>
  <c r="Q46" i="41"/>
  <c r="S46" i="41"/>
  <c r="I46" i="41"/>
  <c r="P46" i="41"/>
  <c r="N46" i="41"/>
  <c r="T46" i="41"/>
  <c r="M46" i="41"/>
  <c r="O46" i="41"/>
  <c r="J46" i="41"/>
  <c r="R46" i="41"/>
  <c r="G38" i="53"/>
  <c r="I38" i="52"/>
  <c r="I38" i="55"/>
  <c r="H38" i="52"/>
  <c r="G38" i="56"/>
  <c r="I120" i="55"/>
  <c r="I38" i="56"/>
  <c r="G120" i="55"/>
  <c r="I38" i="58"/>
  <c r="G38" i="58"/>
  <c r="I38" i="59"/>
  <c r="G38" i="50"/>
  <c r="H38" i="54"/>
  <c r="H38" i="57"/>
  <c r="H120" i="55"/>
  <c r="H38" i="53"/>
  <c r="I38" i="51"/>
  <c r="G38" i="57"/>
  <c r="I38" i="53"/>
  <c r="G120" i="52"/>
  <c r="H38" i="51"/>
  <c r="I38" i="57"/>
  <c r="I38" i="54"/>
  <c r="H38" i="55"/>
  <c r="G38" i="54"/>
  <c r="G38" i="55"/>
  <c r="H38" i="59"/>
  <c r="H38" i="58"/>
  <c r="G38" i="59"/>
  <c r="H38" i="50"/>
  <c r="I38" i="50"/>
  <c r="G38" i="51"/>
  <c r="H120" i="52"/>
  <c r="I120" i="52"/>
  <c r="G38" i="52"/>
  <c r="G120" i="50"/>
  <c r="H38" i="56"/>
  <c r="I120" i="50"/>
  <c r="H120" i="50"/>
  <c r="I202" i="59"/>
  <c r="G120" i="57"/>
  <c r="G202" i="54"/>
  <c r="G202" i="59"/>
  <c r="I120" i="57"/>
  <c r="H284" i="54"/>
  <c r="H202" i="59"/>
  <c r="H120" i="57"/>
  <c r="H120" i="58"/>
  <c r="I120" i="59"/>
  <c r="G120" i="58"/>
  <c r="G120" i="56"/>
  <c r="I284" i="54"/>
  <c r="H120" i="51"/>
  <c r="H202" i="51"/>
  <c r="I202" i="54"/>
  <c r="G202" i="51"/>
  <c r="H120" i="59"/>
  <c r="H202" i="54"/>
  <c r="G120" i="59"/>
  <c r="H202" i="55"/>
  <c r="H202" i="53"/>
  <c r="I120" i="58"/>
  <c r="G202" i="55"/>
  <c r="G202" i="53"/>
  <c r="H120" i="53"/>
  <c r="G202" i="52"/>
  <c r="G284" i="54"/>
  <c r="G120" i="54"/>
  <c r="G284" i="52"/>
  <c r="G120" i="51"/>
  <c r="I202" i="51"/>
  <c r="I120" i="51"/>
  <c r="G202" i="50"/>
  <c r="I120" i="56"/>
  <c r="H120" i="54"/>
  <c r="I202" i="53"/>
  <c r="I120" i="53"/>
  <c r="G120" i="53"/>
  <c r="H284" i="52"/>
  <c r="I202" i="50"/>
  <c r="I202" i="55"/>
  <c r="I284" i="52"/>
  <c r="H202" i="50"/>
  <c r="H202" i="52"/>
  <c r="H120" i="56"/>
  <c r="I120" i="54"/>
  <c r="I202" i="52"/>
  <c r="G284" i="59"/>
  <c r="I202" i="58"/>
  <c r="I202" i="57"/>
  <c r="H202" i="56"/>
  <c r="I284" i="55"/>
  <c r="G284" i="53"/>
  <c r="H284" i="59"/>
  <c r="G202" i="58"/>
  <c r="H284" i="55"/>
  <c r="I284" i="53"/>
  <c r="H202" i="58"/>
  <c r="G284" i="55"/>
  <c r="G366" i="54"/>
  <c r="H284" i="53"/>
  <c r="I366" i="54"/>
  <c r="H366" i="54"/>
  <c r="I284" i="59"/>
  <c r="H202" i="57"/>
  <c r="I202" i="56"/>
  <c r="H366" i="52"/>
  <c r="I284" i="51"/>
  <c r="G284" i="50"/>
  <c r="G202" i="57"/>
  <c r="I366" i="52"/>
  <c r="H284" i="51"/>
  <c r="G366" i="52"/>
  <c r="G202" i="56"/>
  <c r="G284" i="51"/>
  <c r="I284" i="50"/>
  <c r="H284" i="50"/>
  <c r="H284" i="58"/>
  <c r="I448" i="52"/>
  <c r="I366" i="59"/>
  <c r="I284" i="58"/>
  <c r="I284" i="56"/>
  <c r="G448" i="54"/>
  <c r="H530" i="54"/>
  <c r="H366" i="59"/>
  <c r="G284" i="58"/>
  <c r="G284" i="57"/>
  <c r="H284" i="56"/>
  <c r="I448" i="54"/>
  <c r="I530" i="54"/>
  <c r="G530" i="52"/>
  <c r="H366" i="51"/>
  <c r="I366" i="50"/>
  <c r="G366" i="59"/>
  <c r="H284" i="57"/>
  <c r="G284" i="56"/>
  <c r="H448" i="54"/>
  <c r="G530" i="54"/>
  <c r="G366" i="53"/>
  <c r="I284" i="57"/>
  <c r="I366" i="53"/>
  <c r="G366" i="55"/>
  <c r="H366" i="55"/>
  <c r="G366" i="51"/>
  <c r="I366" i="55"/>
  <c r="H366" i="50"/>
  <c r="G366" i="50"/>
  <c r="I530" i="52"/>
  <c r="H366" i="53"/>
  <c r="G448" i="52"/>
  <c r="H448" i="52"/>
  <c r="H530" i="52"/>
  <c r="I366" i="51"/>
  <c r="I530" i="59"/>
  <c r="H366" i="58"/>
  <c r="G366" i="56"/>
  <c r="I448" i="53"/>
  <c r="G448" i="51"/>
  <c r="I448" i="50"/>
  <c r="G530" i="50"/>
  <c r="H530" i="59"/>
  <c r="I366" i="58"/>
  <c r="H366" i="57"/>
  <c r="I448" i="51"/>
  <c r="H448" i="50"/>
  <c r="I530" i="50"/>
  <c r="G530" i="59"/>
  <c r="G366" i="58"/>
  <c r="I366" i="57"/>
  <c r="H448" i="51"/>
  <c r="H448" i="59"/>
  <c r="G366" i="57"/>
  <c r="G448" i="59"/>
  <c r="I530" i="53"/>
  <c r="I366" i="56"/>
  <c r="G448" i="55"/>
  <c r="G530" i="55"/>
  <c r="H448" i="53"/>
  <c r="I530" i="51"/>
  <c r="H530" i="50"/>
  <c r="H366" i="56"/>
  <c r="H530" i="55"/>
  <c r="H530" i="51"/>
  <c r="H530" i="53"/>
  <c r="I530" i="55"/>
  <c r="G448" i="53"/>
  <c r="G530" i="51"/>
  <c r="H448" i="55"/>
  <c r="I448" i="59"/>
  <c r="I448" i="55"/>
  <c r="G448" i="50"/>
  <c r="G530" i="53"/>
  <c r="H448" i="56"/>
  <c r="G530" i="56"/>
  <c r="G530" i="57"/>
  <c r="H448" i="57"/>
  <c r="G448" i="56"/>
  <c r="H530" i="56"/>
  <c r="G448" i="57"/>
  <c r="I448" i="56"/>
  <c r="I530" i="56"/>
  <c r="H448" i="58"/>
  <c r="H530" i="57"/>
  <c r="I448" i="57"/>
  <c r="G530" i="58"/>
  <c r="I530" i="57"/>
  <c r="H530" i="58"/>
  <c r="I530" i="58"/>
  <c r="G448" i="58"/>
  <c r="I448" i="58"/>
  <c r="I1268" i="42" l="1"/>
  <c r="G1268" i="42"/>
  <c r="H1268" i="42"/>
  <c r="I1350" i="42"/>
  <c r="H1350" i="42"/>
  <c r="G1350" i="42"/>
  <c r="H1432" i="42"/>
  <c r="I1432" i="42"/>
  <c r="G1432" i="42"/>
  <c r="G1514" i="42"/>
  <c r="H1514" i="42"/>
  <c r="I1514" i="42"/>
  <c r="H1596" i="42"/>
  <c r="I1596" i="42"/>
  <c r="G1596" i="42"/>
  <c r="H1678" i="42"/>
  <c r="I1678" i="42"/>
  <c r="G1678" i="42"/>
  <c r="H1760" i="42"/>
  <c r="I1760" i="42"/>
  <c r="G1760" i="42"/>
  <c r="H1842" i="42"/>
  <c r="G1842" i="42"/>
  <c r="I1842" i="42"/>
  <c r="H2006" i="42"/>
  <c r="I2006" i="42"/>
  <c r="I1924" i="42"/>
  <c r="H1924" i="42"/>
  <c r="G1924" i="42"/>
  <c r="G2006" i="42"/>
  <c r="H121" i="61"/>
  <c r="F695" i="61"/>
  <c r="G121" i="61"/>
  <c r="F39" i="61"/>
  <c r="G449" i="61"/>
  <c r="H859" i="61"/>
  <c r="H39" i="61"/>
  <c r="H449" i="61"/>
  <c r="F859" i="61"/>
  <c r="G39" i="61"/>
  <c r="G367" i="61"/>
  <c r="F449" i="61"/>
  <c r="G859" i="61"/>
  <c r="F121" i="61"/>
  <c r="H695" i="61"/>
  <c r="G203" i="61"/>
  <c r="G531" i="61"/>
  <c r="G613" i="61"/>
  <c r="G777" i="61"/>
  <c r="F531" i="61"/>
  <c r="H613" i="61"/>
  <c r="H367" i="61"/>
  <c r="F777" i="61"/>
  <c r="F367" i="61"/>
  <c r="G695" i="61"/>
  <c r="H777" i="61"/>
  <c r="F203" i="61"/>
  <c r="H531" i="61"/>
  <c r="H203" i="61"/>
  <c r="F285" i="61"/>
  <c r="G285" i="61"/>
  <c r="H285" i="61"/>
  <c r="F613" i="61"/>
  <c r="M47" i="41"/>
  <c r="T47" i="41"/>
  <c r="J47" i="41"/>
  <c r="S47" i="41"/>
  <c r="O47" i="41"/>
  <c r="P47" i="41"/>
  <c r="N47" i="41"/>
  <c r="I47" i="41"/>
  <c r="Q47" i="41"/>
  <c r="R47" i="41"/>
  <c r="H39" i="52"/>
  <c r="I39" i="56"/>
  <c r="G39" i="56"/>
  <c r="I39" i="59"/>
  <c r="G39" i="59"/>
  <c r="G121" i="59"/>
  <c r="H39" i="59"/>
  <c r="G39" i="55"/>
  <c r="G39" i="57"/>
  <c r="G39" i="54"/>
  <c r="I39" i="51"/>
  <c r="I39" i="50"/>
  <c r="G39" i="53"/>
  <c r="I39" i="57"/>
  <c r="H121" i="59"/>
  <c r="I39" i="54"/>
  <c r="I39" i="53"/>
  <c r="G39" i="51"/>
  <c r="H39" i="56"/>
  <c r="I121" i="59"/>
  <c r="I39" i="58"/>
  <c r="H39" i="57"/>
  <c r="G121" i="54"/>
  <c r="H39" i="53"/>
  <c r="H39" i="54"/>
  <c r="I39" i="55"/>
  <c r="H39" i="55"/>
  <c r="H39" i="51"/>
  <c r="H39" i="58"/>
  <c r="G39" i="58"/>
  <c r="H121" i="54"/>
  <c r="G39" i="52"/>
  <c r="I121" i="54"/>
  <c r="I39" i="52"/>
  <c r="H39" i="50"/>
  <c r="G39" i="50"/>
  <c r="H121" i="58"/>
  <c r="G121" i="56"/>
  <c r="I121" i="53"/>
  <c r="I203" i="59"/>
  <c r="G121" i="58"/>
  <c r="I121" i="56"/>
  <c r="H121" i="53"/>
  <c r="H203" i="59"/>
  <c r="I121" i="58"/>
  <c r="H121" i="56"/>
  <c r="G203" i="59"/>
  <c r="G121" i="57"/>
  <c r="G121" i="53"/>
  <c r="I121" i="52"/>
  <c r="I121" i="51"/>
  <c r="H121" i="50"/>
  <c r="I203" i="52"/>
  <c r="H121" i="52"/>
  <c r="I121" i="57"/>
  <c r="H203" i="52"/>
  <c r="H121" i="57"/>
  <c r="G203" i="52"/>
  <c r="H121" i="55"/>
  <c r="G121" i="52"/>
  <c r="G121" i="51"/>
  <c r="G121" i="50"/>
  <c r="G121" i="55"/>
  <c r="H121" i="51"/>
  <c r="I121" i="50"/>
  <c r="I121" i="55"/>
  <c r="I285" i="59"/>
  <c r="G203" i="55"/>
  <c r="H285" i="59"/>
  <c r="I203" i="56"/>
  <c r="I203" i="55"/>
  <c r="G285" i="59"/>
  <c r="G203" i="58"/>
  <c r="H203" i="56"/>
  <c r="H203" i="55"/>
  <c r="H203" i="58"/>
  <c r="I203" i="57"/>
  <c r="G203" i="56"/>
  <c r="G203" i="54"/>
  <c r="I203" i="58"/>
  <c r="H203" i="57"/>
  <c r="I203" i="54"/>
  <c r="G203" i="53"/>
  <c r="I203" i="53"/>
  <c r="G285" i="52"/>
  <c r="G203" i="51"/>
  <c r="G203" i="57"/>
  <c r="H203" i="53"/>
  <c r="I285" i="52"/>
  <c r="I203" i="50"/>
  <c r="H203" i="54"/>
  <c r="H203" i="51"/>
  <c r="G203" i="50"/>
  <c r="H203" i="50"/>
  <c r="H285" i="52"/>
  <c r="I203" i="51"/>
  <c r="G285" i="57"/>
  <c r="H285" i="55"/>
  <c r="G367" i="52"/>
  <c r="H285" i="58"/>
  <c r="H285" i="57"/>
  <c r="G285" i="55"/>
  <c r="I285" i="53"/>
  <c r="H367" i="59"/>
  <c r="G285" i="58"/>
  <c r="I285" i="57"/>
  <c r="G285" i="56"/>
  <c r="H285" i="53"/>
  <c r="H285" i="51"/>
  <c r="G285" i="50"/>
  <c r="G367" i="59"/>
  <c r="I285" i="58"/>
  <c r="I285" i="56"/>
  <c r="G285" i="53"/>
  <c r="I367" i="59"/>
  <c r="H285" i="56"/>
  <c r="I285" i="55"/>
  <c r="H285" i="54"/>
  <c r="I285" i="54"/>
  <c r="I285" i="50"/>
  <c r="G285" i="51"/>
  <c r="H367" i="52"/>
  <c r="I367" i="52"/>
  <c r="G285" i="54"/>
  <c r="I285" i="51"/>
  <c r="H285" i="50"/>
  <c r="H531" i="59"/>
  <c r="H367" i="58"/>
  <c r="H367" i="57"/>
  <c r="H367" i="55"/>
  <c r="G531" i="52"/>
  <c r="H449" i="52"/>
  <c r="H367" i="50"/>
  <c r="H449" i="59"/>
  <c r="G367" i="58"/>
  <c r="G367" i="57"/>
  <c r="I531" i="52"/>
  <c r="I449" i="52"/>
  <c r="G449" i="59"/>
  <c r="I367" i="58"/>
  <c r="I367" i="56"/>
  <c r="G367" i="51"/>
  <c r="I449" i="59"/>
  <c r="H367" i="56"/>
  <c r="H367" i="51"/>
  <c r="G367" i="56"/>
  <c r="G367" i="54"/>
  <c r="I367" i="53"/>
  <c r="I367" i="51"/>
  <c r="G531" i="59"/>
  <c r="I367" i="57"/>
  <c r="I367" i="55"/>
  <c r="H531" i="52"/>
  <c r="G449" i="52"/>
  <c r="I367" i="50"/>
  <c r="H367" i="54"/>
  <c r="I531" i="59"/>
  <c r="H367" i="53"/>
  <c r="G367" i="50"/>
  <c r="G367" i="55"/>
  <c r="G367" i="53"/>
  <c r="I367" i="54"/>
  <c r="H531" i="56"/>
  <c r="H531" i="55"/>
  <c r="I449" i="54"/>
  <c r="I449" i="51"/>
  <c r="G449" i="50"/>
  <c r="I449" i="57"/>
  <c r="I449" i="53"/>
  <c r="G531" i="56"/>
  <c r="G449" i="55"/>
  <c r="G449" i="54"/>
  <c r="H449" i="51"/>
  <c r="I531" i="54"/>
  <c r="H531" i="53"/>
  <c r="H531" i="50"/>
  <c r="I531" i="58"/>
  <c r="G531" i="57"/>
  <c r="I531" i="56"/>
  <c r="I449" i="55"/>
  <c r="H449" i="54"/>
  <c r="I531" i="51"/>
  <c r="H449" i="58"/>
  <c r="G531" i="58"/>
  <c r="I449" i="58"/>
  <c r="G449" i="57"/>
  <c r="H531" i="57"/>
  <c r="G449" i="56"/>
  <c r="H449" i="55"/>
  <c r="G531" i="53"/>
  <c r="H449" i="53"/>
  <c r="G531" i="51"/>
  <c r="I449" i="56"/>
  <c r="H531" i="58"/>
  <c r="G449" i="58"/>
  <c r="H449" i="57"/>
  <c r="I531" i="57"/>
  <c r="H449" i="56"/>
  <c r="I531" i="53"/>
  <c r="G449" i="53"/>
  <c r="H531" i="51"/>
  <c r="G531" i="55"/>
  <c r="G531" i="54"/>
  <c r="G449" i="51"/>
  <c r="I531" i="50"/>
  <c r="H449" i="50"/>
  <c r="I531" i="55"/>
  <c r="G531" i="50"/>
  <c r="H531" i="54"/>
  <c r="I449" i="50"/>
  <c r="H38" i="49"/>
  <c r="H38" i="47"/>
  <c r="H284" i="47"/>
  <c r="G38" i="49"/>
  <c r="I38" i="47"/>
  <c r="G284" i="47"/>
  <c r="I38" i="49"/>
  <c r="G38" i="47"/>
  <c r="I284" i="47"/>
  <c r="G120" i="49"/>
  <c r="G202" i="47"/>
  <c r="H120" i="47"/>
  <c r="H120" i="49"/>
  <c r="I202" i="47"/>
  <c r="G120" i="47"/>
  <c r="H202" i="47"/>
  <c r="I120" i="49"/>
  <c r="I120" i="47"/>
  <c r="I366" i="47"/>
  <c r="G202" i="49"/>
  <c r="H202" i="49"/>
  <c r="H366" i="47"/>
  <c r="I202" i="49"/>
  <c r="G366" i="47"/>
  <c r="G448" i="47"/>
  <c r="I530" i="47"/>
  <c r="I448" i="47"/>
  <c r="G284" i="49"/>
  <c r="H448" i="47"/>
  <c r="I284" i="49"/>
  <c r="G530" i="47"/>
  <c r="H284" i="49"/>
  <c r="H530" i="47"/>
  <c r="I366" i="49"/>
  <c r="H366" i="49"/>
  <c r="G366" i="49"/>
  <c r="I448" i="49"/>
  <c r="I530" i="49"/>
  <c r="H530" i="49"/>
  <c r="G530" i="49"/>
  <c r="H448" i="49"/>
  <c r="G448" i="49"/>
  <c r="H531" i="63"/>
  <c r="G531" i="63"/>
  <c r="H367" i="63"/>
  <c r="F531" i="63"/>
  <c r="G367" i="63"/>
  <c r="G121" i="63"/>
  <c r="H121" i="63"/>
  <c r="F367" i="63"/>
  <c r="F203" i="63"/>
  <c r="H203" i="63"/>
  <c r="G39" i="63"/>
  <c r="G449" i="63"/>
  <c r="H39" i="63"/>
  <c r="F449" i="63"/>
  <c r="G203" i="63"/>
  <c r="G285" i="63"/>
  <c r="F121" i="63"/>
  <c r="F39" i="63"/>
  <c r="H449" i="63"/>
  <c r="H285" i="63"/>
  <c r="F285" i="63"/>
  <c r="I38" i="48"/>
  <c r="G38" i="48"/>
  <c r="H38" i="48"/>
  <c r="I120" i="48"/>
  <c r="H120" i="48"/>
  <c r="G120" i="48"/>
  <c r="G202" i="48"/>
  <c r="I202" i="48"/>
  <c r="H202" i="48"/>
  <c r="I284" i="48"/>
  <c r="G284" i="48"/>
  <c r="H284" i="48"/>
  <c r="I366" i="48"/>
  <c r="H366" i="48"/>
  <c r="G366" i="48"/>
  <c r="G448" i="48"/>
  <c r="H530" i="48"/>
  <c r="I530" i="48"/>
  <c r="I448" i="48"/>
  <c r="H448" i="48"/>
  <c r="G530" i="48"/>
  <c r="K46" i="41"/>
  <c r="L46" i="41"/>
  <c r="H860" i="45"/>
  <c r="H286" i="45"/>
  <c r="G696" i="45"/>
  <c r="F122" i="45"/>
  <c r="F778" i="45"/>
  <c r="F40" i="45"/>
  <c r="G860" i="45"/>
  <c r="H368" i="45"/>
  <c r="F614" i="45"/>
  <c r="F696" i="45"/>
  <c r="G122" i="45"/>
  <c r="G778" i="45"/>
  <c r="H40" i="45"/>
  <c r="H532" i="45"/>
  <c r="G614" i="45"/>
  <c r="H204" i="45"/>
  <c r="H122" i="45"/>
  <c r="F368" i="45"/>
  <c r="G532" i="45"/>
  <c r="H614" i="45"/>
  <c r="G204" i="45"/>
  <c r="H450" i="45"/>
  <c r="F450" i="45"/>
  <c r="F532" i="45"/>
  <c r="F204" i="45"/>
  <c r="G450" i="45"/>
  <c r="F286" i="45"/>
  <c r="F860" i="45"/>
  <c r="H778" i="45"/>
  <c r="G368" i="45"/>
  <c r="G40" i="45"/>
  <c r="G286" i="45"/>
  <c r="H696" i="45"/>
  <c r="G40" i="42"/>
  <c r="I40" i="42"/>
  <c r="H40" i="42"/>
  <c r="I122" i="42"/>
  <c r="G204" i="42"/>
  <c r="H204" i="42"/>
  <c r="I204" i="42"/>
  <c r="H122" i="42"/>
  <c r="G122" i="42"/>
  <c r="G286" i="42"/>
  <c r="H286" i="42"/>
  <c r="I286" i="42"/>
  <c r="I368" i="42"/>
  <c r="G368" i="42"/>
  <c r="H368" i="42"/>
  <c r="G450" i="42"/>
  <c r="H450" i="42"/>
  <c r="I450" i="42"/>
  <c r="I532" i="42"/>
  <c r="G532" i="42"/>
  <c r="H532" i="42"/>
  <c r="H614" i="42"/>
  <c r="I614" i="42"/>
  <c r="G614" i="42"/>
  <c r="G696" i="42"/>
  <c r="H696" i="42"/>
  <c r="I696" i="42"/>
  <c r="H778" i="42"/>
  <c r="I778" i="42"/>
  <c r="G778" i="42"/>
  <c r="G860" i="42"/>
  <c r="H860" i="42"/>
  <c r="I860" i="42"/>
  <c r="G942" i="42"/>
  <c r="H942" i="42"/>
  <c r="I942" i="42"/>
  <c r="E48" i="41"/>
  <c r="D49" i="41"/>
  <c r="H1024" i="42"/>
  <c r="I1024" i="42"/>
  <c r="G48" i="41"/>
  <c r="G1024" i="42"/>
  <c r="F48" i="41"/>
  <c r="H48" i="41"/>
  <c r="G1106" i="42"/>
  <c r="H1106" i="42"/>
  <c r="I1106" i="42"/>
  <c r="I1188" i="42"/>
  <c r="H1188" i="42"/>
  <c r="G1188" i="42"/>
  <c r="G532" i="63" l="1"/>
  <c r="G204" i="63"/>
  <c r="H40" i="63"/>
  <c r="F40" i="63"/>
  <c r="F368" i="63"/>
  <c r="H286" i="63"/>
  <c r="H122" i="63"/>
  <c r="G286" i="63"/>
  <c r="F286" i="63"/>
  <c r="G450" i="63"/>
  <c r="F450" i="63"/>
  <c r="G40" i="63"/>
  <c r="F122" i="63"/>
  <c r="G122" i="63"/>
  <c r="H450" i="63"/>
  <c r="H204" i="63"/>
  <c r="F532" i="63"/>
  <c r="G368" i="63"/>
  <c r="H532" i="63"/>
  <c r="H368" i="63"/>
  <c r="F204" i="63"/>
  <c r="G39" i="47"/>
  <c r="G39" i="49"/>
  <c r="H39" i="49"/>
  <c r="G121" i="49"/>
  <c r="I39" i="49"/>
  <c r="H121" i="49"/>
  <c r="I121" i="49"/>
  <c r="I39" i="47"/>
  <c r="H39" i="47"/>
  <c r="I121" i="47"/>
  <c r="H121" i="47"/>
  <c r="G121" i="47"/>
  <c r="G203" i="49"/>
  <c r="I203" i="47"/>
  <c r="G203" i="47"/>
  <c r="I203" i="49"/>
  <c r="H203" i="47"/>
  <c r="H203" i="49"/>
  <c r="I285" i="49"/>
  <c r="G285" i="49"/>
  <c r="H285" i="47"/>
  <c r="G285" i="47"/>
  <c r="H285" i="49"/>
  <c r="I285" i="47"/>
  <c r="I367" i="49"/>
  <c r="H367" i="47"/>
  <c r="G367" i="49"/>
  <c r="G367" i="47"/>
  <c r="H367" i="49"/>
  <c r="I367" i="47"/>
  <c r="G449" i="49"/>
  <c r="G449" i="47"/>
  <c r="I531" i="47"/>
  <c r="I449" i="49"/>
  <c r="H449" i="47"/>
  <c r="I449" i="47"/>
  <c r="H531" i="47"/>
  <c r="G531" i="47"/>
  <c r="G531" i="49"/>
  <c r="H449" i="49"/>
  <c r="H531" i="49"/>
  <c r="I531" i="49"/>
  <c r="I40" i="52"/>
  <c r="G40" i="50"/>
  <c r="G40" i="52"/>
  <c r="H40" i="56"/>
  <c r="H40" i="50"/>
  <c r="I40" i="50"/>
  <c r="I40" i="54"/>
  <c r="I122" i="50"/>
  <c r="I40" i="59"/>
  <c r="G122" i="50"/>
  <c r="I40" i="57"/>
  <c r="I204" i="58"/>
  <c r="G40" i="57"/>
  <c r="G122" i="56"/>
  <c r="I40" i="56"/>
  <c r="I122" i="59"/>
  <c r="H122" i="59"/>
  <c r="H204" i="58"/>
  <c r="I122" i="56"/>
  <c r="I40" i="53"/>
  <c r="G204" i="58"/>
  <c r="H40" i="58"/>
  <c r="H40" i="59"/>
  <c r="H122" i="50"/>
  <c r="G122" i="59"/>
  <c r="H40" i="55"/>
  <c r="G40" i="51"/>
  <c r="I40" i="55"/>
  <c r="H40" i="51"/>
  <c r="G40" i="59"/>
  <c r="G40" i="58"/>
  <c r="G40" i="55"/>
  <c r="I40" i="58"/>
  <c r="H40" i="57"/>
  <c r="H40" i="54"/>
  <c r="G40" i="56"/>
  <c r="H40" i="52"/>
  <c r="H40" i="53"/>
  <c r="G40" i="54"/>
  <c r="H122" i="56"/>
  <c r="G40" i="53"/>
  <c r="I40" i="51"/>
  <c r="I204" i="59"/>
  <c r="G122" i="54"/>
  <c r="I122" i="58"/>
  <c r="H122" i="54"/>
  <c r="H122" i="58"/>
  <c r="G286" i="59"/>
  <c r="G122" i="58"/>
  <c r="H286" i="59"/>
  <c r="I122" i="57"/>
  <c r="H204" i="59"/>
  <c r="I286" i="59"/>
  <c r="H122" i="51"/>
  <c r="I122" i="53"/>
  <c r="G204" i="51"/>
  <c r="I122" i="51"/>
  <c r="H122" i="55"/>
  <c r="H122" i="53"/>
  <c r="I204" i="51"/>
  <c r="H122" i="57"/>
  <c r="G122" i="55"/>
  <c r="G122" i="53"/>
  <c r="H122" i="52"/>
  <c r="H204" i="51"/>
  <c r="G122" i="57"/>
  <c r="I122" i="55"/>
  <c r="I122" i="52"/>
  <c r="G204" i="59"/>
  <c r="G122" i="51"/>
  <c r="G204" i="50"/>
  <c r="I204" i="50"/>
  <c r="I122" i="54"/>
  <c r="H204" i="50"/>
  <c r="G122" i="52"/>
  <c r="G368" i="59"/>
  <c r="I204" i="56"/>
  <c r="G204" i="55"/>
  <c r="H204" i="52"/>
  <c r="H286" i="50"/>
  <c r="H204" i="57"/>
  <c r="H204" i="56"/>
  <c r="H204" i="55"/>
  <c r="I204" i="57"/>
  <c r="G204" i="56"/>
  <c r="I204" i="55"/>
  <c r="H204" i="53"/>
  <c r="H286" i="58"/>
  <c r="G204" i="57"/>
  <c r="I204" i="53"/>
  <c r="I368" i="59"/>
  <c r="H204" i="54"/>
  <c r="I286" i="58"/>
  <c r="I204" i="54"/>
  <c r="G286" i="50"/>
  <c r="H368" i="59"/>
  <c r="G204" i="53"/>
  <c r="G286" i="51"/>
  <c r="I286" i="50"/>
  <c r="G204" i="52"/>
  <c r="I286" i="51"/>
  <c r="I204" i="52"/>
  <c r="H286" i="51"/>
  <c r="G286" i="58"/>
  <c r="G204" i="54"/>
  <c r="G450" i="59"/>
  <c r="H368" i="58"/>
  <c r="H286" i="57"/>
  <c r="G286" i="56"/>
  <c r="I286" i="55"/>
  <c r="G286" i="54"/>
  <c r="I286" i="53"/>
  <c r="G286" i="52"/>
  <c r="I368" i="51"/>
  <c r="I368" i="58"/>
  <c r="G286" i="57"/>
  <c r="I286" i="56"/>
  <c r="I286" i="54"/>
  <c r="G532" i="59"/>
  <c r="H286" i="56"/>
  <c r="H286" i="54"/>
  <c r="H532" i="59"/>
  <c r="I532" i="59"/>
  <c r="I450" i="59"/>
  <c r="G368" i="58"/>
  <c r="I286" i="57"/>
  <c r="G286" i="55"/>
  <c r="G286" i="53"/>
  <c r="I368" i="50"/>
  <c r="G368" i="51"/>
  <c r="H368" i="50"/>
  <c r="H286" i="52"/>
  <c r="H450" i="59"/>
  <c r="H286" i="53"/>
  <c r="H368" i="51"/>
  <c r="H286" i="55"/>
  <c r="G368" i="50"/>
  <c r="I286" i="52"/>
  <c r="G450" i="58"/>
  <c r="H368" i="54"/>
  <c r="G450" i="50"/>
  <c r="I532" i="50"/>
  <c r="H450" i="58"/>
  <c r="I532" i="58"/>
  <c r="H368" i="56"/>
  <c r="G368" i="54"/>
  <c r="I450" i="58"/>
  <c r="H532" i="58"/>
  <c r="G368" i="56"/>
  <c r="I368" i="54"/>
  <c r="G532" i="58"/>
  <c r="H368" i="57"/>
  <c r="I368" i="56"/>
  <c r="H368" i="55"/>
  <c r="G368" i="53"/>
  <c r="G368" i="57"/>
  <c r="G368" i="55"/>
  <c r="H368" i="53"/>
  <c r="G368" i="52"/>
  <c r="I532" i="51"/>
  <c r="G450" i="51"/>
  <c r="I450" i="50"/>
  <c r="G532" i="51"/>
  <c r="G532" i="50"/>
  <c r="H450" i="50"/>
  <c r="I368" i="57"/>
  <c r="I368" i="55"/>
  <c r="H532" i="51"/>
  <c r="I368" i="53"/>
  <c r="H368" i="52"/>
  <c r="I450" i="51"/>
  <c r="I368" i="52"/>
  <c r="H450" i="51"/>
  <c r="H532" i="50"/>
  <c r="H450" i="55"/>
  <c r="G450" i="54"/>
  <c r="I532" i="54"/>
  <c r="H532" i="53"/>
  <c r="H532" i="57"/>
  <c r="H450" i="52"/>
  <c r="I450" i="55"/>
  <c r="I450" i="54"/>
  <c r="G532" i="54"/>
  <c r="G532" i="57"/>
  <c r="H450" i="57"/>
  <c r="H532" i="55"/>
  <c r="I450" i="53"/>
  <c r="I532" i="56"/>
  <c r="I450" i="57"/>
  <c r="G532" i="55"/>
  <c r="H450" i="53"/>
  <c r="H450" i="56"/>
  <c r="G450" i="57"/>
  <c r="I532" i="57"/>
  <c r="I450" i="56"/>
  <c r="I532" i="55"/>
  <c r="G450" i="53"/>
  <c r="I450" i="52"/>
  <c r="I532" i="52"/>
  <c r="G532" i="56"/>
  <c r="G450" i="55"/>
  <c r="H450" i="54"/>
  <c r="H532" i="54"/>
  <c r="I532" i="53"/>
  <c r="G532" i="52"/>
  <c r="G450" i="56"/>
  <c r="H532" i="52"/>
  <c r="G450" i="52"/>
  <c r="H532" i="56"/>
  <c r="G532" i="53"/>
  <c r="G41" i="45"/>
  <c r="H41" i="45"/>
  <c r="F41" i="45"/>
  <c r="G779" i="45"/>
  <c r="H287" i="45"/>
  <c r="G287" i="45"/>
  <c r="H123" i="45"/>
  <c r="H533" i="45"/>
  <c r="H779" i="45"/>
  <c r="F287" i="45"/>
  <c r="H369" i="45"/>
  <c r="G615" i="45"/>
  <c r="G451" i="45"/>
  <c r="G205" i="45"/>
  <c r="G697" i="45"/>
  <c r="H615" i="45"/>
  <c r="F451" i="45"/>
  <c r="F697" i="45"/>
  <c r="F369" i="45"/>
  <c r="F205" i="45"/>
  <c r="G533" i="45"/>
  <c r="H451" i="45"/>
  <c r="H697" i="45"/>
  <c r="G369" i="45"/>
  <c r="H205" i="45"/>
  <c r="F533" i="45"/>
  <c r="H861" i="45"/>
  <c r="G123" i="45"/>
  <c r="F123" i="45"/>
  <c r="F779" i="45"/>
  <c r="F615" i="45"/>
  <c r="F861" i="45"/>
  <c r="G861" i="45"/>
  <c r="I205" i="42"/>
  <c r="G41" i="42"/>
  <c r="H41" i="42"/>
  <c r="H205" i="42"/>
  <c r="G205" i="42"/>
  <c r="I41" i="42"/>
  <c r="G123" i="42"/>
  <c r="H123" i="42"/>
  <c r="I123" i="42"/>
  <c r="G287" i="42"/>
  <c r="H287" i="42"/>
  <c r="I287" i="42"/>
  <c r="G369" i="42"/>
  <c r="H369" i="42"/>
  <c r="I369" i="42"/>
  <c r="H451" i="42"/>
  <c r="I451" i="42"/>
  <c r="G451" i="42"/>
  <c r="I533" i="42"/>
  <c r="G533" i="42"/>
  <c r="H533" i="42"/>
  <c r="I615" i="42"/>
  <c r="H615" i="42"/>
  <c r="G615" i="42"/>
  <c r="I697" i="42"/>
  <c r="H697" i="42"/>
  <c r="G697" i="42"/>
  <c r="I779" i="42"/>
  <c r="G779" i="42"/>
  <c r="H779" i="42"/>
  <c r="G861" i="42"/>
  <c r="H861" i="42"/>
  <c r="I861" i="42"/>
  <c r="G943" i="42"/>
  <c r="I943" i="42"/>
  <c r="H943" i="42"/>
  <c r="G1025" i="42"/>
  <c r="H1025" i="42"/>
  <c r="I1025" i="42"/>
  <c r="G1107" i="42"/>
  <c r="E49" i="41"/>
  <c r="F49" i="41"/>
  <c r="H1107" i="42"/>
  <c r="H49" i="41"/>
  <c r="I1107" i="42"/>
  <c r="G49" i="41"/>
  <c r="D50" i="41"/>
  <c r="G1189" i="42"/>
  <c r="H1189" i="42"/>
  <c r="I1189" i="42"/>
  <c r="G368" i="61"/>
  <c r="H614" i="61"/>
  <c r="G614" i="61"/>
  <c r="F122" i="61"/>
  <c r="H122" i="61"/>
  <c r="F778" i="61"/>
  <c r="H286" i="61"/>
  <c r="F532" i="61"/>
  <c r="G122" i="61"/>
  <c r="H368" i="61"/>
  <c r="F696" i="61"/>
  <c r="G204" i="61"/>
  <c r="H40" i="61"/>
  <c r="G778" i="61"/>
  <c r="H696" i="61"/>
  <c r="H204" i="61"/>
  <c r="F450" i="61"/>
  <c r="G40" i="61"/>
  <c r="H532" i="61"/>
  <c r="H778" i="61"/>
  <c r="G696" i="61"/>
  <c r="G532" i="61"/>
  <c r="F614" i="61"/>
  <c r="F368" i="61"/>
  <c r="H860" i="61"/>
  <c r="G860" i="61"/>
  <c r="F40" i="61"/>
  <c r="F286" i="61"/>
  <c r="G286" i="61"/>
  <c r="H450" i="61"/>
  <c r="G450" i="61"/>
  <c r="F860" i="61"/>
  <c r="F204" i="61"/>
  <c r="O48" i="41"/>
  <c r="S48" i="41"/>
  <c r="Q48" i="41"/>
  <c r="I48" i="41"/>
  <c r="R48" i="41"/>
  <c r="J48" i="41"/>
  <c r="P48" i="41"/>
  <c r="T48" i="41"/>
  <c r="M48" i="41"/>
  <c r="N48" i="41"/>
  <c r="I39" i="48"/>
  <c r="H39" i="48"/>
  <c r="G39" i="48"/>
  <c r="H121" i="48"/>
  <c r="G121" i="48"/>
  <c r="I121" i="48"/>
  <c r="G285" i="48"/>
  <c r="H203" i="48"/>
  <c r="G203" i="48"/>
  <c r="I285" i="48"/>
  <c r="I203" i="48"/>
  <c r="H285" i="48"/>
  <c r="G367" i="48"/>
  <c r="I367" i="48"/>
  <c r="H367" i="48"/>
  <c r="I531" i="48"/>
  <c r="H449" i="48"/>
  <c r="G531" i="48"/>
  <c r="H531" i="48"/>
  <c r="G449" i="48"/>
  <c r="I449" i="48"/>
  <c r="K47" i="41"/>
  <c r="L47" i="41"/>
  <c r="G1269" i="42"/>
  <c r="I1269" i="42"/>
  <c r="H1269" i="42"/>
  <c r="I1351" i="42"/>
  <c r="H1351" i="42"/>
  <c r="G1351" i="42"/>
  <c r="I1433" i="42"/>
  <c r="H1433" i="42"/>
  <c r="G1433" i="42"/>
  <c r="G1515" i="42"/>
  <c r="H1515" i="42"/>
  <c r="I1515" i="42"/>
  <c r="I1597" i="42"/>
  <c r="G1597" i="42"/>
  <c r="H1597" i="42"/>
  <c r="H1679" i="42"/>
  <c r="I1679" i="42"/>
  <c r="G1679" i="42"/>
  <c r="I1761" i="42"/>
  <c r="H1761" i="42"/>
  <c r="G1761" i="42"/>
  <c r="G1843" i="42"/>
  <c r="I1843" i="42"/>
  <c r="H1843" i="42"/>
  <c r="H2007" i="42"/>
  <c r="G1925" i="42"/>
  <c r="I1925" i="42"/>
  <c r="I2007" i="42"/>
  <c r="H1925" i="42"/>
  <c r="G2007" i="42"/>
  <c r="I41" i="51" l="1"/>
  <c r="G41" i="59"/>
  <c r="G41" i="51"/>
  <c r="G41" i="55"/>
  <c r="I123" i="59"/>
  <c r="G41" i="58"/>
  <c r="G41" i="56"/>
  <c r="G41" i="54"/>
  <c r="I41" i="58"/>
  <c r="H123" i="59"/>
  <c r="H41" i="58"/>
  <c r="I41" i="54"/>
  <c r="G123" i="59"/>
  <c r="I41" i="59"/>
  <c r="H41" i="59"/>
  <c r="I41" i="57"/>
  <c r="H41" i="53"/>
  <c r="H41" i="57"/>
  <c r="I123" i="52"/>
  <c r="H41" i="50"/>
  <c r="H41" i="51"/>
  <c r="H41" i="54"/>
  <c r="G41" i="57"/>
  <c r="I41" i="55"/>
  <c r="I41" i="53"/>
  <c r="H41" i="56"/>
  <c r="G41" i="53"/>
  <c r="G123" i="52"/>
  <c r="I41" i="56"/>
  <c r="G41" i="52"/>
  <c r="H123" i="52"/>
  <c r="G41" i="50"/>
  <c r="I41" i="52"/>
  <c r="I41" i="50"/>
  <c r="H41" i="52"/>
  <c r="H41" i="55"/>
  <c r="H123" i="58"/>
  <c r="I123" i="57"/>
  <c r="G123" i="57"/>
  <c r="G123" i="55"/>
  <c r="H123" i="57"/>
  <c r="H205" i="56"/>
  <c r="G205" i="56"/>
  <c r="I205" i="56"/>
  <c r="I123" i="58"/>
  <c r="I123" i="56"/>
  <c r="G123" i="58"/>
  <c r="G123" i="56"/>
  <c r="G123" i="54"/>
  <c r="G205" i="50"/>
  <c r="I123" i="50"/>
  <c r="H123" i="56"/>
  <c r="I123" i="54"/>
  <c r="H123" i="50"/>
  <c r="H123" i="54"/>
  <c r="I205" i="52"/>
  <c r="H205" i="52"/>
  <c r="I123" i="55"/>
  <c r="G205" i="53"/>
  <c r="I123" i="53"/>
  <c r="G205" i="52"/>
  <c r="G205" i="55"/>
  <c r="G123" i="51"/>
  <c r="I205" i="55"/>
  <c r="I205" i="53"/>
  <c r="I205" i="50"/>
  <c r="H205" i="55"/>
  <c r="H205" i="53"/>
  <c r="G123" i="53"/>
  <c r="H205" i="50"/>
  <c r="H123" i="53"/>
  <c r="I123" i="51"/>
  <c r="G123" i="50"/>
  <c r="H123" i="55"/>
  <c r="H123" i="51"/>
  <c r="I205" i="59"/>
  <c r="G287" i="56"/>
  <c r="G287" i="55"/>
  <c r="H287" i="53"/>
  <c r="G287" i="52"/>
  <c r="I287" i="50"/>
  <c r="G205" i="59"/>
  <c r="I205" i="58"/>
  <c r="G205" i="57"/>
  <c r="H287" i="56"/>
  <c r="H287" i="55"/>
  <c r="I287" i="52"/>
  <c r="I205" i="51"/>
  <c r="G287" i="50"/>
  <c r="H205" i="58"/>
  <c r="H205" i="57"/>
  <c r="I205" i="54"/>
  <c r="G205" i="58"/>
  <c r="I205" i="57"/>
  <c r="H205" i="54"/>
  <c r="G205" i="54"/>
  <c r="H205" i="59"/>
  <c r="I287" i="56"/>
  <c r="I287" i="55"/>
  <c r="I287" i="53"/>
  <c r="H287" i="50"/>
  <c r="H287" i="52"/>
  <c r="G205" i="51"/>
  <c r="G287" i="53"/>
  <c r="H205" i="51"/>
  <c r="H287" i="57"/>
  <c r="I369" i="56"/>
  <c r="H287" i="54"/>
  <c r="G369" i="53"/>
  <c r="H369" i="52"/>
  <c r="H369" i="50"/>
  <c r="H287" i="59"/>
  <c r="I287" i="58"/>
  <c r="G287" i="54"/>
  <c r="I287" i="59"/>
  <c r="G287" i="58"/>
  <c r="G287" i="59"/>
  <c r="H287" i="58"/>
  <c r="I287" i="57"/>
  <c r="H369" i="56"/>
  <c r="H369" i="55"/>
  <c r="I287" i="54"/>
  <c r="G287" i="57"/>
  <c r="H287" i="51"/>
  <c r="G369" i="50"/>
  <c r="G287" i="51"/>
  <c r="G369" i="55"/>
  <c r="G369" i="52"/>
  <c r="I369" i="55"/>
  <c r="I369" i="52"/>
  <c r="G369" i="56"/>
  <c r="H369" i="53"/>
  <c r="I287" i="51"/>
  <c r="I369" i="50"/>
  <c r="I369" i="53"/>
  <c r="G369" i="58"/>
  <c r="G533" i="56"/>
  <c r="I533" i="55"/>
  <c r="G369" i="54"/>
  <c r="H533" i="50"/>
  <c r="H369" i="58"/>
  <c r="G451" i="56"/>
  <c r="G533" i="55"/>
  <c r="G451" i="53"/>
  <c r="I533" i="52"/>
  <c r="G369" i="51"/>
  <c r="I533" i="50"/>
  <c r="I451" i="56"/>
  <c r="H533" i="55"/>
  <c r="H451" i="53"/>
  <c r="H533" i="52"/>
  <c r="I369" i="51"/>
  <c r="H369" i="59"/>
  <c r="G369" i="57"/>
  <c r="H451" i="56"/>
  <c r="I451" i="53"/>
  <c r="G533" i="52"/>
  <c r="H369" i="51"/>
  <c r="G369" i="59"/>
  <c r="I369" i="57"/>
  <c r="G451" i="52"/>
  <c r="I369" i="58"/>
  <c r="H533" i="56"/>
  <c r="G451" i="55"/>
  <c r="H369" i="54"/>
  <c r="I533" i="53"/>
  <c r="G533" i="50"/>
  <c r="I369" i="59"/>
  <c r="I369" i="54"/>
  <c r="H533" i="53"/>
  <c r="G533" i="53"/>
  <c r="G451" i="50"/>
  <c r="I451" i="55"/>
  <c r="I451" i="52"/>
  <c r="H451" i="50"/>
  <c r="I533" i="56"/>
  <c r="H451" i="55"/>
  <c r="H451" i="52"/>
  <c r="I451" i="50"/>
  <c r="H369" i="57"/>
  <c r="H451" i="57"/>
  <c r="G533" i="51"/>
  <c r="I451" i="51"/>
  <c r="I451" i="59"/>
  <c r="G533" i="59"/>
  <c r="I533" i="57"/>
  <c r="H533" i="54"/>
  <c r="H533" i="57"/>
  <c r="H451" i="54"/>
  <c r="I533" i="51"/>
  <c r="H451" i="51"/>
  <c r="G451" i="51"/>
  <c r="G533" i="58"/>
  <c r="I451" i="54"/>
  <c r="G451" i="59"/>
  <c r="G451" i="58"/>
  <c r="I533" i="59"/>
  <c r="I533" i="58"/>
  <c r="G451" i="54"/>
  <c r="I451" i="58"/>
  <c r="H533" i="59"/>
  <c r="H533" i="58"/>
  <c r="G533" i="57"/>
  <c r="G533" i="54"/>
  <c r="G451" i="57"/>
  <c r="H451" i="59"/>
  <c r="H451" i="58"/>
  <c r="I451" i="57"/>
  <c r="H533" i="51"/>
  <c r="I533" i="54"/>
  <c r="H41" i="61"/>
  <c r="F41" i="61"/>
  <c r="G41" i="61"/>
  <c r="H779" i="61"/>
  <c r="H205" i="61"/>
  <c r="G615" i="61"/>
  <c r="G123" i="61"/>
  <c r="G369" i="61"/>
  <c r="G779" i="61"/>
  <c r="F369" i="61"/>
  <c r="F779" i="61"/>
  <c r="G205" i="61"/>
  <c r="H615" i="61"/>
  <c r="G697" i="61"/>
  <c r="H123" i="61"/>
  <c r="F533" i="61"/>
  <c r="F205" i="61"/>
  <c r="F697" i="61"/>
  <c r="F123" i="61"/>
  <c r="H533" i="61"/>
  <c r="H697" i="61"/>
  <c r="F615" i="61"/>
  <c r="H861" i="61"/>
  <c r="H451" i="61"/>
  <c r="H369" i="61"/>
  <c r="G287" i="61"/>
  <c r="F287" i="61"/>
  <c r="G861" i="61"/>
  <c r="G533" i="61"/>
  <c r="H287" i="61"/>
  <c r="F861" i="61"/>
  <c r="G451" i="61"/>
  <c r="F451" i="61"/>
  <c r="J49" i="41"/>
  <c r="N49" i="41"/>
  <c r="T49" i="41"/>
  <c r="M49" i="41"/>
  <c r="I49" i="41"/>
  <c r="O49" i="41"/>
  <c r="R49" i="41"/>
  <c r="P49" i="41"/>
  <c r="S49" i="41"/>
  <c r="Q49" i="41"/>
  <c r="G1270" i="42"/>
  <c r="H1270" i="42"/>
  <c r="I1270" i="42"/>
  <c r="I1352" i="42"/>
  <c r="G1352" i="42"/>
  <c r="H1352" i="42"/>
  <c r="H1434" i="42"/>
  <c r="I1434" i="42"/>
  <c r="G1434" i="42"/>
  <c r="I1516" i="42"/>
  <c r="H1516" i="42"/>
  <c r="G1516" i="42"/>
  <c r="H1598" i="42"/>
  <c r="I1598" i="42"/>
  <c r="G1598" i="42"/>
  <c r="H1680" i="42"/>
  <c r="G1680" i="42"/>
  <c r="I1680" i="42"/>
  <c r="G1762" i="42"/>
  <c r="I1762" i="42"/>
  <c r="H1762" i="42"/>
  <c r="G1844" i="42"/>
  <c r="I1844" i="42"/>
  <c r="H1844" i="42"/>
  <c r="H1926" i="42"/>
  <c r="H2008" i="42"/>
  <c r="I1926" i="42"/>
  <c r="I2008" i="42"/>
  <c r="G1926" i="42"/>
  <c r="G2008" i="42"/>
  <c r="I40" i="48"/>
  <c r="H40" i="48"/>
  <c r="G40" i="48"/>
  <c r="G204" i="48"/>
  <c r="G122" i="48"/>
  <c r="H204" i="48"/>
  <c r="H122" i="48"/>
  <c r="I122" i="48"/>
  <c r="I204" i="48"/>
  <c r="I286" i="48"/>
  <c r="H286" i="48"/>
  <c r="G286" i="48"/>
  <c r="H368" i="48"/>
  <c r="I368" i="48"/>
  <c r="G368" i="48"/>
  <c r="I532" i="48"/>
  <c r="G532" i="48"/>
  <c r="H450" i="48"/>
  <c r="H532" i="48"/>
  <c r="I450" i="48"/>
  <c r="G450" i="48"/>
  <c r="K48" i="41"/>
  <c r="L48" i="41"/>
  <c r="H123" i="63"/>
  <c r="G123" i="63"/>
  <c r="F123" i="63"/>
  <c r="F205" i="63"/>
  <c r="F41" i="63"/>
  <c r="G41" i="63"/>
  <c r="G369" i="63"/>
  <c r="F369" i="63"/>
  <c r="H451" i="63"/>
  <c r="H205" i="63"/>
  <c r="H287" i="63"/>
  <c r="G451" i="63"/>
  <c r="G205" i="63"/>
  <c r="H533" i="63"/>
  <c r="F287" i="63"/>
  <c r="G287" i="63"/>
  <c r="F451" i="63"/>
  <c r="H41" i="63"/>
  <c r="H369" i="63"/>
  <c r="G533" i="63"/>
  <c r="F533" i="63"/>
  <c r="I122" i="47"/>
  <c r="H122" i="47"/>
  <c r="I40" i="49"/>
  <c r="G122" i="47"/>
  <c r="I40" i="47"/>
  <c r="H40" i="47"/>
  <c r="G40" i="49"/>
  <c r="H40" i="49"/>
  <c r="G40" i="47"/>
  <c r="H122" i="49"/>
  <c r="H286" i="47"/>
  <c r="I286" i="47"/>
  <c r="G204" i="47"/>
  <c r="G286" i="47"/>
  <c r="I204" i="47"/>
  <c r="H204" i="47"/>
  <c r="G122" i="49"/>
  <c r="I122" i="49"/>
  <c r="I204" i="49"/>
  <c r="I368" i="47"/>
  <c r="H368" i="47"/>
  <c r="H204" i="49"/>
  <c r="G368" i="47"/>
  <c r="G204" i="49"/>
  <c r="G450" i="47"/>
  <c r="I450" i="47"/>
  <c r="G532" i="47"/>
  <c r="H286" i="49"/>
  <c r="I286" i="49"/>
  <c r="I532" i="47"/>
  <c r="G286" i="49"/>
  <c r="H532" i="47"/>
  <c r="H450" i="47"/>
  <c r="H368" i="49"/>
  <c r="I368" i="49"/>
  <c r="G368" i="49"/>
  <c r="G532" i="49"/>
  <c r="I450" i="49"/>
  <c r="I532" i="49"/>
  <c r="H532" i="49"/>
  <c r="H450" i="49"/>
  <c r="G450" i="49"/>
  <c r="G534" i="45"/>
  <c r="F534" i="45"/>
  <c r="H534" i="45"/>
  <c r="G206" i="45"/>
  <c r="F452" i="45"/>
  <c r="G288" i="45"/>
  <c r="G862" i="45"/>
  <c r="F780" i="45"/>
  <c r="F42" i="45"/>
  <c r="H616" i="45"/>
  <c r="G42" i="45"/>
  <c r="H698" i="45"/>
  <c r="H780" i="45"/>
  <c r="F370" i="45"/>
  <c r="G124" i="45"/>
  <c r="G780" i="45"/>
  <c r="H370" i="45"/>
  <c r="H452" i="45"/>
  <c r="F124" i="45"/>
  <c r="H124" i="45"/>
  <c r="H42" i="45"/>
  <c r="G370" i="45"/>
  <c r="G452" i="45"/>
  <c r="H862" i="45"/>
  <c r="F698" i="45"/>
  <c r="F288" i="45"/>
  <c r="F862" i="45"/>
  <c r="H288" i="45"/>
  <c r="G698" i="45"/>
  <c r="F206" i="45"/>
  <c r="F616" i="45"/>
  <c r="H206" i="45"/>
  <c r="G616" i="45"/>
  <c r="H42" i="42"/>
  <c r="I42" i="42"/>
  <c r="G42" i="42"/>
  <c r="H206" i="42"/>
  <c r="G206" i="42"/>
  <c r="I206" i="42"/>
  <c r="G124" i="42"/>
  <c r="H124" i="42"/>
  <c r="I124" i="42"/>
  <c r="H288" i="42"/>
  <c r="G288" i="42"/>
  <c r="I288" i="42"/>
  <c r="H370" i="42"/>
  <c r="I370" i="42"/>
  <c r="G370" i="42"/>
  <c r="G452" i="42"/>
  <c r="H452" i="42"/>
  <c r="I452" i="42"/>
  <c r="H534" i="42"/>
  <c r="I534" i="42"/>
  <c r="G534" i="42"/>
  <c r="G616" i="42"/>
  <c r="H616" i="42"/>
  <c r="I616" i="42"/>
  <c r="H698" i="42"/>
  <c r="I698" i="42"/>
  <c r="G698" i="42"/>
  <c r="G780" i="42"/>
  <c r="H780" i="42"/>
  <c r="I780" i="42"/>
  <c r="I862" i="42"/>
  <c r="G862" i="42"/>
  <c r="H862" i="42"/>
  <c r="G944" i="42"/>
  <c r="H944" i="42"/>
  <c r="I944" i="42"/>
  <c r="I1026" i="42"/>
  <c r="G1026" i="42"/>
  <c r="H1026" i="42"/>
  <c r="G1108" i="42"/>
  <c r="I1108" i="42"/>
  <c r="H1108" i="42"/>
  <c r="G1190" i="42"/>
  <c r="H1190" i="42"/>
  <c r="I1190" i="42"/>
  <c r="G50" i="41"/>
  <c r="H50" i="41"/>
  <c r="E50" i="41"/>
  <c r="F50" i="41"/>
  <c r="D51" i="41"/>
  <c r="I124" i="52" l="1"/>
  <c r="H42" i="51"/>
  <c r="G124" i="52"/>
  <c r="G42" i="51"/>
  <c r="H42" i="54"/>
  <c r="G42" i="53"/>
  <c r="I42" i="53"/>
  <c r="G42" i="54"/>
  <c r="H42" i="58"/>
  <c r="I42" i="57"/>
  <c r="H124" i="56"/>
  <c r="G42" i="55"/>
  <c r="I42" i="55"/>
  <c r="G42" i="50"/>
  <c r="I124" i="58"/>
  <c r="G42" i="58"/>
  <c r="G206" i="57"/>
  <c r="G124" i="56"/>
  <c r="G124" i="55"/>
  <c r="I124" i="55"/>
  <c r="H124" i="58"/>
  <c r="I42" i="51"/>
  <c r="I42" i="59"/>
  <c r="G124" i="58"/>
  <c r="H42" i="53"/>
  <c r="I42" i="54"/>
  <c r="H124" i="52"/>
  <c r="H42" i="59"/>
  <c r="I42" i="58"/>
  <c r="G42" i="57"/>
  <c r="H42" i="56"/>
  <c r="H206" i="51"/>
  <c r="H124" i="55"/>
  <c r="G206" i="56"/>
  <c r="H206" i="54"/>
  <c r="H42" i="57"/>
  <c r="I206" i="54"/>
  <c r="G206" i="54"/>
  <c r="H206" i="57"/>
  <c r="I206" i="57"/>
  <c r="I42" i="56"/>
  <c r="H206" i="56"/>
  <c r="H42" i="50"/>
  <c r="I124" i="56"/>
  <c r="I206" i="56"/>
  <c r="H42" i="52"/>
  <c r="G42" i="52"/>
  <c r="G206" i="51"/>
  <c r="I42" i="52"/>
  <c r="I206" i="51"/>
  <c r="I42" i="50"/>
  <c r="H42" i="55"/>
  <c r="G42" i="56"/>
  <c r="G42" i="59"/>
  <c r="H124" i="57"/>
  <c r="I206" i="55"/>
  <c r="I124" i="59"/>
  <c r="I124" i="57"/>
  <c r="I288" i="56"/>
  <c r="I124" i="54"/>
  <c r="H124" i="59"/>
  <c r="G124" i="57"/>
  <c r="H288" i="56"/>
  <c r="G124" i="59"/>
  <c r="H206" i="59"/>
  <c r="G288" i="56"/>
  <c r="G206" i="59"/>
  <c r="I206" i="58"/>
  <c r="G206" i="55"/>
  <c r="G124" i="54"/>
  <c r="H124" i="51"/>
  <c r="I124" i="50"/>
  <c r="H124" i="53"/>
  <c r="G124" i="50"/>
  <c r="H206" i="50"/>
  <c r="H288" i="55"/>
  <c r="G124" i="53"/>
  <c r="I288" i="55"/>
  <c r="I124" i="53"/>
  <c r="G288" i="55"/>
  <c r="H206" i="55"/>
  <c r="H124" i="54"/>
  <c r="I124" i="51"/>
  <c r="H124" i="50"/>
  <c r="I206" i="59"/>
  <c r="G206" i="58"/>
  <c r="H206" i="58"/>
  <c r="G206" i="50"/>
  <c r="I206" i="50"/>
  <c r="G124" i="51"/>
  <c r="I288" i="57"/>
  <c r="I370" i="56"/>
  <c r="I370" i="55"/>
  <c r="G288" i="54"/>
  <c r="H370" i="54"/>
  <c r="H288" i="57"/>
  <c r="H370" i="56"/>
  <c r="G370" i="55"/>
  <c r="I288" i="54"/>
  <c r="I370" i="54"/>
  <c r="H288" i="51"/>
  <c r="I288" i="58"/>
  <c r="G288" i="57"/>
  <c r="G370" i="54"/>
  <c r="I288" i="59"/>
  <c r="H288" i="58"/>
  <c r="H288" i="59"/>
  <c r="G288" i="58"/>
  <c r="G370" i="56"/>
  <c r="H370" i="55"/>
  <c r="H288" i="54"/>
  <c r="H206" i="53"/>
  <c r="H206" i="52"/>
  <c r="H288" i="50"/>
  <c r="G288" i="59"/>
  <c r="I206" i="53"/>
  <c r="I288" i="51"/>
  <c r="G288" i="51"/>
  <c r="G206" i="53"/>
  <c r="G288" i="50"/>
  <c r="I288" i="50"/>
  <c r="G206" i="52"/>
  <c r="I206" i="52"/>
  <c r="I370" i="57"/>
  <c r="I452" i="54"/>
  <c r="G288" i="53"/>
  <c r="H370" i="50"/>
  <c r="I370" i="59"/>
  <c r="G534" i="56"/>
  <c r="G370" i="59"/>
  <c r="H534" i="56"/>
  <c r="H534" i="55"/>
  <c r="H452" i="55"/>
  <c r="G534" i="54"/>
  <c r="H288" i="52"/>
  <c r="G370" i="51"/>
  <c r="I370" i="50"/>
  <c r="H370" i="59"/>
  <c r="G370" i="58"/>
  <c r="G452" i="56"/>
  <c r="I534" i="56"/>
  <c r="I534" i="55"/>
  <c r="G452" i="55"/>
  <c r="H534" i="54"/>
  <c r="H370" i="58"/>
  <c r="I452" i="56"/>
  <c r="G534" i="55"/>
  <c r="I452" i="55"/>
  <c r="I534" i="54"/>
  <c r="G370" i="57"/>
  <c r="G452" i="54"/>
  <c r="I288" i="53"/>
  <c r="H452" i="54"/>
  <c r="H370" i="51"/>
  <c r="H288" i="53"/>
  <c r="H370" i="57"/>
  <c r="I370" i="58"/>
  <c r="H452" i="56"/>
  <c r="I288" i="52"/>
  <c r="G288" i="52"/>
  <c r="I370" i="51"/>
  <c r="G370" i="50"/>
  <c r="I452" i="59"/>
  <c r="H452" i="58"/>
  <c r="G370" i="52"/>
  <c r="H452" i="50"/>
  <c r="G452" i="58"/>
  <c r="I370" i="53"/>
  <c r="I370" i="52"/>
  <c r="G452" i="50"/>
  <c r="H534" i="58"/>
  <c r="H370" i="53"/>
  <c r="H370" i="52"/>
  <c r="I534" i="58"/>
  <c r="H534" i="57"/>
  <c r="G370" i="53"/>
  <c r="I534" i="51"/>
  <c r="G534" i="58"/>
  <c r="G534" i="57"/>
  <c r="H534" i="51"/>
  <c r="G534" i="59"/>
  <c r="H452" i="59"/>
  <c r="I452" i="58"/>
  <c r="G452" i="57"/>
  <c r="G452" i="51"/>
  <c r="G534" i="50"/>
  <c r="I534" i="57"/>
  <c r="H452" i="57"/>
  <c r="H452" i="51"/>
  <c r="G452" i="59"/>
  <c r="I452" i="51"/>
  <c r="I534" i="50"/>
  <c r="I452" i="50"/>
  <c r="H534" i="50"/>
  <c r="G534" i="51"/>
  <c r="I534" i="59"/>
  <c r="H534" i="59"/>
  <c r="I452" i="57"/>
  <c r="G452" i="53"/>
  <c r="I452" i="52"/>
  <c r="I452" i="53"/>
  <c r="G534" i="52"/>
  <c r="H452" i="52"/>
  <c r="H452" i="53"/>
  <c r="I534" i="53"/>
  <c r="H534" i="52"/>
  <c r="H534" i="53"/>
  <c r="I534" i="52"/>
  <c r="G534" i="53"/>
  <c r="G452" i="52"/>
  <c r="G123" i="47"/>
  <c r="G205" i="47"/>
  <c r="G41" i="47"/>
  <c r="I205" i="47"/>
  <c r="I41" i="47"/>
  <c r="I123" i="47"/>
  <c r="H41" i="49"/>
  <c r="I41" i="49"/>
  <c r="H41" i="47"/>
  <c r="G41" i="49"/>
  <c r="H123" i="47"/>
  <c r="H205" i="47"/>
  <c r="I123" i="49"/>
  <c r="G123" i="49"/>
  <c r="H123" i="49"/>
  <c r="I287" i="47"/>
  <c r="H205" i="49"/>
  <c r="G205" i="49"/>
  <c r="G287" i="47"/>
  <c r="I205" i="49"/>
  <c r="H287" i="47"/>
  <c r="I369" i="47"/>
  <c r="I287" i="49"/>
  <c r="H287" i="49"/>
  <c r="G369" i="47"/>
  <c r="G287" i="49"/>
  <c r="H369" i="47"/>
  <c r="I533" i="47"/>
  <c r="I451" i="47"/>
  <c r="H533" i="47"/>
  <c r="H451" i="47"/>
  <c r="I369" i="49"/>
  <c r="G369" i="49"/>
  <c r="G533" i="47"/>
  <c r="G451" i="47"/>
  <c r="H369" i="49"/>
  <c r="G533" i="49"/>
  <c r="H533" i="49"/>
  <c r="I533" i="49"/>
  <c r="G451" i="49"/>
  <c r="H451" i="49"/>
  <c r="I451" i="49"/>
  <c r="G42" i="61"/>
  <c r="F42" i="61"/>
  <c r="H42" i="61"/>
  <c r="F370" i="61"/>
  <c r="H370" i="61"/>
  <c r="G370" i="61"/>
  <c r="G124" i="61"/>
  <c r="F862" i="61"/>
  <c r="H862" i="61"/>
  <c r="G862" i="61"/>
  <c r="G206" i="61"/>
  <c r="H534" i="61"/>
  <c r="H206" i="61"/>
  <c r="F698" i="61"/>
  <c r="F206" i="61"/>
  <c r="F780" i="61"/>
  <c r="H698" i="61"/>
  <c r="F534" i="61"/>
  <c r="H780" i="61"/>
  <c r="G698" i="61"/>
  <c r="F124" i="61"/>
  <c r="G452" i="61"/>
  <c r="H124" i="61"/>
  <c r="H616" i="61"/>
  <c r="F452" i="61"/>
  <c r="G616" i="61"/>
  <c r="H288" i="61"/>
  <c r="H452" i="61"/>
  <c r="F288" i="61"/>
  <c r="G534" i="61"/>
  <c r="G288" i="61"/>
  <c r="F616" i="61"/>
  <c r="G780" i="61"/>
  <c r="Q50" i="41"/>
  <c r="S50" i="41"/>
  <c r="N50" i="41"/>
  <c r="M50" i="41"/>
  <c r="O50" i="41"/>
  <c r="T50" i="41"/>
  <c r="P50" i="41"/>
  <c r="I50" i="41"/>
  <c r="J50" i="41"/>
  <c r="R50" i="41"/>
  <c r="H1271" i="42"/>
  <c r="I1271" i="42"/>
  <c r="G1271" i="42"/>
  <c r="G1353" i="42"/>
  <c r="H1353" i="42"/>
  <c r="I1353" i="42"/>
  <c r="G1435" i="42"/>
  <c r="H1435" i="42"/>
  <c r="I1435" i="42"/>
  <c r="I1517" i="42"/>
  <c r="G1517" i="42"/>
  <c r="H1517" i="42"/>
  <c r="I1599" i="42"/>
  <c r="H1599" i="42"/>
  <c r="G1599" i="42"/>
  <c r="H1681" i="42"/>
  <c r="I1681" i="42"/>
  <c r="G1681" i="42"/>
  <c r="H1763" i="42"/>
  <c r="G1763" i="42"/>
  <c r="I1763" i="42"/>
  <c r="I1845" i="42"/>
  <c r="G1845" i="42"/>
  <c r="H1845" i="42"/>
  <c r="H1927" i="42"/>
  <c r="I2009" i="42"/>
  <c r="I1927" i="42"/>
  <c r="H2009" i="42"/>
  <c r="G2009" i="42"/>
  <c r="G1927" i="42"/>
  <c r="F43" i="45"/>
  <c r="G43" i="45"/>
  <c r="H43" i="45"/>
  <c r="H617" i="45"/>
  <c r="G617" i="45"/>
  <c r="F617" i="45"/>
  <c r="G781" i="45"/>
  <c r="G699" i="45"/>
  <c r="H535" i="45"/>
  <c r="F371" i="45"/>
  <c r="F289" i="45"/>
  <c r="F535" i="45"/>
  <c r="F125" i="45"/>
  <c r="G207" i="45"/>
  <c r="F781" i="45"/>
  <c r="F699" i="45"/>
  <c r="G535" i="45"/>
  <c r="H289" i="45"/>
  <c r="F207" i="45"/>
  <c r="G453" i="45"/>
  <c r="F453" i="45"/>
  <c r="G289" i="45"/>
  <c r="H207" i="45"/>
  <c r="F863" i="45"/>
  <c r="H863" i="45"/>
  <c r="G863" i="45"/>
  <c r="H453" i="45"/>
  <c r="H781" i="45"/>
  <c r="H699" i="45"/>
  <c r="G371" i="45"/>
  <c r="H125" i="45"/>
  <c r="H371" i="45"/>
  <c r="G125" i="45"/>
  <c r="H371" i="42"/>
  <c r="I43" i="42"/>
  <c r="G43" i="42"/>
  <c r="G371" i="42"/>
  <c r="H43" i="42"/>
  <c r="I371" i="42"/>
  <c r="H289" i="42"/>
  <c r="H125" i="42"/>
  <c r="H617" i="42"/>
  <c r="G207" i="42"/>
  <c r="H535" i="42"/>
  <c r="I289" i="42"/>
  <c r="H207" i="42"/>
  <c r="I207" i="42"/>
  <c r="G453" i="42"/>
  <c r="I453" i="42"/>
  <c r="I125" i="42"/>
  <c r="H453" i="42"/>
  <c r="I617" i="42"/>
  <c r="G289" i="42"/>
  <c r="G125" i="42"/>
  <c r="I535" i="42"/>
  <c r="G617" i="42"/>
  <c r="G535" i="42"/>
  <c r="G699" i="42"/>
  <c r="H699" i="42"/>
  <c r="I699" i="42"/>
  <c r="H781" i="42"/>
  <c r="I781" i="42"/>
  <c r="G781" i="42"/>
  <c r="I863" i="42"/>
  <c r="H863" i="42"/>
  <c r="G863" i="42"/>
  <c r="G945" i="42"/>
  <c r="I945" i="42"/>
  <c r="H945" i="42"/>
  <c r="I1027" i="42"/>
  <c r="G1027" i="42"/>
  <c r="H1027" i="42"/>
  <c r="I1109" i="42"/>
  <c r="G1109" i="42"/>
  <c r="H1109" i="42"/>
  <c r="G1191" i="42"/>
  <c r="I1191" i="42"/>
  <c r="H1191" i="42"/>
  <c r="F51" i="41"/>
  <c r="G51" i="41"/>
  <c r="H51" i="41"/>
  <c r="D52" i="41"/>
  <c r="E51" i="41"/>
  <c r="G41" i="48"/>
  <c r="I41" i="48"/>
  <c r="H41" i="48"/>
  <c r="H205" i="48"/>
  <c r="I123" i="48"/>
  <c r="G123" i="48"/>
  <c r="G205" i="48"/>
  <c r="H123" i="48"/>
  <c r="I205" i="48"/>
  <c r="I287" i="48"/>
  <c r="H287" i="48"/>
  <c r="G287" i="48"/>
  <c r="G369" i="48"/>
  <c r="I369" i="48"/>
  <c r="H369" i="48"/>
  <c r="G533" i="48"/>
  <c r="G451" i="48"/>
  <c r="I451" i="48"/>
  <c r="H451" i="48"/>
  <c r="I533" i="48"/>
  <c r="H533" i="48"/>
  <c r="L49" i="41"/>
  <c r="K49" i="41"/>
  <c r="H534" i="63"/>
  <c r="F288" i="63"/>
  <c r="G534" i="63"/>
  <c r="H206" i="63"/>
  <c r="G206" i="63"/>
  <c r="H452" i="63"/>
  <c r="F206" i="63"/>
  <c r="F534" i="63"/>
  <c r="F42" i="63"/>
  <c r="H42" i="63"/>
  <c r="H370" i="63"/>
  <c r="G370" i="63"/>
  <c r="F124" i="63"/>
  <c r="H124" i="63"/>
  <c r="G42" i="63"/>
  <c r="G124" i="63"/>
  <c r="F370" i="63"/>
  <c r="F452" i="63"/>
  <c r="H288" i="63"/>
  <c r="G288" i="63"/>
  <c r="G452" i="63"/>
  <c r="H371" i="63" l="1"/>
  <c r="F371" i="63"/>
  <c r="H43" i="63"/>
  <c r="H289" i="63"/>
  <c r="G289" i="63"/>
  <c r="F43" i="63"/>
  <c r="G125" i="63"/>
  <c r="G453" i="63"/>
  <c r="F125" i="63"/>
  <c r="F453" i="63"/>
  <c r="G207" i="63"/>
  <c r="G43" i="63"/>
  <c r="F207" i="63"/>
  <c r="G371" i="63"/>
  <c r="H207" i="63"/>
  <c r="H535" i="63"/>
  <c r="F535" i="63"/>
  <c r="F289" i="63"/>
  <c r="G535" i="63"/>
  <c r="H125" i="63"/>
  <c r="H453" i="63"/>
  <c r="F44" i="45"/>
  <c r="H44" i="45"/>
  <c r="G44" i="45"/>
  <c r="F208" i="45"/>
  <c r="H290" i="45"/>
  <c r="H864" i="45"/>
  <c r="F700" i="45"/>
  <c r="H782" i="45"/>
  <c r="G864" i="45"/>
  <c r="F536" i="45"/>
  <c r="H618" i="45"/>
  <c r="G126" i="45"/>
  <c r="F290" i="45"/>
  <c r="F864" i="45"/>
  <c r="H700" i="45"/>
  <c r="G782" i="45"/>
  <c r="G700" i="45"/>
  <c r="F782" i="45"/>
  <c r="F454" i="45"/>
  <c r="G372" i="45"/>
  <c r="G618" i="45"/>
  <c r="H454" i="45"/>
  <c r="F126" i="45"/>
  <c r="G208" i="45"/>
  <c r="F618" i="45"/>
  <c r="F372" i="45"/>
  <c r="G454" i="45"/>
  <c r="H126" i="45"/>
  <c r="G536" i="45"/>
  <c r="H536" i="45"/>
  <c r="H208" i="45"/>
  <c r="G290" i="45"/>
  <c r="H372" i="45"/>
  <c r="G44" i="42"/>
  <c r="H44" i="42"/>
  <c r="I44" i="42"/>
  <c r="H126" i="42"/>
  <c r="I126" i="42"/>
  <c r="G126" i="42"/>
  <c r="H208" i="42"/>
  <c r="G208" i="42"/>
  <c r="I208" i="42"/>
  <c r="G290" i="42"/>
  <c r="H290" i="42"/>
  <c r="I290" i="42"/>
  <c r="G372" i="42"/>
  <c r="H372" i="42"/>
  <c r="I372" i="42"/>
  <c r="H454" i="42"/>
  <c r="I454" i="42"/>
  <c r="G454" i="42"/>
  <c r="H536" i="42"/>
  <c r="I536" i="42"/>
  <c r="G536" i="42"/>
  <c r="H618" i="42"/>
  <c r="G618" i="42"/>
  <c r="I618" i="42"/>
  <c r="H700" i="42"/>
  <c r="G700" i="42"/>
  <c r="I700" i="42"/>
  <c r="G782" i="42"/>
  <c r="I782" i="42"/>
  <c r="H782" i="42"/>
  <c r="I864" i="42"/>
  <c r="G864" i="42"/>
  <c r="H864" i="42"/>
  <c r="H946" i="42"/>
  <c r="I946" i="42"/>
  <c r="G946" i="42"/>
  <c r="H1028" i="42"/>
  <c r="I1028" i="42"/>
  <c r="G1028" i="42"/>
  <c r="G1110" i="42"/>
  <c r="H1110" i="42"/>
  <c r="I1110" i="42"/>
  <c r="G1192" i="42"/>
  <c r="H1192" i="42"/>
  <c r="I1192" i="42"/>
  <c r="E52" i="41"/>
  <c r="G52" i="41"/>
  <c r="D53" i="41"/>
  <c r="H52" i="41"/>
  <c r="F52" i="41"/>
  <c r="H43" i="61"/>
  <c r="G43" i="61"/>
  <c r="G289" i="61"/>
  <c r="F289" i="61"/>
  <c r="H289" i="61"/>
  <c r="G125" i="61"/>
  <c r="F125" i="61"/>
  <c r="H125" i="61"/>
  <c r="F43" i="61"/>
  <c r="F453" i="61"/>
  <c r="G781" i="61"/>
  <c r="F781" i="61"/>
  <c r="H781" i="61"/>
  <c r="H453" i="61"/>
  <c r="G535" i="61"/>
  <c r="G207" i="61"/>
  <c r="G453" i="61"/>
  <c r="H535" i="61"/>
  <c r="H207" i="61"/>
  <c r="F535" i="61"/>
  <c r="F207" i="61"/>
  <c r="F699" i="61"/>
  <c r="F371" i="61"/>
  <c r="G863" i="61"/>
  <c r="H371" i="61"/>
  <c r="H863" i="61"/>
  <c r="H617" i="61"/>
  <c r="G617" i="61"/>
  <c r="G699" i="61"/>
  <c r="G371" i="61"/>
  <c r="F617" i="61"/>
  <c r="F863" i="61"/>
  <c r="H699" i="61"/>
  <c r="M51" i="41"/>
  <c r="P51" i="41"/>
  <c r="N51" i="41"/>
  <c r="S51" i="41"/>
  <c r="J51" i="41"/>
  <c r="T51" i="41"/>
  <c r="R51" i="41"/>
  <c r="Q51" i="41"/>
  <c r="O51" i="41"/>
  <c r="I51" i="41"/>
  <c r="G42" i="48"/>
  <c r="I42" i="48"/>
  <c r="H42" i="48"/>
  <c r="I124" i="48"/>
  <c r="G124" i="48"/>
  <c r="H124" i="48"/>
  <c r="I206" i="48"/>
  <c r="H206" i="48"/>
  <c r="G206" i="48"/>
  <c r="H288" i="48"/>
  <c r="I288" i="48"/>
  <c r="G288" i="48"/>
  <c r="H370" i="48"/>
  <c r="I370" i="48"/>
  <c r="G370" i="48"/>
  <c r="H452" i="48"/>
  <c r="H534" i="48"/>
  <c r="G534" i="48"/>
  <c r="G452" i="48"/>
  <c r="I452" i="48"/>
  <c r="I534" i="48"/>
  <c r="K50" i="41"/>
  <c r="L50" i="41"/>
  <c r="G125" i="57"/>
  <c r="I43" i="56"/>
  <c r="H125" i="50"/>
  <c r="H43" i="52"/>
  <c r="G207" i="57"/>
  <c r="I125" i="57"/>
  <c r="H125" i="55"/>
  <c r="H43" i="54"/>
  <c r="I207" i="57"/>
  <c r="H125" i="57"/>
  <c r="I43" i="57"/>
  <c r="G43" i="59"/>
  <c r="G125" i="50"/>
  <c r="G43" i="58"/>
  <c r="I43" i="59"/>
  <c r="H43" i="58"/>
  <c r="G43" i="57"/>
  <c r="I43" i="54"/>
  <c r="H43" i="57"/>
  <c r="G125" i="52"/>
  <c r="I43" i="58"/>
  <c r="I125" i="55"/>
  <c r="H43" i="56"/>
  <c r="G125" i="55"/>
  <c r="H207" i="57"/>
  <c r="G43" i="56"/>
  <c r="G43" i="55"/>
  <c r="G43" i="54"/>
  <c r="H43" i="53"/>
  <c r="G207" i="52"/>
  <c r="G43" i="51"/>
  <c r="I43" i="50"/>
  <c r="H43" i="59"/>
  <c r="H207" i="52"/>
  <c r="G43" i="50"/>
  <c r="I207" i="52"/>
  <c r="I43" i="53"/>
  <c r="G207" i="50"/>
  <c r="H207" i="50"/>
  <c r="G43" i="53"/>
  <c r="I207" i="50"/>
  <c r="H43" i="50"/>
  <c r="G43" i="52"/>
  <c r="H125" i="52"/>
  <c r="I43" i="51"/>
  <c r="I125" i="50"/>
  <c r="I43" i="55"/>
  <c r="H43" i="51"/>
  <c r="H43" i="55"/>
  <c r="I125" i="52"/>
  <c r="I43" i="52"/>
  <c r="I207" i="59"/>
  <c r="H125" i="54"/>
  <c r="H207" i="58"/>
  <c r="I125" i="58"/>
  <c r="H207" i="55"/>
  <c r="G125" i="54"/>
  <c r="G207" i="58"/>
  <c r="H125" i="58"/>
  <c r="H125" i="56"/>
  <c r="I207" i="58"/>
  <c r="G125" i="58"/>
  <c r="I125" i="56"/>
  <c r="G125" i="56"/>
  <c r="H125" i="59"/>
  <c r="G207" i="59"/>
  <c r="G125" i="53"/>
  <c r="I371" i="52"/>
  <c r="I289" i="52"/>
  <c r="G125" i="59"/>
  <c r="H371" i="52"/>
  <c r="I125" i="59"/>
  <c r="G207" i="55"/>
  <c r="H125" i="51"/>
  <c r="I207" i="55"/>
  <c r="G125" i="51"/>
  <c r="I125" i="54"/>
  <c r="I125" i="51"/>
  <c r="H125" i="53"/>
  <c r="G371" i="52"/>
  <c r="G289" i="52"/>
  <c r="H207" i="59"/>
  <c r="H289" i="52"/>
  <c r="I125" i="53"/>
  <c r="H207" i="56"/>
  <c r="I207" i="53"/>
  <c r="H207" i="51"/>
  <c r="I289" i="50"/>
  <c r="I207" i="56"/>
  <c r="G289" i="55"/>
  <c r="H207" i="53"/>
  <c r="G535" i="52"/>
  <c r="I207" i="51"/>
  <c r="G289" i="58"/>
  <c r="H289" i="57"/>
  <c r="G207" i="56"/>
  <c r="H289" i="55"/>
  <c r="H289" i="58"/>
  <c r="G289" i="57"/>
  <c r="I289" i="55"/>
  <c r="I289" i="59"/>
  <c r="I289" i="58"/>
  <c r="I289" i="57"/>
  <c r="G207" i="54"/>
  <c r="G207" i="53"/>
  <c r="I535" i="52"/>
  <c r="H289" i="59"/>
  <c r="I453" i="52"/>
  <c r="G289" i="59"/>
  <c r="H207" i="54"/>
  <c r="G453" i="52"/>
  <c r="I207" i="54"/>
  <c r="H453" i="52"/>
  <c r="G207" i="51"/>
  <c r="G289" i="50"/>
  <c r="H535" i="52"/>
  <c r="H289" i="50"/>
  <c r="H371" i="57"/>
  <c r="H289" i="56"/>
  <c r="I371" i="57"/>
  <c r="I371" i="55"/>
  <c r="G371" i="55"/>
  <c r="G289" i="54"/>
  <c r="H371" i="50"/>
  <c r="I371" i="59"/>
  <c r="H371" i="58"/>
  <c r="H371" i="55"/>
  <c r="I289" i="54"/>
  <c r="G371" i="59"/>
  <c r="G371" i="58"/>
  <c r="H289" i="54"/>
  <c r="G371" i="57"/>
  <c r="I289" i="56"/>
  <c r="G289" i="53"/>
  <c r="G289" i="56"/>
  <c r="G289" i="51"/>
  <c r="H289" i="53"/>
  <c r="I289" i="51"/>
  <c r="H371" i="59"/>
  <c r="I289" i="53"/>
  <c r="H289" i="51"/>
  <c r="G371" i="50"/>
  <c r="I371" i="58"/>
  <c r="I371" i="50"/>
  <c r="I535" i="59"/>
  <c r="G453" i="58"/>
  <c r="H535" i="57"/>
  <c r="H371" i="56"/>
  <c r="I371" i="54"/>
  <c r="I371" i="53"/>
  <c r="H535" i="59"/>
  <c r="I453" i="58"/>
  <c r="G453" i="57"/>
  <c r="G535" i="57"/>
  <c r="H371" i="54"/>
  <c r="H453" i="58"/>
  <c r="I453" i="57"/>
  <c r="G371" i="54"/>
  <c r="I371" i="51"/>
  <c r="I453" i="59"/>
  <c r="H453" i="57"/>
  <c r="G535" i="55"/>
  <c r="G453" i="55"/>
  <c r="H371" i="51"/>
  <c r="H453" i="59"/>
  <c r="I535" i="55"/>
  <c r="I453" i="55"/>
  <c r="G371" i="51"/>
  <c r="G535" i="59"/>
  <c r="I535" i="58"/>
  <c r="I535" i="57"/>
  <c r="I371" i="56"/>
  <c r="H371" i="53"/>
  <c r="H535" i="50"/>
  <c r="G535" i="50"/>
  <c r="H535" i="58"/>
  <c r="H453" i="55"/>
  <c r="I453" i="50"/>
  <c r="G535" i="58"/>
  <c r="G371" i="53"/>
  <c r="G453" i="50"/>
  <c r="G453" i="59"/>
  <c r="G371" i="56"/>
  <c r="H453" i="50"/>
  <c r="H535" i="55"/>
  <c r="I535" i="50"/>
  <c r="I453" i="56"/>
  <c r="G453" i="53"/>
  <c r="G453" i="51"/>
  <c r="G453" i="56"/>
  <c r="I453" i="53"/>
  <c r="G535" i="51"/>
  <c r="H453" i="54"/>
  <c r="I535" i="53"/>
  <c r="H453" i="56"/>
  <c r="G535" i="56"/>
  <c r="I535" i="54"/>
  <c r="G453" i="54"/>
  <c r="I535" i="51"/>
  <c r="H535" i="56"/>
  <c r="G535" i="54"/>
  <c r="I453" i="54"/>
  <c r="H535" i="51"/>
  <c r="H453" i="53"/>
  <c r="H535" i="53"/>
  <c r="H453" i="51"/>
  <c r="I535" i="56"/>
  <c r="H535" i="54"/>
  <c r="I453" i="51"/>
  <c r="G535" i="53"/>
  <c r="I42" i="47"/>
  <c r="H42" i="49"/>
  <c r="I124" i="47"/>
  <c r="I42" i="49"/>
  <c r="G124" i="47"/>
  <c r="H42" i="47"/>
  <c r="G42" i="49"/>
  <c r="H124" i="47"/>
  <c r="G42" i="47"/>
  <c r="H124" i="49"/>
  <c r="I124" i="49"/>
  <c r="H288" i="47"/>
  <c r="I288" i="47"/>
  <c r="G206" i="47"/>
  <c r="G288" i="47"/>
  <c r="I206" i="47"/>
  <c r="H206" i="47"/>
  <c r="G124" i="49"/>
  <c r="G206" i="49"/>
  <c r="H370" i="47"/>
  <c r="I206" i="49"/>
  <c r="G370" i="47"/>
  <c r="H206" i="49"/>
  <c r="I370" i="47"/>
  <c r="G288" i="49"/>
  <c r="G534" i="47"/>
  <c r="I288" i="49"/>
  <c r="G452" i="47"/>
  <c r="H534" i="47"/>
  <c r="I534" i="47"/>
  <c r="H452" i="47"/>
  <c r="I452" i="47"/>
  <c r="H288" i="49"/>
  <c r="H370" i="49"/>
  <c r="G370" i="49"/>
  <c r="I370" i="49"/>
  <c r="G452" i="49"/>
  <c r="I534" i="49"/>
  <c r="G534" i="49"/>
  <c r="H452" i="49"/>
  <c r="H534" i="49"/>
  <c r="I452" i="49"/>
  <c r="I1272" i="42"/>
  <c r="H1272" i="42"/>
  <c r="G1272" i="42"/>
  <c r="I1354" i="42"/>
  <c r="H1354" i="42"/>
  <c r="G1354" i="42"/>
  <c r="I1436" i="42"/>
  <c r="G1436" i="42"/>
  <c r="H1436" i="42"/>
  <c r="G1518" i="42"/>
  <c r="H1518" i="42"/>
  <c r="I1518" i="42"/>
  <c r="I1600" i="42"/>
  <c r="G1600" i="42"/>
  <c r="H1600" i="42"/>
  <c r="G1682" i="42"/>
  <c r="I1682" i="42"/>
  <c r="H1682" i="42"/>
  <c r="I1764" i="42"/>
  <c r="H1764" i="42"/>
  <c r="G1764" i="42"/>
  <c r="H1846" i="42"/>
  <c r="G1846" i="42"/>
  <c r="I1846" i="42"/>
  <c r="H1928" i="42"/>
  <c r="G2010" i="42"/>
  <c r="I1928" i="42"/>
  <c r="H2010" i="42"/>
  <c r="I2010" i="42"/>
  <c r="G1928" i="42"/>
  <c r="H1273" i="42" l="1"/>
  <c r="I1273" i="42"/>
  <c r="G1273" i="42"/>
  <c r="I1355" i="42"/>
  <c r="G1355" i="42"/>
  <c r="H1355" i="42"/>
  <c r="G1437" i="42"/>
  <c r="I1437" i="42"/>
  <c r="H1437" i="42"/>
  <c r="H1519" i="42"/>
  <c r="G1519" i="42"/>
  <c r="I1519" i="42"/>
  <c r="I1601" i="42"/>
  <c r="G1601" i="42"/>
  <c r="H1601" i="42"/>
  <c r="G1683" i="42"/>
  <c r="H1683" i="42"/>
  <c r="I1683" i="42"/>
  <c r="G1765" i="42"/>
  <c r="H1765" i="42"/>
  <c r="I1765" i="42"/>
  <c r="H1847" i="42"/>
  <c r="I1847" i="42"/>
  <c r="G1847" i="42"/>
  <c r="H1929" i="42"/>
  <c r="H2011" i="42"/>
  <c r="G2011" i="42"/>
  <c r="I1929" i="42"/>
  <c r="I2011" i="42"/>
  <c r="G1929" i="42"/>
  <c r="G126" i="61"/>
  <c r="H126" i="61"/>
  <c r="F126" i="61"/>
  <c r="F700" i="61"/>
  <c r="H454" i="61"/>
  <c r="G700" i="61"/>
  <c r="F454" i="61"/>
  <c r="H700" i="61"/>
  <c r="G864" i="61"/>
  <c r="G290" i="61"/>
  <c r="F864" i="61"/>
  <c r="G454" i="61"/>
  <c r="H864" i="61"/>
  <c r="H208" i="61"/>
  <c r="G208" i="61"/>
  <c r="H536" i="61"/>
  <c r="F208" i="61"/>
  <c r="G536" i="61"/>
  <c r="F44" i="61"/>
  <c r="G44" i="61"/>
  <c r="F290" i="61"/>
  <c r="F372" i="61"/>
  <c r="H44" i="61"/>
  <c r="H782" i="61"/>
  <c r="H290" i="61"/>
  <c r="F536" i="61"/>
  <c r="G372" i="61"/>
  <c r="G618" i="61"/>
  <c r="H618" i="61"/>
  <c r="G782" i="61"/>
  <c r="F618" i="61"/>
  <c r="F782" i="61"/>
  <c r="H372" i="61"/>
  <c r="P52" i="41"/>
  <c r="S52" i="41"/>
  <c r="J52" i="41"/>
  <c r="T52" i="41"/>
  <c r="O52" i="41"/>
  <c r="M52" i="41"/>
  <c r="I52" i="41"/>
  <c r="Q52" i="41"/>
  <c r="N52" i="41"/>
  <c r="R52" i="41"/>
  <c r="H43" i="48"/>
  <c r="I43" i="48"/>
  <c r="G43" i="48"/>
  <c r="I207" i="48"/>
  <c r="H207" i="48"/>
  <c r="G207" i="48"/>
  <c r="I125" i="48"/>
  <c r="G125" i="48"/>
  <c r="H125" i="48"/>
  <c r="I289" i="48"/>
  <c r="G289" i="48"/>
  <c r="H289" i="48"/>
  <c r="G371" i="48"/>
  <c r="I371" i="48"/>
  <c r="H371" i="48"/>
  <c r="H453" i="48"/>
  <c r="I535" i="48"/>
  <c r="G453" i="48"/>
  <c r="I453" i="48"/>
  <c r="H535" i="48"/>
  <c r="G535" i="48"/>
  <c r="L51" i="41"/>
  <c r="K51" i="41"/>
  <c r="F209" i="45"/>
  <c r="G45" i="45"/>
  <c r="G127" i="45"/>
  <c r="G373" i="45"/>
  <c r="G537" i="45"/>
  <c r="G783" i="45"/>
  <c r="F45" i="45"/>
  <c r="F127" i="45"/>
  <c r="H373" i="45"/>
  <c r="F701" i="45"/>
  <c r="F537" i="45"/>
  <c r="F783" i="45"/>
  <c r="H783" i="45"/>
  <c r="G619" i="45"/>
  <c r="H455" i="45"/>
  <c r="G455" i="45"/>
  <c r="H45" i="45"/>
  <c r="F373" i="45"/>
  <c r="H701" i="45"/>
  <c r="H865" i="45"/>
  <c r="H291" i="45"/>
  <c r="H209" i="45"/>
  <c r="G701" i="45"/>
  <c r="G865" i="45"/>
  <c r="F865" i="45"/>
  <c r="F619" i="45"/>
  <c r="G209" i="45"/>
  <c r="H127" i="45"/>
  <c r="F455" i="45"/>
  <c r="H537" i="45"/>
  <c r="G291" i="45"/>
  <c r="F291" i="45"/>
  <c r="H619" i="45"/>
  <c r="I45" i="42"/>
  <c r="G127" i="42"/>
  <c r="G45" i="42"/>
  <c r="H127" i="42"/>
  <c r="I127" i="42"/>
  <c r="H45" i="42"/>
  <c r="I209" i="42"/>
  <c r="H209" i="42"/>
  <c r="G209" i="42"/>
  <c r="G291" i="42"/>
  <c r="I291" i="42"/>
  <c r="H291" i="42"/>
  <c r="I373" i="42"/>
  <c r="G373" i="42"/>
  <c r="H373" i="42"/>
  <c r="H455" i="42"/>
  <c r="I455" i="42"/>
  <c r="G455" i="42"/>
  <c r="G537" i="42"/>
  <c r="I537" i="42"/>
  <c r="H537" i="42"/>
  <c r="H619" i="42"/>
  <c r="G619" i="42"/>
  <c r="I619" i="42"/>
  <c r="G701" i="42"/>
  <c r="H701" i="42"/>
  <c r="I701" i="42"/>
  <c r="I783" i="42"/>
  <c r="G783" i="42"/>
  <c r="H783" i="42"/>
  <c r="G865" i="42"/>
  <c r="I865" i="42"/>
  <c r="H865" i="42"/>
  <c r="I947" i="42"/>
  <c r="G947" i="42"/>
  <c r="H947" i="42"/>
  <c r="I1029" i="42"/>
  <c r="G1029" i="42"/>
  <c r="H1029" i="42"/>
  <c r="I1111" i="42"/>
  <c r="H1111" i="42"/>
  <c r="G1111" i="42"/>
  <c r="I1193" i="42"/>
  <c r="G1193" i="42"/>
  <c r="H1193" i="42"/>
  <c r="F53" i="41"/>
  <c r="G53" i="41"/>
  <c r="E53" i="41"/>
  <c r="D54" i="41"/>
  <c r="H53" i="41"/>
  <c r="H44" i="56"/>
  <c r="G44" i="55"/>
  <c r="I44" i="54"/>
  <c r="G126" i="54"/>
  <c r="I44" i="52"/>
  <c r="G126" i="59"/>
  <c r="H44" i="57"/>
  <c r="H44" i="54"/>
  <c r="I208" i="59"/>
  <c r="I44" i="57"/>
  <c r="H126" i="55"/>
  <c r="H44" i="55"/>
  <c r="G208" i="59"/>
  <c r="H208" i="59"/>
  <c r="H44" i="50"/>
  <c r="I126" i="59"/>
  <c r="I44" i="59"/>
  <c r="G44" i="59"/>
  <c r="H44" i="53"/>
  <c r="H126" i="59"/>
  <c r="H44" i="58"/>
  <c r="I44" i="51"/>
  <c r="I44" i="56"/>
  <c r="G126" i="55"/>
  <c r="I44" i="55"/>
  <c r="H44" i="51"/>
  <c r="G44" i="58"/>
  <c r="G44" i="56"/>
  <c r="H44" i="59"/>
  <c r="H126" i="53"/>
  <c r="G44" i="54"/>
  <c r="H126" i="54"/>
  <c r="I44" i="50"/>
  <c r="G44" i="57"/>
  <c r="I126" i="54"/>
  <c r="G44" i="53"/>
  <c r="H44" i="52"/>
  <c r="I44" i="58"/>
  <c r="I126" i="55"/>
  <c r="G126" i="53"/>
  <c r="G44" i="51"/>
  <c r="G44" i="50"/>
  <c r="I126" i="53"/>
  <c r="I44" i="53"/>
  <c r="G44" i="52"/>
  <c r="G208" i="58"/>
  <c r="I208" i="57"/>
  <c r="G126" i="56"/>
  <c r="G208" i="55"/>
  <c r="I208" i="58"/>
  <c r="I290" i="58"/>
  <c r="H126" i="57"/>
  <c r="I126" i="56"/>
  <c r="H290" i="58"/>
  <c r="I126" i="57"/>
  <c r="G290" i="58"/>
  <c r="G126" i="57"/>
  <c r="H208" i="58"/>
  <c r="H126" i="58"/>
  <c r="G208" i="57"/>
  <c r="H126" i="56"/>
  <c r="I126" i="51"/>
  <c r="H126" i="50"/>
  <c r="H290" i="54"/>
  <c r="H208" i="53"/>
  <c r="H126" i="51"/>
  <c r="I126" i="50"/>
  <c r="I290" i="54"/>
  <c r="G208" i="53"/>
  <c r="H126" i="52"/>
  <c r="G208" i="52"/>
  <c r="I126" i="58"/>
  <c r="G290" i="54"/>
  <c r="I208" i="53"/>
  <c r="I126" i="52"/>
  <c r="H208" i="52"/>
  <c r="G126" i="58"/>
  <c r="H208" i="55"/>
  <c r="G126" i="52"/>
  <c r="I208" i="52"/>
  <c r="I208" i="54"/>
  <c r="G126" i="51"/>
  <c r="I208" i="55"/>
  <c r="H208" i="57"/>
  <c r="G208" i="54"/>
  <c r="H208" i="54"/>
  <c r="G126" i="50"/>
  <c r="G290" i="59"/>
  <c r="G290" i="55"/>
  <c r="I290" i="53"/>
  <c r="H290" i="59"/>
  <c r="I372" i="58"/>
  <c r="H372" i="54"/>
  <c r="I290" i="59"/>
  <c r="H372" i="58"/>
  <c r="G208" i="56"/>
  <c r="I372" i="54"/>
  <c r="G372" i="58"/>
  <c r="H208" i="56"/>
  <c r="G372" i="54"/>
  <c r="I208" i="56"/>
  <c r="H290" i="57"/>
  <c r="H290" i="55"/>
  <c r="H290" i="53"/>
  <c r="G290" i="57"/>
  <c r="H208" i="51"/>
  <c r="I290" i="55"/>
  <c r="I290" i="57"/>
  <c r="G290" i="52"/>
  <c r="G208" i="51"/>
  <c r="H208" i="50"/>
  <c r="I290" i="52"/>
  <c r="G208" i="50"/>
  <c r="H290" i="52"/>
  <c r="I208" i="50"/>
  <c r="G290" i="53"/>
  <c r="I208" i="51"/>
  <c r="G372" i="57"/>
  <c r="I290" i="56"/>
  <c r="G290" i="50"/>
  <c r="G290" i="56"/>
  <c r="H372" i="55"/>
  <c r="I536" i="54"/>
  <c r="G372" i="55"/>
  <c r="H536" i="54"/>
  <c r="I454" i="54"/>
  <c r="H372" i="53"/>
  <c r="H290" i="51"/>
  <c r="I372" i="55"/>
  <c r="G536" i="54"/>
  <c r="H454" i="54"/>
  <c r="G372" i="53"/>
  <c r="G536" i="58"/>
  <c r="H454" i="58"/>
  <c r="G454" i="54"/>
  <c r="I372" i="53"/>
  <c r="I372" i="59"/>
  <c r="I372" i="57"/>
  <c r="H290" i="56"/>
  <c r="I536" i="58"/>
  <c r="G372" i="52"/>
  <c r="I290" i="51"/>
  <c r="I454" i="58"/>
  <c r="I372" i="52"/>
  <c r="G290" i="51"/>
  <c r="G372" i="59"/>
  <c r="G454" i="58"/>
  <c r="H372" i="52"/>
  <c r="H372" i="59"/>
  <c r="H290" i="50"/>
  <c r="H372" i="57"/>
  <c r="I290" i="50"/>
  <c r="H536" i="58"/>
  <c r="I536" i="57"/>
  <c r="H536" i="55"/>
  <c r="G454" i="52"/>
  <c r="H372" i="50"/>
  <c r="H536" i="59"/>
  <c r="G536" i="57"/>
  <c r="I372" i="56"/>
  <c r="G536" i="55"/>
  <c r="G372" i="50"/>
  <c r="I536" i="59"/>
  <c r="H372" i="56"/>
  <c r="G536" i="59"/>
  <c r="G372" i="56"/>
  <c r="H454" i="55"/>
  <c r="I454" i="53"/>
  <c r="I536" i="52"/>
  <c r="I454" i="59"/>
  <c r="H454" i="57"/>
  <c r="I454" i="55"/>
  <c r="H454" i="53"/>
  <c r="H536" i="52"/>
  <c r="H372" i="51"/>
  <c r="H536" i="57"/>
  <c r="I536" i="55"/>
  <c r="I536" i="53"/>
  <c r="I454" i="52"/>
  <c r="H536" i="53"/>
  <c r="H454" i="52"/>
  <c r="I372" i="51"/>
  <c r="G454" i="55"/>
  <c r="H454" i="59"/>
  <c r="I372" i="50"/>
  <c r="G454" i="57"/>
  <c r="G536" i="52"/>
  <c r="I454" i="57"/>
  <c r="G454" i="59"/>
  <c r="G536" i="53"/>
  <c r="G454" i="53"/>
  <c r="G372" i="51"/>
  <c r="H536" i="56"/>
  <c r="G454" i="51"/>
  <c r="G454" i="56"/>
  <c r="G536" i="56"/>
  <c r="G454" i="50"/>
  <c r="H536" i="51"/>
  <c r="H454" i="56"/>
  <c r="I536" i="51"/>
  <c r="H536" i="50"/>
  <c r="I454" i="56"/>
  <c r="G536" i="51"/>
  <c r="G536" i="50"/>
  <c r="I536" i="56"/>
  <c r="I454" i="51"/>
  <c r="I454" i="50"/>
  <c r="I536" i="50"/>
  <c r="H454" i="50"/>
  <c r="H454" i="51"/>
  <c r="H372" i="63"/>
  <c r="G208" i="63"/>
  <c r="F372" i="63"/>
  <c r="F126" i="63"/>
  <c r="H208" i="63"/>
  <c r="H126" i="63"/>
  <c r="F208" i="63"/>
  <c r="G372" i="63"/>
  <c r="H454" i="63"/>
  <c r="G454" i="63"/>
  <c r="G126" i="63"/>
  <c r="F454" i="63"/>
  <c r="F44" i="63"/>
  <c r="H44" i="63"/>
  <c r="F536" i="63"/>
  <c r="H290" i="63"/>
  <c r="F290" i="63"/>
  <c r="G536" i="63"/>
  <c r="G290" i="63"/>
  <c r="G44" i="63"/>
  <c r="H536" i="63"/>
  <c r="I43" i="49"/>
  <c r="G43" i="49"/>
  <c r="I43" i="47"/>
  <c r="H43" i="47"/>
  <c r="G43" i="47"/>
  <c r="H43" i="49"/>
  <c r="G125" i="49"/>
  <c r="H207" i="49"/>
  <c r="I125" i="49"/>
  <c r="I207" i="47"/>
  <c r="G125" i="47"/>
  <c r="H289" i="49"/>
  <c r="G207" i="47"/>
  <c r="I125" i="47"/>
  <c r="H125" i="47"/>
  <c r="I289" i="49"/>
  <c r="H125" i="49"/>
  <c r="G289" i="49"/>
  <c r="G207" i="49"/>
  <c r="H207" i="47"/>
  <c r="I207" i="49"/>
  <c r="H371" i="49"/>
  <c r="I371" i="49"/>
  <c r="G289" i="47"/>
  <c r="I289" i="47"/>
  <c r="G371" i="49"/>
  <c r="H289" i="47"/>
  <c r="I371" i="47"/>
  <c r="H371" i="47"/>
  <c r="I453" i="49"/>
  <c r="I535" i="49"/>
  <c r="G535" i="49"/>
  <c r="H453" i="49"/>
  <c r="G371" i="47"/>
  <c r="H535" i="49"/>
  <c r="G453" i="49"/>
  <c r="H453" i="47"/>
  <c r="H535" i="47"/>
  <c r="G535" i="47"/>
  <c r="G453" i="47"/>
  <c r="I535" i="47"/>
  <c r="I453" i="47"/>
  <c r="I45" i="56" l="1"/>
  <c r="H45" i="55"/>
  <c r="H45" i="51"/>
  <c r="I127" i="51"/>
  <c r="I127" i="56"/>
  <c r="H45" i="52"/>
  <c r="H127" i="51"/>
  <c r="I45" i="51"/>
  <c r="G45" i="52"/>
  <c r="H45" i="50"/>
  <c r="G45" i="50"/>
  <c r="H209" i="54"/>
  <c r="G127" i="51"/>
  <c r="H45" i="59"/>
  <c r="I127" i="59"/>
  <c r="H45" i="56"/>
  <c r="G127" i="56"/>
  <c r="H127" i="59"/>
  <c r="G45" i="59"/>
  <c r="G127" i="59"/>
  <c r="G45" i="56"/>
  <c r="I45" i="59"/>
  <c r="I45" i="58"/>
  <c r="I45" i="52"/>
  <c r="I45" i="50"/>
  <c r="G45" i="51"/>
  <c r="H45" i="58"/>
  <c r="G45" i="58"/>
  <c r="H127" i="56"/>
  <c r="G127" i="54"/>
  <c r="H45" i="57"/>
  <c r="G45" i="53"/>
  <c r="I127" i="54"/>
  <c r="I45" i="53"/>
  <c r="I45" i="55"/>
  <c r="I45" i="57"/>
  <c r="G45" i="55"/>
  <c r="I45" i="54"/>
  <c r="H127" i="54"/>
  <c r="H45" i="54"/>
  <c r="G45" i="54"/>
  <c r="G45" i="57"/>
  <c r="I127" i="50"/>
  <c r="H45" i="53"/>
  <c r="H127" i="50"/>
  <c r="G209" i="54"/>
  <c r="G127" i="50"/>
  <c r="I209" i="54"/>
  <c r="G291" i="58"/>
  <c r="H127" i="57"/>
  <c r="I127" i="57"/>
  <c r="I127" i="58"/>
  <c r="G209" i="57"/>
  <c r="H127" i="58"/>
  <c r="I209" i="57"/>
  <c r="I209" i="58"/>
  <c r="G127" i="58"/>
  <c r="H209" i="57"/>
  <c r="H209" i="56"/>
  <c r="H291" i="58"/>
  <c r="G127" i="57"/>
  <c r="G209" i="56"/>
  <c r="G127" i="55"/>
  <c r="I291" i="53"/>
  <c r="H127" i="52"/>
  <c r="H209" i="58"/>
  <c r="I209" i="56"/>
  <c r="G209" i="55"/>
  <c r="H127" i="55"/>
  <c r="H291" i="53"/>
  <c r="G209" i="53"/>
  <c r="H373" i="53"/>
  <c r="G209" i="58"/>
  <c r="H209" i="55"/>
  <c r="I209" i="53"/>
  <c r="G373" i="53"/>
  <c r="H209" i="51"/>
  <c r="I291" i="58"/>
  <c r="I209" i="55"/>
  <c r="H209" i="53"/>
  <c r="I373" i="53"/>
  <c r="I209" i="51"/>
  <c r="G127" i="53"/>
  <c r="G209" i="51"/>
  <c r="I127" i="55"/>
  <c r="G291" i="53"/>
  <c r="I127" i="52"/>
  <c r="G209" i="50"/>
  <c r="G127" i="52"/>
  <c r="I209" i="50"/>
  <c r="I127" i="53"/>
  <c r="H127" i="53"/>
  <c r="H209" i="50"/>
  <c r="I209" i="59"/>
  <c r="G291" i="56"/>
  <c r="H291" i="55"/>
  <c r="I455" i="53"/>
  <c r="G537" i="53"/>
  <c r="I291" i="54"/>
  <c r="G455" i="53"/>
  <c r="G291" i="51"/>
  <c r="G291" i="54"/>
  <c r="H455" i="53"/>
  <c r="I373" i="58"/>
  <c r="H291" i="54"/>
  <c r="G373" i="58"/>
  <c r="H209" i="59"/>
  <c r="G291" i="57"/>
  <c r="H291" i="56"/>
  <c r="I291" i="55"/>
  <c r="I537" i="53"/>
  <c r="I291" i="56"/>
  <c r="H209" i="52"/>
  <c r="G209" i="59"/>
  <c r="I291" i="57"/>
  <c r="I291" i="50"/>
  <c r="H291" i="51"/>
  <c r="H291" i="57"/>
  <c r="G291" i="50"/>
  <c r="I291" i="51"/>
  <c r="H291" i="50"/>
  <c r="H373" i="58"/>
  <c r="G291" i="55"/>
  <c r="I209" i="52"/>
  <c r="H537" i="53"/>
  <c r="G209" i="52"/>
  <c r="G537" i="58"/>
  <c r="I373" i="57"/>
  <c r="G373" i="56"/>
  <c r="G373" i="55"/>
  <c r="G291" i="52"/>
  <c r="I373" i="50"/>
  <c r="H291" i="59"/>
  <c r="H537" i="58"/>
  <c r="H373" i="57"/>
  <c r="H373" i="55"/>
  <c r="G291" i="59"/>
  <c r="H291" i="52"/>
  <c r="I291" i="59"/>
  <c r="H455" i="58"/>
  <c r="G455" i="58"/>
  <c r="I537" i="58"/>
  <c r="G373" i="57"/>
  <c r="H373" i="56"/>
  <c r="I373" i="55"/>
  <c r="I373" i="54"/>
  <c r="I455" i="58"/>
  <c r="I291" i="52"/>
  <c r="I373" i="56"/>
  <c r="H373" i="51"/>
  <c r="I373" i="51"/>
  <c r="G373" i="54"/>
  <c r="G373" i="51"/>
  <c r="G373" i="50"/>
  <c r="H373" i="54"/>
  <c r="H373" i="50"/>
  <c r="I373" i="59"/>
  <c r="H455" i="55"/>
  <c r="H455" i="54"/>
  <c r="H373" i="59"/>
  <c r="G537" i="56"/>
  <c r="I537" i="54"/>
  <c r="I373" i="52"/>
  <c r="G373" i="59"/>
  <c r="I455" i="57"/>
  <c r="H537" i="56"/>
  <c r="H537" i="54"/>
  <c r="H373" i="52"/>
  <c r="G455" i="51"/>
  <c r="G455" i="57"/>
  <c r="G537" i="57"/>
  <c r="I537" i="56"/>
  <c r="G537" i="54"/>
  <c r="G373" i="52"/>
  <c r="H537" i="51"/>
  <c r="H455" i="51"/>
  <c r="H455" i="57"/>
  <c r="H537" i="57"/>
  <c r="G537" i="55"/>
  <c r="G537" i="51"/>
  <c r="I455" i="51"/>
  <c r="I455" i="56"/>
  <c r="I455" i="55"/>
  <c r="I455" i="54"/>
  <c r="H537" i="55"/>
  <c r="H455" i="50"/>
  <c r="G455" i="54"/>
  <c r="H537" i="50"/>
  <c r="I537" i="57"/>
  <c r="H455" i="56"/>
  <c r="G455" i="55"/>
  <c r="I537" i="51"/>
  <c r="I537" i="55"/>
  <c r="I455" i="50"/>
  <c r="G537" i="50"/>
  <c r="G455" i="56"/>
  <c r="I537" i="50"/>
  <c r="G455" i="50"/>
  <c r="I455" i="59"/>
  <c r="H455" i="52"/>
  <c r="H455" i="59"/>
  <c r="H537" i="59"/>
  <c r="G537" i="52"/>
  <c r="G537" i="59"/>
  <c r="I537" i="59"/>
  <c r="G455" i="59"/>
  <c r="G455" i="52"/>
  <c r="I537" i="52"/>
  <c r="I455" i="52"/>
  <c r="H537" i="52"/>
  <c r="H44" i="47"/>
  <c r="H44" i="49"/>
  <c r="G44" i="49"/>
  <c r="G44" i="47"/>
  <c r="I44" i="49"/>
  <c r="I44" i="47"/>
  <c r="I126" i="49"/>
  <c r="H126" i="47"/>
  <c r="I126" i="47"/>
  <c r="H126" i="49"/>
  <c r="I208" i="47"/>
  <c r="G208" i="47"/>
  <c r="G126" i="49"/>
  <c r="G126" i="47"/>
  <c r="H208" i="47"/>
  <c r="G290" i="47"/>
  <c r="I208" i="49"/>
  <c r="H290" i="47"/>
  <c r="H208" i="49"/>
  <c r="G208" i="49"/>
  <c r="I290" i="47"/>
  <c r="G372" i="47"/>
  <c r="I372" i="47"/>
  <c r="I290" i="49"/>
  <c r="H372" i="47"/>
  <c r="H290" i="49"/>
  <c r="G290" i="49"/>
  <c r="G372" i="49"/>
  <c r="I454" i="47"/>
  <c r="I372" i="49"/>
  <c r="G454" i="47"/>
  <c r="H372" i="49"/>
  <c r="H536" i="47"/>
  <c r="H454" i="47"/>
  <c r="I536" i="47"/>
  <c r="G536" i="47"/>
  <c r="H454" i="49"/>
  <c r="G536" i="49"/>
  <c r="I454" i="49"/>
  <c r="H536" i="49"/>
  <c r="I536" i="49"/>
  <c r="G454" i="49"/>
  <c r="F455" i="61"/>
  <c r="H455" i="61"/>
  <c r="G455" i="61"/>
  <c r="G209" i="61"/>
  <c r="G373" i="61"/>
  <c r="F209" i="61"/>
  <c r="F373" i="61"/>
  <c r="H209" i="61"/>
  <c r="H373" i="61"/>
  <c r="H783" i="61"/>
  <c r="G45" i="61"/>
  <c r="F783" i="61"/>
  <c r="F45" i="61"/>
  <c r="G865" i="61"/>
  <c r="F865" i="61"/>
  <c r="G783" i="61"/>
  <c r="G619" i="61"/>
  <c r="H291" i="61"/>
  <c r="F701" i="61"/>
  <c r="F127" i="61"/>
  <c r="H45" i="61"/>
  <c r="F619" i="61"/>
  <c r="F291" i="61"/>
  <c r="G127" i="61"/>
  <c r="H865" i="61"/>
  <c r="H619" i="61"/>
  <c r="H701" i="61"/>
  <c r="F537" i="61"/>
  <c r="G291" i="61"/>
  <c r="G701" i="61"/>
  <c r="H127" i="61"/>
  <c r="H537" i="61"/>
  <c r="G537" i="61"/>
  <c r="Q53" i="41"/>
  <c r="T53" i="41"/>
  <c r="R53" i="41"/>
  <c r="O53" i="41"/>
  <c r="S53" i="41"/>
  <c r="M53" i="41"/>
  <c r="N53" i="41"/>
  <c r="I53" i="41"/>
  <c r="P53" i="41"/>
  <c r="J53" i="41"/>
  <c r="G1274" i="42"/>
  <c r="H1274" i="42"/>
  <c r="I1274" i="42"/>
  <c r="I1356" i="42"/>
  <c r="G1356" i="42"/>
  <c r="H1356" i="42"/>
  <c r="H1438" i="42"/>
  <c r="G1438" i="42"/>
  <c r="I1438" i="42"/>
  <c r="I1520" i="42"/>
  <c r="G1520" i="42"/>
  <c r="H1520" i="42"/>
  <c r="G1602" i="42"/>
  <c r="I1602" i="42"/>
  <c r="H1602" i="42"/>
  <c r="G1684" i="42"/>
  <c r="H1684" i="42"/>
  <c r="I1684" i="42"/>
  <c r="G1766" i="42"/>
  <c r="H1766" i="42"/>
  <c r="I1766" i="42"/>
  <c r="I1848" i="42"/>
  <c r="G1848" i="42"/>
  <c r="H1848" i="42"/>
  <c r="H2012" i="42"/>
  <c r="I2012" i="42"/>
  <c r="G1930" i="42"/>
  <c r="I1930" i="42"/>
  <c r="H1930" i="42"/>
  <c r="G2012" i="42"/>
  <c r="H46" i="45"/>
  <c r="F46" i="45"/>
  <c r="G46" i="45"/>
  <c r="H702" i="45"/>
  <c r="G374" i="45"/>
  <c r="H210" i="45"/>
  <c r="F866" i="45"/>
  <c r="F702" i="45"/>
  <c r="F374" i="45"/>
  <c r="G620" i="45"/>
  <c r="H784" i="45"/>
  <c r="G210" i="45"/>
  <c r="H866" i="45"/>
  <c r="G702" i="45"/>
  <c r="F292" i="45"/>
  <c r="F456" i="45"/>
  <c r="F128" i="45"/>
  <c r="H128" i="45"/>
  <c r="G866" i="45"/>
  <c r="H292" i="45"/>
  <c r="H620" i="45"/>
  <c r="F784" i="45"/>
  <c r="H456" i="45"/>
  <c r="G292" i="45"/>
  <c r="F620" i="45"/>
  <c r="G456" i="45"/>
  <c r="H374" i="45"/>
  <c r="G784" i="45"/>
  <c r="G128" i="45"/>
  <c r="F210" i="45"/>
  <c r="F538" i="45"/>
  <c r="H538" i="45"/>
  <c r="G538" i="45"/>
  <c r="G46" i="42"/>
  <c r="H46" i="42"/>
  <c r="I128" i="42"/>
  <c r="H128" i="42"/>
  <c r="I46" i="42"/>
  <c r="G128" i="42"/>
  <c r="H292" i="42"/>
  <c r="G620" i="42"/>
  <c r="I292" i="42"/>
  <c r="I456" i="42"/>
  <c r="H620" i="42"/>
  <c r="G538" i="42"/>
  <c r="G210" i="42"/>
  <c r="G456" i="42"/>
  <c r="I374" i="42"/>
  <c r="H210" i="42"/>
  <c r="H456" i="42"/>
  <c r="I620" i="42"/>
  <c r="H374" i="42"/>
  <c r="I210" i="42"/>
  <c r="G292" i="42"/>
  <c r="H538" i="42"/>
  <c r="I538" i="42"/>
  <c r="G374" i="42"/>
  <c r="I702" i="42"/>
  <c r="G702" i="42"/>
  <c r="H702" i="42"/>
  <c r="H784" i="42"/>
  <c r="I784" i="42"/>
  <c r="G784" i="42"/>
  <c r="I866" i="42"/>
  <c r="G866" i="42"/>
  <c r="H866" i="42"/>
  <c r="G948" i="42"/>
  <c r="I948" i="42"/>
  <c r="H948" i="42"/>
  <c r="G1030" i="42"/>
  <c r="H1030" i="42"/>
  <c r="I1030" i="42"/>
  <c r="H1112" i="42"/>
  <c r="G1112" i="42"/>
  <c r="I1112" i="42"/>
  <c r="H1194" i="42"/>
  <c r="I1194" i="42"/>
  <c r="G1194" i="42"/>
  <c r="G54" i="41"/>
  <c r="D55" i="41"/>
  <c r="E54" i="41"/>
  <c r="F54" i="41"/>
  <c r="H54" i="41"/>
  <c r="I44" i="48"/>
  <c r="I208" i="48"/>
  <c r="H44" i="48"/>
  <c r="G208" i="48"/>
  <c r="H208" i="48"/>
  <c r="G44" i="48"/>
  <c r="G126" i="48"/>
  <c r="H126" i="48"/>
  <c r="I126" i="48"/>
  <c r="I290" i="48"/>
  <c r="G290" i="48"/>
  <c r="H290" i="48"/>
  <c r="G372" i="48"/>
  <c r="H372" i="48"/>
  <c r="I372" i="48"/>
  <c r="I536" i="48"/>
  <c r="G454" i="48"/>
  <c r="I454" i="48"/>
  <c r="H536" i="48"/>
  <c r="G536" i="48"/>
  <c r="H454" i="48"/>
  <c r="L52" i="41"/>
  <c r="K52" i="41"/>
  <c r="H45" i="63"/>
  <c r="G45" i="63"/>
  <c r="F45" i="63"/>
  <c r="G537" i="63"/>
  <c r="G127" i="63"/>
  <c r="F291" i="63"/>
  <c r="F209" i="63"/>
  <c r="G209" i="63"/>
  <c r="H209" i="63"/>
  <c r="G455" i="63"/>
  <c r="H127" i="63"/>
  <c r="F537" i="63"/>
  <c r="H291" i="63"/>
  <c r="H455" i="63"/>
  <c r="G291" i="63"/>
  <c r="F373" i="63"/>
  <c r="H537" i="63"/>
  <c r="F127" i="63"/>
  <c r="H373" i="63"/>
  <c r="F455" i="63"/>
  <c r="G373" i="63"/>
  <c r="F538" i="61" l="1"/>
  <c r="H538" i="61"/>
  <c r="G538" i="61"/>
  <c r="H128" i="61"/>
  <c r="F128" i="61"/>
  <c r="G620" i="61"/>
  <c r="G128" i="61"/>
  <c r="F374" i="61"/>
  <c r="H46" i="61"/>
  <c r="H456" i="61"/>
  <c r="G456" i="61"/>
  <c r="H374" i="61"/>
  <c r="F866" i="61"/>
  <c r="F456" i="61"/>
  <c r="G374" i="61"/>
  <c r="H866" i="61"/>
  <c r="G866" i="61"/>
  <c r="F620" i="61"/>
  <c r="F46" i="61"/>
  <c r="H210" i="61"/>
  <c r="F210" i="61"/>
  <c r="H784" i="61"/>
  <c r="F292" i="61"/>
  <c r="H620" i="61"/>
  <c r="F702" i="61"/>
  <c r="G784" i="61"/>
  <c r="G210" i="61"/>
  <c r="H702" i="61"/>
  <c r="G292" i="61"/>
  <c r="F784" i="61"/>
  <c r="G46" i="61"/>
  <c r="H292" i="61"/>
  <c r="G702" i="61"/>
  <c r="I54" i="41"/>
  <c r="O54" i="41"/>
  <c r="S54" i="41"/>
  <c r="J54" i="41"/>
  <c r="T54" i="41"/>
  <c r="P54" i="41"/>
  <c r="Q54" i="41"/>
  <c r="R54" i="41"/>
  <c r="M54" i="41"/>
  <c r="N54" i="41"/>
  <c r="G45" i="48"/>
  <c r="H45" i="48"/>
  <c r="I45" i="48"/>
  <c r="G127" i="48"/>
  <c r="H127" i="48"/>
  <c r="I127" i="48"/>
  <c r="G209" i="48"/>
  <c r="I209" i="48"/>
  <c r="H209" i="48"/>
  <c r="G291" i="48"/>
  <c r="I291" i="48"/>
  <c r="H291" i="48"/>
  <c r="I373" i="48"/>
  <c r="G373" i="48"/>
  <c r="H373" i="48"/>
  <c r="I537" i="48"/>
  <c r="H537" i="48"/>
  <c r="G537" i="48"/>
  <c r="G455" i="48"/>
  <c r="H455" i="48"/>
  <c r="I455" i="48"/>
  <c r="K53" i="41"/>
  <c r="L53" i="41"/>
  <c r="G1275" i="42"/>
  <c r="H1275" i="42"/>
  <c r="I1275" i="42"/>
  <c r="I1357" i="42"/>
  <c r="H1357" i="42"/>
  <c r="G1357" i="42"/>
  <c r="I1439" i="42"/>
  <c r="H1439" i="42"/>
  <c r="G1439" i="42"/>
  <c r="H1521" i="42"/>
  <c r="I1521" i="42"/>
  <c r="G1521" i="42"/>
  <c r="G1603" i="42"/>
  <c r="H1603" i="42"/>
  <c r="I1603" i="42"/>
  <c r="G1685" i="42"/>
  <c r="I1685" i="42"/>
  <c r="H1685" i="42"/>
  <c r="H1767" i="42"/>
  <c r="I1767" i="42"/>
  <c r="G1767" i="42"/>
  <c r="H1849" i="42"/>
  <c r="G1849" i="42"/>
  <c r="I1849" i="42"/>
  <c r="I1931" i="42"/>
  <c r="G2013" i="42"/>
  <c r="I2013" i="42"/>
  <c r="H2013" i="42"/>
  <c r="H1931" i="42"/>
  <c r="G1931" i="42"/>
  <c r="G457" i="45"/>
  <c r="H375" i="45"/>
  <c r="H703" i="45"/>
  <c r="H785" i="45"/>
  <c r="H457" i="45"/>
  <c r="H867" i="45"/>
  <c r="F785" i="45"/>
  <c r="F129" i="45"/>
  <c r="G539" i="45"/>
  <c r="F293" i="45"/>
  <c r="F867" i="45"/>
  <c r="G621" i="45"/>
  <c r="H47" i="45"/>
  <c r="F539" i="45"/>
  <c r="G293" i="45"/>
  <c r="G867" i="45"/>
  <c r="F621" i="45"/>
  <c r="G47" i="45"/>
  <c r="H211" i="45"/>
  <c r="F211" i="45"/>
  <c r="F375" i="45"/>
  <c r="H293" i="45"/>
  <c r="G129" i="45"/>
  <c r="H621" i="45"/>
  <c r="F47" i="45"/>
  <c r="G211" i="45"/>
  <c r="H129" i="45"/>
  <c r="F457" i="45"/>
  <c r="G375" i="45"/>
  <c r="F703" i="45"/>
  <c r="G785" i="45"/>
  <c r="G703" i="45"/>
  <c r="H539" i="45"/>
  <c r="G129" i="42"/>
  <c r="I47" i="42"/>
  <c r="H129" i="42"/>
  <c r="I129" i="42"/>
  <c r="H47" i="42"/>
  <c r="G47" i="42"/>
  <c r="H211" i="42"/>
  <c r="I211" i="42"/>
  <c r="G211" i="42"/>
  <c r="G293" i="42"/>
  <c r="H293" i="42"/>
  <c r="I293" i="42"/>
  <c r="H375" i="42"/>
  <c r="I375" i="42"/>
  <c r="G375" i="42"/>
  <c r="I457" i="42"/>
  <c r="G457" i="42"/>
  <c r="H457" i="42"/>
  <c r="H539" i="42"/>
  <c r="G539" i="42"/>
  <c r="I539" i="42"/>
  <c r="H621" i="42"/>
  <c r="I621" i="42"/>
  <c r="G621" i="42"/>
  <c r="I703" i="42"/>
  <c r="H703" i="42"/>
  <c r="G703" i="42"/>
  <c r="I785" i="42"/>
  <c r="H785" i="42"/>
  <c r="G785" i="42"/>
  <c r="H867" i="42"/>
  <c r="G867" i="42"/>
  <c r="I867" i="42"/>
  <c r="H949" i="42"/>
  <c r="I949" i="42"/>
  <c r="G949" i="42"/>
  <c r="I1031" i="42"/>
  <c r="H1031" i="42"/>
  <c r="G1031" i="42"/>
  <c r="I1113" i="42"/>
  <c r="G1113" i="42"/>
  <c r="H1113" i="42"/>
  <c r="H1195" i="42"/>
  <c r="G1195" i="42"/>
  <c r="I1195" i="42"/>
  <c r="E55" i="41"/>
  <c r="G55" i="41"/>
  <c r="F55" i="41"/>
  <c r="D56" i="41"/>
  <c r="H55" i="41"/>
  <c r="H45" i="49"/>
  <c r="G45" i="47"/>
  <c r="G127" i="49"/>
  <c r="G209" i="49"/>
  <c r="I45" i="47"/>
  <c r="I127" i="49"/>
  <c r="I209" i="49"/>
  <c r="H127" i="49"/>
  <c r="H209" i="49"/>
  <c r="I45" i="49"/>
  <c r="G45" i="49"/>
  <c r="H45" i="47"/>
  <c r="H291" i="49"/>
  <c r="G291" i="47"/>
  <c r="G209" i="47"/>
  <c r="G127" i="47"/>
  <c r="G291" i="49"/>
  <c r="I291" i="49"/>
  <c r="H127" i="47"/>
  <c r="I291" i="47"/>
  <c r="I127" i="47"/>
  <c r="H209" i="47"/>
  <c r="H291" i="47"/>
  <c r="I209" i="47"/>
  <c r="G373" i="49"/>
  <c r="I373" i="47"/>
  <c r="I373" i="49"/>
  <c r="H373" i="49"/>
  <c r="G373" i="47"/>
  <c r="H373" i="47"/>
  <c r="G455" i="49"/>
  <c r="H537" i="49"/>
  <c r="I537" i="49"/>
  <c r="H537" i="47"/>
  <c r="I455" i="49"/>
  <c r="G537" i="49"/>
  <c r="I537" i="47"/>
  <c r="H455" i="49"/>
  <c r="I455" i="47"/>
  <c r="G537" i="47"/>
  <c r="H455" i="47"/>
  <c r="G455" i="47"/>
  <c r="H46" i="59"/>
  <c r="G46" i="59"/>
  <c r="I128" i="50"/>
  <c r="G46" i="55"/>
  <c r="I128" i="54"/>
  <c r="H46" i="58"/>
  <c r="I46" i="53"/>
  <c r="I46" i="58"/>
  <c r="H128" i="58"/>
  <c r="I46" i="56"/>
  <c r="H46" i="57"/>
  <c r="G128" i="58"/>
  <c r="G46" i="57"/>
  <c r="H46" i="53"/>
  <c r="I128" i="58"/>
  <c r="H46" i="55"/>
  <c r="I46" i="59"/>
  <c r="G46" i="56"/>
  <c r="I210" i="56"/>
  <c r="G46" i="53"/>
  <c r="H128" i="52"/>
  <c r="H210" i="56"/>
  <c r="G128" i="52"/>
  <c r="G210" i="51"/>
  <c r="H46" i="54"/>
  <c r="I46" i="54"/>
  <c r="I46" i="57"/>
  <c r="I46" i="55"/>
  <c r="G46" i="54"/>
  <c r="G210" i="56"/>
  <c r="G128" i="54"/>
  <c r="H128" i="54"/>
  <c r="I210" i="51"/>
  <c r="G46" i="51"/>
  <c r="H46" i="56"/>
  <c r="H46" i="52"/>
  <c r="H210" i="51"/>
  <c r="I46" i="51"/>
  <c r="I46" i="52"/>
  <c r="H46" i="51"/>
  <c r="H46" i="50"/>
  <c r="G46" i="58"/>
  <c r="G46" i="50"/>
  <c r="G46" i="52"/>
  <c r="G128" i="50"/>
  <c r="I46" i="50"/>
  <c r="I128" i="52"/>
  <c r="H128" i="50"/>
  <c r="H292" i="59"/>
  <c r="H210" i="57"/>
  <c r="G128" i="55"/>
  <c r="I128" i="59"/>
  <c r="I128" i="57"/>
  <c r="G210" i="57"/>
  <c r="G128" i="56"/>
  <c r="G128" i="59"/>
  <c r="H128" i="57"/>
  <c r="H292" i="57"/>
  <c r="H128" i="56"/>
  <c r="H128" i="59"/>
  <c r="G128" i="57"/>
  <c r="G292" i="57"/>
  <c r="I128" i="56"/>
  <c r="I210" i="59"/>
  <c r="I292" i="57"/>
  <c r="G292" i="59"/>
  <c r="I210" i="57"/>
  <c r="I128" i="53"/>
  <c r="I128" i="51"/>
  <c r="I210" i="50"/>
  <c r="G128" i="51"/>
  <c r="H128" i="55"/>
  <c r="H210" i="54"/>
  <c r="H128" i="51"/>
  <c r="I128" i="55"/>
  <c r="G210" i="54"/>
  <c r="I210" i="54"/>
  <c r="I292" i="59"/>
  <c r="H210" i="59"/>
  <c r="G128" i="53"/>
  <c r="G210" i="50"/>
  <c r="H210" i="50"/>
  <c r="H128" i="53"/>
  <c r="G210" i="59"/>
  <c r="H374" i="57"/>
  <c r="G210" i="53"/>
  <c r="G292" i="51"/>
  <c r="I374" i="59"/>
  <c r="H210" i="53"/>
  <c r="I210" i="52"/>
  <c r="I292" i="51"/>
  <c r="H374" i="59"/>
  <c r="G374" i="59"/>
  <c r="I210" i="58"/>
  <c r="G292" i="56"/>
  <c r="G210" i="58"/>
  <c r="H292" i="56"/>
  <c r="G292" i="54"/>
  <c r="I374" i="57"/>
  <c r="G210" i="55"/>
  <c r="I210" i="53"/>
  <c r="H210" i="58"/>
  <c r="G292" i="50"/>
  <c r="I292" i="56"/>
  <c r="H210" i="52"/>
  <c r="G210" i="52"/>
  <c r="I292" i="50"/>
  <c r="H210" i="55"/>
  <c r="I210" i="55"/>
  <c r="H292" i="50"/>
  <c r="H292" i="51"/>
  <c r="G374" i="57"/>
  <c r="H292" i="54"/>
  <c r="I292" i="54"/>
  <c r="G538" i="57"/>
  <c r="I292" i="55"/>
  <c r="G374" i="54"/>
  <c r="H374" i="50"/>
  <c r="G292" i="58"/>
  <c r="H292" i="55"/>
  <c r="H374" i="54"/>
  <c r="I538" i="59"/>
  <c r="I292" i="58"/>
  <c r="G292" i="55"/>
  <c r="I374" i="54"/>
  <c r="H292" i="52"/>
  <c r="G374" i="51"/>
  <c r="H538" i="59"/>
  <c r="H292" i="58"/>
  <c r="H374" i="56"/>
  <c r="G538" i="59"/>
  <c r="H456" i="59"/>
  <c r="H456" i="57"/>
  <c r="I374" i="56"/>
  <c r="I538" i="57"/>
  <c r="G292" i="53"/>
  <c r="I456" i="59"/>
  <c r="I374" i="50"/>
  <c r="H538" i="57"/>
  <c r="G292" i="52"/>
  <c r="G456" i="59"/>
  <c r="H292" i="53"/>
  <c r="G374" i="50"/>
  <c r="G456" i="57"/>
  <c r="I456" i="57"/>
  <c r="I292" i="53"/>
  <c r="G374" i="56"/>
  <c r="I292" i="52"/>
  <c r="I374" i="51"/>
  <c r="H374" i="51"/>
  <c r="G456" i="54"/>
  <c r="I374" i="53"/>
  <c r="G538" i="51"/>
  <c r="G538" i="56"/>
  <c r="H456" i="54"/>
  <c r="G374" i="53"/>
  <c r="H374" i="52"/>
  <c r="I538" i="51"/>
  <c r="I374" i="58"/>
  <c r="I538" i="56"/>
  <c r="H456" i="56"/>
  <c r="H374" i="55"/>
  <c r="I456" i="54"/>
  <c r="I374" i="52"/>
  <c r="H538" i="51"/>
  <c r="G456" i="51"/>
  <c r="H374" i="58"/>
  <c r="H538" i="56"/>
  <c r="I456" i="56"/>
  <c r="I374" i="55"/>
  <c r="G374" i="52"/>
  <c r="I456" i="51"/>
  <c r="G374" i="58"/>
  <c r="G456" i="56"/>
  <c r="G374" i="55"/>
  <c r="H538" i="54"/>
  <c r="H456" i="51"/>
  <c r="H374" i="53"/>
  <c r="G538" i="50"/>
  <c r="H538" i="50"/>
  <c r="I538" i="54"/>
  <c r="I456" i="50"/>
  <c r="G538" i="54"/>
  <c r="H456" i="50"/>
  <c r="G456" i="50"/>
  <c r="I538" i="50"/>
  <c r="H456" i="58"/>
  <c r="G538" i="58"/>
  <c r="H538" i="55"/>
  <c r="H456" i="53"/>
  <c r="H456" i="55"/>
  <c r="G456" i="52"/>
  <c r="I456" i="58"/>
  <c r="H538" i="58"/>
  <c r="G538" i="55"/>
  <c r="I456" i="53"/>
  <c r="I538" i="58"/>
  <c r="I538" i="55"/>
  <c r="I538" i="53"/>
  <c r="G538" i="52"/>
  <c r="H538" i="53"/>
  <c r="G538" i="53"/>
  <c r="H456" i="52"/>
  <c r="G456" i="58"/>
  <c r="I456" i="55"/>
  <c r="G456" i="53"/>
  <c r="H538" i="52"/>
  <c r="G456" i="55"/>
  <c r="I456" i="52"/>
  <c r="I538" i="52"/>
  <c r="F46" i="63"/>
  <c r="G374" i="63"/>
  <c r="H128" i="63"/>
  <c r="F210" i="63"/>
  <c r="H374" i="63"/>
  <c r="H210" i="63"/>
  <c r="F374" i="63"/>
  <c r="G210" i="63"/>
  <c r="G46" i="63"/>
  <c r="G128" i="63"/>
  <c r="F128" i="63"/>
  <c r="H46" i="63"/>
  <c r="F456" i="63"/>
  <c r="G456" i="63"/>
  <c r="H538" i="63"/>
  <c r="G538" i="63"/>
  <c r="H292" i="63"/>
  <c r="F538" i="63"/>
  <c r="G292" i="63"/>
  <c r="F292" i="63"/>
  <c r="H456" i="63"/>
  <c r="H47" i="57" l="1"/>
  <c r="H129" i="55"/>
  <c r="I47" i="53"/>
  <c r="H47" i="50"/>
  <c r="H47" i="53"/>
  <c r="I47" i="51"/>
  <c r="G47" i="51"/>
  <c r="I47" i="50"/>
  <c r="I47" i="57"/>
  <c r="H47" i="58"/>
  <c r="H47" i="56"/>
  <c r="I129" i="55"/>
  <c r="G47" i="50"/>
  <c r="H47" i="51"/>
  <c r="G47" i="58"/>
  <c r="I47" i="56"/>
  <c r="G47" i="53"/>
  <c r="G129" i="56"/>
  <c r="G47" i="57"/>
  <c r="H47" i="59"/>
  <c r="I47" i="58"/>
  <c r="G47" i="59"/>
  <c r="I47" i="55"/>
  <c r="H47" i="55"/>
  <c r="H47" i="52"/>
  <c r="H47" i="54"/>
  <c r="I129" i="56"/>
  <c r="I47" i="54"/>
  <c r="H129" i="56"/>
  <c r="G47" i="54"/>
  <c r="I47" i="59"/>
  <c r="G47" i="55"/>
  <c r="I47" i="52"/>
  <c r="G129" i="55"/>
  <c r="G47" i="56"/>
  <c r="G47" i="52"/>
  <c r="I129" i="58"/>
  <c r="I211" i="57"/>
  <c r="I211" i="54"/>
  <c r="I293" i="54"/>
  <c r="H211" i="57"/>
  <c r="H211" i="54"/>
  <c r="H293" i="54"/>
  <c r="I211" i="59"/>
  <c r="G211" i="57"/>
  <c r="H211" i="59"/>
  <c r="G129" i="57"/>
  <c r="G211" i="59"/>
  <c r="I129" i="57"/>
  <c r="H129" i="59"/>
  <c r="H129" i="58"/>
  <c r="G211" i="56"/>
  <c r="I211" i="56"/>
  <c r="I129" i="53"/>
  <c r="I129" i="52"/>
  <c r="G129" i="51"/>
  <c r="I129" i="50"/>
  <c r="G211" i="50"/>
  <c r="G129" i="58"/>
  <c r="H129" i="57"/>
  <c r="H211" i="56"/>
  <c r="H129" i="53"/>
  <c r="I211" i="53"/>
  <c r="H129" i="52"/>
  <c r="I129" i="51"/>
  <c r="H129" i="50"/>
  <c r="G211" i="54"/>
  <c r="H211" i="53"/>
  <c r="G129" i="59"/>
  <c r="G211" i="53"/>
  <c r="I293" i="51"/>
  <c r="I129" i="59"/>
  <c r="G129" i="54"/>
  <c r="G293" i="51"/>
  <c r="G129" i="53"/>
  <c r="G129" i="52"/>
  <c r="H129" i="51"/>
  <c r="I211" i="51"/>
  <c r="I129" i="54"/>
  <c r="G293" i="50"/>
  <c r="I293" i="50"/>
  <c r="I211" i="50"/>
  <c r="G293" i="54"/>
  <c r="G129" i="50"/>
  <c r="H129" i="54"/>
  <c r="H293" i="51"/>
  <c r="G211" i="51"/>
  <c r="H293" i="50"/>
  <c r="H211" i="50"/>
  <c r="H211" i="51"/>
  <c r="H293" i="59"/>
  <c r="H375" i="54"/>
  <c r="H293" i="53"/>
  <c r="I211" i="52"/>
  <c r="G211" i="52"/>
  <c r="G375" i="51"/>
  <c r="I293" i="57"/>
  <c r="H293" i="57"/>
  <c r="G211" i="55"/>
  <c r="G293" i="57"/>
  <c r="G293" i="56"/>
  <c r="I211" i="55"/>
  <c r="G293" i="59"/>
  <c r="I211" i="58"/>
  <c r="I375" i="54"/>
  <c r="G293" i="53"/>
  <c r="G211" i="58"/>
  <c r="H211" i="58"/>
  <c r="I293" i="56"/>
  <c r="H375" i="51"/>
  <c r="H293" i="56"/>
  <c r="H211" i="52"/>
  <c r="I375" i="51"/>
  <c r="I293" i="59"/>
  <c r="G375" i="54"/>
  <c r="I293" i="53"/>
  <c r="H211" i="55"/>
  <c r="I375" i="59"/>
  <c r="I293" i="58"/>
  <c r="G293" i="55"/>
  <c r="I457" i="54"/>
  <c r="H293" i="52"/>
  <c r="G539" i="51"/>
  <c r="H375" i="59"/>
  <c r="I375" i="57"/>
  <c r="H293" i="55"/>
  <c r="G457" i="54"/>
  <c r="H375" i="57"/>
  <c r="H457" i="54"/>
  <c r="I457" i="51"/>
  <c r="H457" i="50"/>
  <c r="G375" i="57"/>
  <c r="G375" i="59"/>
  <c r="H293" i="58"/>
  <c r="G375" i="56"/>
  <c r="I293" i="55"/>
  <c r="I539" i="54"/>
  <c r="H375" i="53"/>
  <c r="I375" i="50"/>
  <c r="H539" i="50"/>
  <c r="G457" i="50"/>
  <c r="H457" i="51"/>
  <c r="G293" i="58"/>
  <c r="G539" i="54"/>
  <c r="H375" i="50"/>
  <c r="I539" i="50"/>
  <c r="I375" i="56"/>
  <c r="H539" i="54"/>
  <c r="I293" i="52"/>
  <c r="I539" i="51"/>
  <c r="G539" i="50"/>
  <c r="H375" i="56"/>
  <c r="I375" i="53"/>
  <c r="G293" i="52"/>
  <c r="H539" i="51"/>
  <c r="G375" i="53"/>
  <c r="I457" i="50"/>
  <c r="G457" i="51"/>
  <c r="G375" i="50"/>
  <c r="I457" i="59"/>
  <c r="G539" i="59"/>
  <c r="G457" i="57"/>
  <c r="I539" i="56"/>
  <c r="I457" i="56"/>
  <c r="H457" i="53"/>
  <c r="H539" i="59"/>
  <c r="H457" i="56"/>
  <c r="G375" i="55"/>
  <c r="G457" i="53"/>
  <c r="I375" i="55"/>
  <c r="H375" i="58"/>
  <c r="H375" i="55"/>
  <c r="G375" i="58"/>
  <c r="G539" i="57"/>
  <c r="G457" i="59"/>
  <c r="I539" i="59"/>
  <c r="H457" i="57"/>
  <c r="G539" i="56"/>
  <c r="G457" i="56"/>
  <c r="I457" i="53"/>
  <c r="H539" i="53"/>
  <c r="I375" i="52"/>
  <c r="I457" i="57"/>
  <c r="G539" i="53"/>
  <c r="I375" i="58"/>
  <c r="H539" i="57"/>
  <c r="H375" i="52"/>
  <c r="I539" i="57"/>
  <c r="I539" i="53"/>
  <c r="G375" i="52"/>
  <c r="H457" i="59"/>
  <c r="H539" i="56"/>
  <c r="G457" i="52"/>
  <c r="I457" i="58"/>
  <c r="H457" i="52"/>
  <c r="H539" i="58"/>
  <c r="G539" i="55"/>
  <c r="H457" i="55"/>
  <c r="G457" i="58"/>
  <c r="I457" i="52"/>
  <c r="H539" i="52"/>
  <c r="I539" i="58"/>
  <c r="H457" i="58"/>
  <c r="G457" i="55"/>
  <c r="G539" i="58"/>
  <c r="I539" i="55"/>
  <c r="I457" i="55"/>
  <c r="I539" i="52"/>
  <c r="H539" i="55"/>
  <c r="G539" i="52"/>
  <c r="G211" i="63"/>
  <c r="H129" i="63"/>
  <c r="H375" i="63"/>
  <c r="F47" i="63"/>
  <c r="H47" i="63"/>
  <c r="G129" i="63"/>
  <c r="G375" i="63"/>
  <c r="F457" i="63"/>
  <c r="H539" i="63"/>
  <c r="G47" i="63"/>
  <c r="F129" i="63"/>
  <c r="F211" i="63"/>
  <c r="F375" i="63"/>
  <c r="G457" i="63"/>
  <c r="G539" i="63"/>
  <c r="G293" i="63"/>
  <c r="F539" i="63"/>
  <c r="F293" i="63"/>
  <c r="H211" i="63"/>
  <c r="H457" i="63"/>
  <c r="H293" i="63"/>
  <c r="I1276" i="42"/>
  <c r="H1276" i="42"/>
  <c r="G1276" i="42"/>
  <c r="H1358" i="42"/>
  <c r="G1358" i="42"/>
  <c r="I1358" i="42"/>
  <c r="I1440" i="42"/>
  <c r="H1440" i="42"/>
  <c r="G1440" i="42"/>
  <c r="H1522" i="42"/>
  <c r="I1522" i="42"/>
  <c r="G1522" i="42"/>
  <c r="H1604" i="42"/>
  <c r="G1604" i="42"/>
  <c r="I1604" i="42"/>
  <c r="H1686" i="42"/>
  <c r="I1686" i="42"/>
  <c r="G1686" i="42"/>
  <c r="H1768" i="42"/>
  <c r="I1768" i="42"/>
  <c r="G1768" i="42"/>
  <c r="H1850" i="42"/>
  <c r="I1850" i="42"/>
  <c r="G1850" i="42"/>
  <c r="G1932" i="42"/>
  <c r="I2014" i="42"/>
  <c r="G2014" i="42"/>
  <c r="H1932" i="42"/>
  <c r="I1932" i="42"/>
  <c r="H2014" i="42"/>
  <c r="H46" i="48"/>
  <c r="I46" i="48"/>
  <c r="G46" i="48"/>
  <c r="H128" i="48"/>
  <c r="I128" i="48"/>
  <c r="G128" i="48"/>
  <c r="H210" i="48"/>
  <c r="I210" i="48"/>
  <c r="G210" i="48"/>
  <c r="I292" i="48"/>
  <c r="G292" i="48"/>
  <c r="H292" i="48"/>
  <c r="G374" i="48"/>
  <c r="I374" i="48"/>
  <c r="H374" i="48"/>
  <c r="I456" i="48"/>
  <c r="H538" i="48"/>
  <c r="G456" i="48"/>
  <c r="G538" i="48"/>
  <c r="I538" i="48"/>
  <c r="H456" i="48"/>
  <c r="K54" i="41"/>
  <c r="L54" i="41"/>
  <c r="H867" i="61"/>
  <c r="H539" i="61"/>
  <c r="F703" i="61"/>
  <c r="G293" i="61"/>
  <c r="G867" i="61"/>
  <c r="F539" i="61"/>
  <c r="F293" i="61"/>
  <c r="F867" i="61"/>
  <c r="F129" i="61"/>
  <c r="G539" i="61"/>
  <c r="H129" i="61"/>
  <c r="G129" i="61"/>
  <c r="H211" i="61"/>
  <c r="G211" i="61"/>
  <c r="H293" i="61"/>
  <c r="G47" i="61"/>
  <c r="F211" i="61"/>
  <c r="F621" i="61"/>
  <c r="F47" i="61"/>
  <c r="G703" i="61"/>
  <c r="H375" i="61"/>
  <c r="G457" i="61"/>
  <c r="G621" i="61"/>
  <c r="G785" i="61"/>
  <c r="H703" i="61"/>
  <c r="H621" i="61"/>
  <c r="H47" i="61"/>
  <c r="F785" i="61"/>
  <c r="F375" i="61"/>
  <c r="H457" i="61"/>
  <c r="F457" i="61"/>
  <c r="H785" i="61"/>
  <c r="G375" i="61"/>
  <c r="M55" i="41"/>
  <c r="Q55" i="41"/>
  <c r="I55" i="41"/>
  <c r="S55" i="41"/>
  <c r="O55" i="41"/>
  <c r="T55" i="41"/>
  <c r="P55" i="41"/>
  <c r="N55" i="41"/>
  <c r="R55" i="41"/>
  <c r="J55" i="41"/>
  <c r="H48" i="45"/>
  <c r="G48" i="45"/>
  <c r="F48" i="45"/>
  <c r="F540" i="45"/>
  <c r="G704" i="45"/>
  <c r="F458" i="45"/>
  <c r="H294" i="45"/>
  <c r="H786" i="45"/>
  <c r="H622" i="45"/>
  <c r="F212" i="45"/>
  <c r="G376" i="45"/>
  <c r="F704" i="45"/>
  <c r="G294" i="45"/>
  <c r="G622" i="45"/>
  <c r="G212" i="45"/>
  <c r="H704" i="45"/>
  <c r="F294" i="45"/>
  <c r="H540" i="45"/>
  <c r="F376" i="45"/>
  <c r="G130" i="45"/>
  <c r="F130" i="45"/>
  <c r="F868" i="45"/>
  <c r="H868" i="45"/>
  <c r="H458" i="45"/>
  <c r="F786" i="45"/>
  <c r="H376" i="45"/>
  <c r="H130" i="45"/>
  <c r="G868" i="45"/>
  <c r="G540" i="45"/>
  <c r="G458" i="45"/>
  <c r="G786" i="45"/>
  <c r="F622" i="45"/>
  <c r="H212" i="45"/>
  <c r="G48" i="42"/>
  <c r="I48" i="42"/>
  <c r="H48" i="42"/>
  <c r="I540" i="42"/>
  <c r="G294" i="42"/>
  <c r="G212" i="42"/>
  <c r="G458" i="42"/>
  <c r="G622" i="42"/>
  <c r="G540" i="42"/>
  <c r="H130" i="42"/>
  <c r="H294" i="42"/>
  <c r="H212" i="42"/>
  <c r="I376" i="42"/>
  <c r="H458" i="42"/>
  <c r="I212" i="42"/>
  <c r="G376" i="42"/>
  <c r="I458" i="42"/>
  <c r="I130" i="42"/>
  <c r="H376" i="42"/>
  <c r="H622" i="42"/>
  <c r="H540" i="42"/>
  <c r="G130" i="42"/>
  <c r="I294" i="42"/>
  <c r="I622" i="42"/>
  <c r="I704" i="42"/>
  <c r="G704" i="42"/>
  <c r="H704" i="42"/>
  <c r="I786" i="42"/>
  <c r="G786" i="42"/>
  <c r="H786" i="42"/>
  <c r="H868" i="42"/>
  <c r="G868" i="42"/>
  <c r="I868" i="42"/>
  <c r="H950" i="42"/>
  <c r="I950" i="42"/>
  <c r="G950" i="42"/>
  <c r="I1032" i="42"/>
  <c r="H1032" i="42"/>
  <c r="G1032" i="42"/>
  <c r="H1114" i="42"/>
  <c r="I1114" i="42"/>
  <c r="G1114" i="42"/>
  <c r="H1196" i="42"/>
  <c r="G1196" i="42"/>
  <c r="I1196" i="42"/>
  <c r="E56" i="41"/>
  <c r="H56" i="41"/>
  <c r="D57" i="41"/>
  <c r="F56" i="41"/>
  <c r="G56" i="41"/>
  <c r="I128" i="47"/>
  <c r="H128" i="49"/>
  <c r="G128" i="49"/>
  <c r="I128" i="49"/>
  <c r="G46" i="47"/>
  <c r="I210" i="49"/>
  <c r="H210" i="49"/>
  <c r="G210" i="49"/>
  <c r="I46" i="49"/>
  <c r="G128" i="47"/>
  <c r="H46" i="49"/>
  <c r="G46" i="49"/>
  <c r="I46" i="47"/>
  <c r="H46" i="47"/>
  <c r="H128" i="47"/>
  <c r="I292" i="49"/>
  <c r="G292" i="49"/>
  <c r="H292" i="49"/>
  <c r="H210" i="47"/>
  <c r="I210" i="47"/>
  <c r="H374" i="49"/>
  <c r="G374" i="49"/>
  <c r="I374" i="49"/>
  <c r="G210" i="47"/>
  <c r="I292" i="47"/>
  <c r="G292" i="47"/>
  <c r="G456" i="49"/>
  <c r="H456" i="49"/>
  <c r="I538" i="49"/>
  <c r="I456" i="49"/>
  <c r="H538" i="49"/>
  <c r="H292" i="47"/>
  <c r="G538" i="49"/>
  <c r="I374" i="47"/>
  <c r="H374" i="47"/>
  <c r="G374" i="47"/>
  <c r="I538" i="47"/>
  <c r="G538" i="47"/>
  <c r="G456" i="47"/>
  <c r="H456" i="47"/>
  <c r="I456" i="47"/>
  <c r="H538" i="47"/>
  <c r="F541" i="45" l="1"/>
  <c r="G377" i="45"/>
  <c r="G295" i="45"/>
  <c r="G869" i="45"/>
  <c r="F623" i="45"/>
  <c r="G131" i="45"/>
  <c r="G787" i="45"/>
  <c r="F377" i="45"/>
  <c r="H623" i="45"/>
  <c r="H213" i="45"/>
  <c r="G49" i="45"/>
  <c r="H787" i="45"/>
  <c r="G623" i="45"/>
  <c r="F131" i="45"/>
  <c r="F213" i="45"/>
  <c r="H459" i="45"/>
  <c r="F787" i="45"/>
  <c r="H49" i="45"/>
  <c r="F459" i="45"/>
  <c r="H705" i="45"/>
  <c r="H131" i="45"/>
  <c r="G213" i="45"/>
  <c r="G459" i="45"/>
  <c r="G705" i="45"/>
  <c r="F869" i="45"/>
  <c r="G541" i="45"/>
  <c r="F49" i="45"/>
  <c r="H541" i="45"/>
  <c r="H377" i="45"/>
  <c r="F295" i="45"/>
  <c r="H869" i="45"/>
  <c r="H295" i="45"/>
  <c r="F705" i="45"/>
  <c r="G49" i="42"/>
  <c r="I49" i="42"/>
  <c r="H49" i="42"/>
  <c r="G213" i="42"/>
  <c r="H213" i="42"/>
  <c r="I131" i="42"/>
  <c r="G131" i="42"/>
  <c r="H131" i="42"/>
  <c r="I213" i="42"/>
  <c r="G295" i="42"/>
  <c r="H295" i="42"/>
  <c r="I295" i="42"/>
  <c r="G377" i="42"/>
  <c r="H377" i="42"/>
  <c r="I377" i="42"/>
  <c r="H459" i="42"/>
  <c r="G459" i="42"/>
  <c r="I459" i="42"/>
  <c r="H541" i="42"/>
  <c r="G541" i="42"/>
  <c r="I541" i="42"/>
  <c r="I623" i="42"/>
  <c r="H623" i="42"/>
  <c r="G623" i="42"/>
  <c r="G705" i="42"/>
  <c r="I705" i="42"/>
  <c r="H705" i="42"/>
  <c r="G787" i="42"/>
  <c r="H787" i="42"/>
  <c r="I787" i="42"/>
  <c r="G869" i="42"/>
  <c r="H869" i="42"/>
  <c r="I869" i="42"/>
  <c r="I951" i="42"/>
  <c r="G951" i="42"/>
  <c r="H951" i="42"/>
  <c r="I1033" i="42"/>
  <c r="H1033" i="42"/>
  <c r="G1033" i="42"/>
  <c r="G1115" i="42"/>
  <c r="H1115" i="42"/>
  <c r="I1115" i="42"/>
  <c r="G1197" i="42"/>
  <c r="H1197" i="42"/>
  <c r="I1197" i="42"/>
  <c r="E57" i="41"/>
  <c r="F57" i="41"/>
  <c r="G57" i="41"/>
  <c r="H57" i="41"/>
  <c r="D58" i="41"/>
  <c r="H47" i="47"/>
  <c r="H47" i="49"/>
  <c r="I47" i="49"/>
  <c r="I47" i="47"/>
  <c r="G47" i="49"/>
  <c r="G47" i="47"/>
  <c r="I129" i="49"/>
  <c r="G129" i="49"/>
  <c r="H129" i="49"/>
  <c r="H129" i="47"/>
  <c r="G129" i="47"/>
  <c r="I129" i="47"/>
  <c r="I211" i="47"/>
  <c r="I211" i="49"/>
  <c r="G211" i="47"/>
  <c r="G211" i="49"/>
  <c r="H211" i="49"/>
  <c r="H211" i="47"/>
  <c r="I293" i="47"/>
  <c r="G293" i="47"/>
  <c r="I293" i="49"/>
  <c r="G293" i="49"/>
  <c r="H293" i="49"/>
  <c r="H293" i="47"/>
  <c r="H375" i="49"/>
  <c r="G375" i="49"/>
  <c r="I375" i="49"/>
  <c r="I375" i="47"/>
  <c r="H375" i="47"/>
  <c r="G375" i="47"/>
  <c r="I457" i="49"/>
  <c r="H457" i="49"/>
  <c r="G457" i="49"/>
  <c r="G539" i="49"/>
  <c r="G457" i="47"/>
  <c r="H539" i="49"/>
  <c r="I457" i="47"/>
  <c r="G539" i="47"/>
  <c r="I539" i="47"/>
  <c r="I539" i="49"/>
  <c r="H457" i="47"/>
  <c r="H539" i="47"/>
  <c r="G48" i="61"/>
  <c r="F48" i="61"/>
  <c r="H48" i="61"/>
  <c r="H376" i="61"/>
  <c r="F786" i="61"/>
  <c r="H294" i="61"/>
  <c r="G376" i="61"/>
  <c r="H786" i="61"/>
  <c r="G130" i="61"/>
  <c r="F868" i="61"/>
  <c r="G704" i="61"/>
  <c r="F294" i="61"/>
  <c r="G294" i="61"/>
  <c r="F376" i="61"/>
  <c r="G458" i="61"/>
  <c r="H868" i="61"/>
  <c r="G868" i="61"/>
  <c r="G786" i="61"/>
  <c r="F130" i="61"/>
  <c r="H458" i="61"/>
  <c r="F704" i="61"/>
  <c r="H622" i="61"/>
  <c r="F540" i="61"/>
  <c r="H540" i="61"/>
  <c r="G622" i="61"/>
  <c r="H130" i="61"/>
  <c r="G212" i="61"/>
  <c r="H212" i="61"/>
  <c r="F622" i="61"/>
  <c r="F212" i="61"/>
  <c r="G540" i="61"/>
  <c r="H704" i="61"/>
  <c r="F458" i="61"/>
  <c r="Q56" i="41"/>
  <c r="T56" i="41"/>
  <c r="P56" i="41"/>
  <c r="N56" i="41"/>
  <c r="I56" i="41"/>
  <c r="J56" i="41"/>
  <c r="S56" i="41"/>
  <c r="M56" i="41"/>
  <c r="R56" i="41"/>
  <c r="O56" i="41"/>
  <c r="H47" i="48"/>
  <c r="G129" i="48"/>
  <c r="I47" i="48"/>
  <c r="G47" i="48"/>
  <c r="I129" i="48"/>
  <c r="H129" i="48"/>
  <c r="I211" i="48"/>
  <c r="H211" i="48"/>
  <c r="G211" i="48"/>
  <c r="G293" i="48"/>
  <c r="I293" i="48"/>
  <c r="H293" i="48"/>
  <c r="I375" i="48"/>
  <c r="H375" i="48"/>
  <c r="G375" i="48"/>
  <c r="I539" i="48"/>
  <c r="G457" i="48"/>
  <c r="H539" i="48"/>
  <c r="G539" i="48"/>
  <c r="H457" i="48"/>
  <c r="I457" i="48"/>
  <c r="L55" i="41"/>
  <c r="K55" i="41"/>
  <c r="H130" i="63"/>
  <c r="G130" i="63"/>
  <c r="H294" i="63"/>
  <c r="G294" i="63"/>
  <c r="H48" i="63"/>
  <c r="F130" i="63"/>
  <c r="H376" i="63"/>
  <c r="F294" i="63"/>
  <c r="G376" i="63"/>
  <c r="F48" i="63"/>
  <c r="F212" i="63"/>
  <c r="F376" i="63"/>
  <c r="H458" i="63"/>
  <c r="H212" i="63"/>
  <c r="G212" i="63"/>
  <c r="G458" i="63"/>
  <c r="F458" i="63"/>
  <c r="G540" i="63"/>
  <c r="F540" i="63"/>
  <c r="G48" i="63"/>
  <c r="H540" i="63"/>
  <c r="I1277" i="42"/>
  <c r="H1277" i="42"/>
  <c r="G1277" i="42"/>
  <c r="G1359" i="42"/>
  <c r="I1359" i="42"/>
  <c r="H1359" i="42"/>
  <c r="I1441" i="42"/>
  <c r="G1441" i="42"/>
  <c r="H1441" i="42"/>
  <c r="G1523" i="42"/>
  <c r="H1523" i="42"/>
  <c r="I1523" i="42"/>
  <c r="H1605" i="42"/>
  <c r="I1605" i="42"/>
  <c r="G1605" i="42"/>
  <c r="I1687" i="42"/>
  <c r="H1687" i="42"/>
  <c r="G1687" i="42"/>
  <c r="I1769" i="42"/>
  <c r="H1769" i="42"/>
  <c r="G1769" i="42"/>
  <c r="H1851" i="42"/>
  <c r="I1851" i="42"/>
  <c r="G1851" i="42"/>
  <c r="I2015" i="42"/>
  <c r="G2015" i="42"/>
  <c r="H2015" i="42"/>
  <c r="I1933" i="42"/>
  <c r="G1933" i="42"/>
  <c r="H1933" i="42"/>
  <c r="G130" i="52"/>
  <c r="H130" i="50"/>
  <c r="G130" i="50"/>
  <c r="G48" i="54"/>
  <c r="I48" i="52"/>
  <c r="H48" i="52"/>
  <c r="H130" i="52"/>
  <c r="I130" i="52"/>
  <c r="I130" i="53"/>
  <c r="I48" i="59"/>
  <c r="H48" i="55"/>
  <c r="G48" i="58"/>
  <c r="I130" i="50"/>
  <c r="I48" i="58"/>
  <c r="G48" i="56"/>
  <c r="G48" i="59"/>
  <c r="H48" i="53"/>
  <c r="G212" i="59"/>
  <c r="H212" i="59"/>
  <c r="H48" i="59"/>
  <c r="I212" i="59"/>
  <c r="H48" i="58"/>
  <c r="G212" i="56"/>
  <c r="I48" i="56"/>
  <c r="G130" i="56"/>
  <c r="I48" i="55"/>
  <c r="H48" i="57"/>
  <c r="H130" i="57"/>
  <c r="I130" i="56"/>
  <c r="H130" i="53"/>
  <c r="G48" i="52"/>
  <c r="G48" i="57"/>
  <c r="G130" i="57"/>
  <c r="H130" i="56"/>
  <c r="I212" i="54"/>
  <c r="I48" i="57"/>
  <c r="I130" i="57"/>
  <c r="H48" i="56"/>
  <c r="H212" i="54"/>
  <c r="I48" i="53"/>
  <c r="H212" i="56"/>
  <c r="G212" i="54"/>
  <c r="I48" i="50"/>
  <c r="I212" i="56"/>
  <c r="G48" i="55"/>
  <c r="I48" i="54"/>
  <c r="G48" i="51"/>
  <c r="H48" i="54"/>
  <c r="G48" i="53"/>
  <c r="G130" i="51"/>
  <c r="I130" i="51"/>
  <c r="H130" i="51"/>
  <c r="G48" i="50"/>
  <c r="H48" i="51"/>
  <c r="G130" i="53"/>
  <c r="I48" i="51"/>
  <c r="H48" i="50"/>
  <c r="I130" i="58"/>
  <c r="H212" i="58"/>
  <c r="H130" i="54"/>
  <c r="H130" i="58"/>
  <c r="G130" i="58"/>
  <c r="H130" i="59"/>
  <c r="I294" i="56"/>
  <c r="G130" i="59"/>
  <c r="H294" i="56"/>
  <c r="I376" i="59"/>
  <c r="H294" i="59"/>
  <c r="G212" i="58"/>
  <c r="G294" i="59"/>
  <c r="G294" i="56"/>
  <c r="G212" i="55"/>
  <c r="I294" i="59"/>
  <c r="I212" i="55"/>
  <c r="I130" i="59"/>
  <c r="H212" i="55"/>
  <c r="H212" i="52"/>
  <c r="G212" i="51"/>
  <c r="H376" i="59"/>
  <c r="I130" i="55"/>
  <c r="I212" i="53"/>
  <c r="G294" i="51"/>
  <c r="G130" i="54"/>
  <c r="G130" i="55"/>
  <c r="I212" i="52"/>
  <c r="I212" i="58"/>
  <c r="G212" i="53"/>
  <c r="I212" i="51"/>
  <c r="H212" i="51"/>
  <c r="H130" i="55"/>
  <c r="H212" i="53"/>
  <c r="I294" i="51"/>
  <c r="G376" i="59"/>
  <c r="I130" i="54"/>
  <c r="G212" i="52"/>
  <c r="H294" i="51"/>
  <c r="I540" i="59"/>
  <c r="I458" i="59"/>
  <c r="I294" i="55"/>
  <c r="G294" i="52"/>
  <c r="G376" i="51"/>
  <c r="H212" i="50"/>
  <c r="H458" i="59"/>
  <c r="I294" i="52"/>
  <c r="H376" i="51"/>
  <c r="I212" i="50"/>
  <c r="G458" i="59"/>
  <c r="H294" i="53"/>
  <c r="H294" i="58"/>
  <c r="H212" i="57"/>
  <c r="H376" i="56"/>
  <c r="I294" i="54"/>
  <c r="G294" i="53"/>
  <c r="H540" i="59"/>
  <c r="G294" i="55"/>
  <c r="I294" i="58"/>
  <c r="I376" i="51"/>
  <c r="G212" i="50"/>
  <c r="G212" i="57"/>
  <c r="H294" i="55"/>
  <c r="H294" i="54"/>
  <c r="G376" i="56"/>
  <c r="I212" i="57"/>
  <c r="G294" i="54"/>
  <c r="G294" i="58"/>
  <c r="I294" i="53"/>
  <c r="H294" i="52"/>
  <c r="G540" i="59"/>
  <c r="I376" i="56"/>
  <c r="H376" i="55"/>
  <c r="G294" i="50"/>
  <c r="I376" i="55"/>
  <c r="G376" i="53"/>
  <c r="G376" i="55"/>
  <c r="H376" i="53"/>
  <c r="I294" i="57"/>
  <c r="I540" i="56"/>
  <c r="I376" i="54"/>
  <c r="I376" i="53"/>
  <c r="H376" i="58"/>
  <c r="G294" i="57"/>
  <c r="H540" i="56"/>
  <c r="H376" i="54"/>
  <c r="H458" i="56"/>
  <c r="G458" i="51"/>
  <c r="I540" i="51"/>
  <c r="I294" i="50"/>
  <c r="H376" i="52"/>
  <c r="H458" i="51"/>
  <c r="H294" i="57"/>
  <c r="G540" i="56"/>
  <c r="G376" i="52"/>
  <c r="I458" i="56"/>
  <c r="I376" i="58"/>
  <c r="I376" i="52"/>
  <c r="G376" i="58"/>
  <c r="G458" i="56"/>
  <c r="G540" i="51"/>
  <c r="G376" i="54"/>
  <c r="I458" i="51"/>
  <c r="H540" i="51"/>
  <c r="H294" i="50"/>
  <c r="I458" i="54"/>
  <c r="H540" i="53"/>
  <c r="I458" i="53"/>
  <c r="G376" i="50"/>
  <c r="H540" i="55"/>
  <c r="G458" i="54"/>
  <c r="G540" i="53"/>
  <c r="H458" i="53"/>
  <c r="H376" i="50"/>
  <c r="I540" i="58"/>
  <c r="I540" i="55"/>
  <c r="I540" i="53"/>
  <c r="G458" i="53"/>
  <c r="H540" i="58"/>
  <c r="G540" i="55"/>
  <c r="I458" i="52"/>
  <c r="G540" i="58"/>
  <c r="H540" i="54"/>
  <c r="H540" i="52"/>
  <c r="G458" i="52"/>
  <c r="I458" i="58"/>
  <c r="I376" i="57"/>
  <c r="G458" i="55"/>
  <c r="H458" i="54"/>
  <c r="I458" i="55"/>
  <c r="H458" i="52"/>
  <c r="G540" i="54"/>
  <c r="I540" i="54"/>
  <c r="G458" i="58"/>
  <c r="H376" i="57"/>
  <c r="I540" i="52"/>
  <c r="H458" i="58"/>
  <c r="G376" i="57"/>
  <c r="G540" i="52"/>
  <c r="H458" i="55"/>
  <c r="I376" i="50"/>
  <c r="H458" i="50"/>
  <c r="I540" i="50"/>
  <c r="I458" i="50"/>
  <c r="G458" i="57"/>
  <c r="G540" i="57"/>
  <c r="H540" i="50"/>
  <c r="G458" i="50"/>
  <c r="H540" i="57"/>
  <c r="H458" i="57"/>
  <c r="I540" i="57"/>
  <c r="G540" i="50"/>
  <c r="I458" i="57"/>
  <c r="H1278" i="42" l="1"/>
  <c r="I1278" i="42"/>
  <c r="G1278" i="42"/>
  <c r="G1360" i="42"/>
  <c r="H1360" i="42"/>
  <c r="I1360" i="42"/>
  <c r="G1442" i="42"/>
  <c r="I1442" i="42"/>
  <c r="H1442" i="42"/>
  <c r="G1524" i="42"/>
  <c r="I1524" i="42"/>
  <c r="H1524" i="42"/>
  <c r="I1606" i="42"/>
  <c r="H1606" i="42"/>
  <c r="G1606" i="42"/>
  <c r="H1688" i="42"/>
  <c r="I1688" i="42"/>
  <c r="G1688" i="42"/>
  <c r="H1770" i="42"/>
  <c r="I1770" i="42"/>
  <c r="G1770" i="42"/>
  <c r="G1852" i="42"/>
  <c r="I1852" i="42"/>
  <c r="H1852" i="42"/>
  <c r="G2016" i="42"/>
  <c r="H1934" i="42"/>
  <c r="H2016" i="42"/>
  <c r="G1934" i="42"/>
  <c r="I2016" i="42"/>
  <c r="I1934" i="42"/>
  <c r="H49" i="63"/>
  <c r="F131" i="63"/>
  <c r="G49" i="63"/>
  <c r="F459" i="63"/>
  <c r="F377" i="63"/>
  <c r="G459" i="63"/>
  <c r="F295" i="63"/>
  <c r="G295" i="63"/>
  <c r="F49" i="63"/>
  <c r="H295" i="63"/>
  <c r="G541" i="63"/>
  <c r="F213" i="63"/>
  <c r="H459" i="63"/>
  <c r="H377" i="63"/>
  <c r="G377" i="63"/>
  <c r="G131" i="63"/>
  <c r="H213" i="63"/>
  <c r="H541" i="63"/>
  <c r="G213" i="63"/>
  <c r="H131" i="63"/>
  <c r="F541" i="63"/>
  <c r="H48" i="48"/>
  <c r="G48" i="48"/>
  <c r="I48" i="48"/>
  <c r="G130" i="48"/>
  <c r="H130" i="48"/>
  <c r="I130" i="48"/>
  <c r="H212" i="48"/>
  <c r="G212" i="48"/>
  <c r="I212" i="48"/>
  <c r="H294" i="48"/>
  <c r="I294" i="48"/>
  <c r="G294" i="48"/>
  <c r="H376" i="48"/>
  <c r="G376" i="48"/>
  <c r="I376" i="48"/>
  <c r="H458" i="48"/>
  <c r="G458" i="48"/>
  <c r="I458" i="48"/>
  <c r="H540" i="48"/>
  <c r="I540" i="48"/>
  <c r="G540" i="48"/>
  <c r="K56" i="41"/>
  <c r="L56" i="41"/>
  <c r="G48" i="47"/>
  <c r="H48" i="49"/>
  <c r="G48" i="49"/>
  <c r="I48" i="49"/>
  <c r="I48" i="47"/>
  <c r="H48" i="47"/>
  <c r="G130" i="47"/>
  <c r="I130" i="47"/>
  <c r="G130" i="49"/>
  <c r="G212" i="47"/>
  <c r="I130" i="49"/>
  <c r="H130" i="47"/>
  <c r="I212" i="47"/>
  <c r="H130" i="49"/>
  <c r="H212" i="47"/>
  <c r="H212" i="49"/>
  <c r="G212" i="49"/>
  <c r="H294" i="47"/>
  <c r="I294" i="47"/>
  <c r="I212" i="49"/>
  <c r="G294" i="47"/>
  <c r="H376" i="47"/>
  <c r="I376" i="47"/>
  <c r="G376" i="47"/>
  <c r="H294" i="49"/>
  <c r="I294" i="49"/>
  <c r="G294" i="49"/>
  <c r="G376" i="49"/>
  <c r="G540" i="47"/>
  <c r="I376" i="49"/>
  <c r="I540" i="47"/>
  <c r="I458" i="47"/>
  <c r="H458" i="47"/>
  <c r="H376" i="49"/>
  <c r="G458" i="47"/>
  <c r="H540" i="47"/>
  <c r="I540" i="49"/>
  <c r="H458" i="49"/>
  <c r="G458" i="49"/>
  <c r="I458" i="49"/>
  <c r="G540" i="49"/>
  <c r="H540" i="49"/>
  <c r="F50" i="45"/>
  <c r="G50" i="45"/>
  <c r="H50" i="45"/>
  <c r="F378" i="45"/>
  <c r="F542" i="45"/>
  <c r="H542" i="45"/>
  <c r="F870" i="45"/>
  <c r="F624" i="45"/>
  <c r="F296" i="45"/>
  <c r="G214" i="45"/>
  <c r="G542" i="45"/>
  <c r="H296" i="45"/>
  <c r="F788" i="45"/>
  <c r="F706" i="45"/>
  <c r="F214" i="45"/>
  <c r="F460" i="45"/>
  <c r="G624" i="45"/>
  <c r="H788" i="45"/>
  <c r="H706" i="45"/>
  <c r="H214" i="45"/>
  <c r="G132" i="45"/>
  <c r="H460" i="45"/>
  <c r="H870" i="45"/>
  <c r="H624" i="45"/>
  <c r="G788" i="45"/>
  <c r="G706" i="45"/>
  <c r="F132" i="45"/>
  <c r="G460" i="45"/>
  <c r="G870" i="45"/>
  <c r="H132" i="45"/>
  <c r="G296" i="45"/>
  <c r="G378" i="45"/>
  <c r="H378" i="45"/>
  <c r="H132" i="42"/>
  <c r="I132" i="42"/>
  <c r="G50" i="42"/>
  <c r="H50" i="42"/>
  <c r="G132" i="42"/>
  <c r="I50" i="42"/>
  <c r="G214" i="42"/>
  <c r="H214" i="42"/>
  <c r="I214" i="42"/>
  <c r="I296" i="42"/>
  <c r="G296" i="42"/>
  <c r="H296" i="42"/>
  <c r="G378" i="42"/>
  <c r="H378" i="42"/>
  <c r="I378" i="42"/>
  <c r="H460" i="42"/>
  <c r="I460" i="42"/>
  <c r="G460" i="42"/>
  <c r="H542" i="42"/>
  <c r="G542" i="42"/>
  <c r="I542" i="42"/>
  <c r="I624" i="42"/>
  <c r="G624" i="42"/>
  <c r="H624" i="42"/>
  <c r="I706" i="42"/>
  <c r="H706" i="42"/>
  <c r="G706" i="42"/>
  <c r="G788" i="42"/>
  <c r="I788" i="42"/>
  <c r="H788" i="42"/>
  <c r="G870" i="42"/>
  <c r="H870" i="42"/>
  <c r="I870" i="42"/>
  <c r="I952" i="42"/>
  <c r="G952" i="42"/>
  <c r="H952" i="42"/>
  <c r="H1034" i="42"/>
  <c r="I1034" i="42"/>
  <c r="G1034" i="42"/>
  <c r="I1116" i="42"/>
  <c r="H1116" i="42"/>
  <c r="G1116" i="42"/>
  <c r="G1198" i="42"/>
  <c r="H1198" i="42"/>
  <c r="I1198" i="42"/>
  <c r="G58" i="41"/>
  <c r="H58" i="41"/>
  <c r="E58" i="41"/>
  <c r="F58" i="41"/>
  <c r="D59" i="41"/>
  <c r="G623" i="61"/>
  <c r="F623" i="61"/>
  <c r="H49" i="61"/>
  <c r="F49" i="61"/>
  <c r="G49" i="61"/>
  <c r="H623" i="61"/>
  <c r="F295" i="61"/>
  <c r="H787" i="61"/>
  <c r="G541" i="61"/>
  <c r="F787" i="61"/>
  <c r="H131" i="61"/>
  <c r="H541" i="61"/>
  <c r="G787" i="61"/>
  <c r="G131" i="61"/>
  <c r="H295" i="61"/>
  <c r="F459" i="61"/>
  <c r="H213" i="61"/>
  <c r="G459" i="61"/>
  <c r="G213" i="61"/>
  <c r="F869" i="61"/>
  <c r="G705" i="61"/>
  <c r="H459" i="61"/>
  <c r="G295" i="61"/>
  <c r="F541" i="61"/>
  <c r="F131" i="61"/>
  <c r="F213" i="61"/>
  <c r="H705" i="61"/>
  <c r="G377" i="61"/>
  <c r="H377" i="61"/>
  <c r="F377" i="61"/>
  <c r="F705" i="61"/>
  <c r="H869" i="61"/>
  <c r="G869" i="61"/>
  <c r="M57" i="41"/>
  <c r="N57" i="41"/>
  <c r="J57" i="41"/>
  <c r="R57" i="41"/>
  <c r="Q57" i="41"/>
  <c r="T57" i="41"/>
  <c r="S57" i="41"/>
  <c r="I57" i="41"/>
  <c r="O57" i="41"/>
  <c r="P57" i="41"/>
  <c r="H49" i="56"/>
  <c r="I49" i="54"/>
  <c r="G49" i="56"/>
  <c r="H49" i="54"/>
  <c r="H49" i="57"/>
  <c r="I49" i="56"/>
  <c r="H131" i="55"/>
  <c r="G49" i="59"/>
  <c r="I49" i="57"/>
  <c r="I131" i="56"/>
  <c r="G49" i="55"/>
  <c r="G49" i="54"/>
  <c r="H131" i="56"/>
  <c r="I49" i="55"/>
  <c r="I49" i="58"/>
  <c r="I131" i="50"/>
  <c r="I49" i="59"/>
  <c r="G131" i="58"/>
  <c r="H49" i="58"/>
  <c r="G49" i="58"/>
  <c r="G49" i="57"/>
  <c r="H49" i="59"/>
  <c r="I131" i="58"/>
  <c r="H49" i="52"/>
  <c r="I49" i="51"/>
  <c r="H131" i="58"/>
  <c r="I131" i="53"/>
  <c r="G49" i="53"/>
  <c r="I213" i="55"/>
  <c r="G131" i="56"/>
  <c r="H49" i="55"/>
  <c r="H213" i="55"/>
  <c r="H131" i="53"/>
  <c r="G213" i="55"/>
  <c r="G213" i="56"/>
  <c r="G131" i="55"/>
  <c r="I131" i="55"/>
  <c r="G49" i="50"/>
  <c r="G131" i="53"/>
  <c r="I49" i="50"/>
  <c r="I49" i="53"/>
  <c r="H49" i="50"/>
  <c r="G131" i="50"/>
  <c r="H49" i="53"/>
  <c r="I49" i="52"/>
  <c r="G49" i="51"/>
  <c r="H131" i="50"/>
  <c r="I213" i="56"/>
  <c r="G49" i="52"/>
  <c r="H49" i="51"/>
  <c r="H213" i="56"/>
  <c r="H131" i="59"/>
  <c r="I131" i="54"/>
  <c r="G131" i="59"/>
  <c r="I295" i="55"/>
  <c r="H131" i="54"/>
  <c r="I131" i="57"/>
  <c r="I213" i="58"/>
  <c r="G131" i="57"/>
  <c r="I131" i="59"/>
  <c r="I131" i="52"/>
  <c r="H131" i="52"/>
  <c r="H295" i="55"/>
  <c r="G131" i="52"/>
  <c r="H213" i="58"/>
  <c r="G295" i="55"/>
  <c r="G213" i="58"/>
  <c r="H131" i="57"/>
  <c r="G131" i="51"/>
  <c r="G131" i="54"/>
  <c r="H131" i="51"/>
  <c r="I131" i="51"/>
  <c r="G213" i="57"/>
  <c r="G295" i="56"/>
  <c r="I377" i="55"/>
  <c r="G213" i="52"/>
  <c r="H295" i="56"/>
  <c r="H377" i="55"/>
  <c r="I213" i="54"/>
  <c r="H213" i="52"/>
  <c r="H213" i="54"/>
  <c r="G213" i="53"/>
  <c r="G213" i="54"/>
  <c r="I213" i="53"/>
  <c r="H213" i="53"/>
  <c r="G213" i="59"/>
  <c r="H295" i="58"/>
  <c r="H213" i="57"/>
  <c r="I295" i="56"/>
  <c r="G377" i="55"/>
  <c r="I213" i="51"/>
  <c r="I295" i="58"/>
  <c r="H213" i="50"/>
  <c r="H213" i="51"/>
  <c r="H213" i="59"/>
  <c r="G295" i="58"/>
  <c r="G213" i="50"/>
  <c r="I213" i="59"/>
  <c r="I213" i="57"/>
  <c r="I213" i="50"/>
  <c r="I213" i="52"/>
  <c r="G213" i="51"/>
  <c r="H295" i="59"/>
  <c r="H377" i="58"/>
  <c r="I541" i="55"/>
  <c r="G295" i="53"/>
  <c r="G295" i="51"/>
  <c r="I295" i="59"/>
  <c r="G377" i="56"/>
  <c r="H541" i="55"/>
  <c r="G295" i="59"/>
  <c r="H377" i="56"/>
  <c r="H295" i="51"/>
  <c r="I295" i="50"/>
  <c r="I377" i="56"/>
  <c r="I459" i="55"/>
  <c r="I295" i="54"/>
  <c r="G377" i="58"/>
  <c r="I295" i="57"/>
  <c r="G541" i="55"/>
  <c r="I295" i="53"/>
  <c r="G459" i="55"/>
  <c r="I295" i="51"/>
  <c r="G295" i="54"/>
  <c r="H459" i="55"/>
  <c r="H295" i="52"/>
  <c r="G295" i="57"/>
  <c r="I377" i="58"/>
  <c r="H295" i="57"/>
  <c r="H295" i="54"/>
  <c r="G295" i="50"/>
  <c r="H295" i="53"/>
  <c r="G295" i="52"/>
  <c r="H295" i="50"/>
  <c r="I295" i="52"/>
  <c r="H541" i="58"/>
  <c r="G377" i="57"/>
  <c r="G459" i="56"/>
  <c r="H377" i="53"/>
  <c r="H377" i="52"/>
  <c r="I377" i="50"/>
  <c r="I541" i="58"/>
  <c r="I377" i="57"/>
  <c r="I459" i="56"/>
  <c r="I377" i="54"/>
  <c r="G377" i="53"/>
  <c r="I377" i="52"/>
  <c r="G377" i="51"/>
  <c r="H377" i="50"/>
  <c r="I459" i="58"/>
  <c r="H377" i="57"/>
  <c r="H459" i="56"/>
  <c r="H377" i="54"/>
  <c r="I377" i="51"/>
  <c r="G459" i="58"/>
  <c r="G377" i="54"/>
  <c r="H377" i="51"/>
  <c r="H377" i="59"/>
  <c r="H459" i="58"/>
  <c r="I541" i="56"/>
  <c r="G541" i="58"/>
  <c r="I377" i="53"/>
  <c r="G377" i="52"/>
  <c r="G377" i="59"/>
  <c r="I377" i="59"/>
  <c r="G541" i="56"/>
  <c r="H541" i="56"/>
  <c r="G377" i="50"/>
  <c r="I459" i="59"/>
  <c r="I541" i="53"/>
  <c r="H459" i="52"/>
  <c r="G541" i="51"/>
  <c r="G541" i="50"/>
  <c r="I541" i="50"/>
  <c r="G459" i="59"/>
  <c r="G459" i="53"/>
  <c r="I459" i="51"/>
  <c r="H541" i="51"/>
  <c r="H541" i="50"/>
  <c r="I459" i="57"/>
  <c r="H459" i="59"/>
  <c r="G541" i="57"/>
  <c r="H459" i="54"/>
  <c r="G541" i="54"/>
  <c r="I459" i="53"/>
  <c r="I541" i="52"/>
  <c r="H459" i="51"/>
  <c r="G459" i="50"/>
  <c r="I541" i="59"/>
  <c r="G459" i="57"/>
  <c r="I541" i="57"/>
  <c r="I459" i="54"/>
  <c r="H541" i="54"/>
  <c r="H459" i="53"/>
  <c r="G541" i="52"/>
  <c r="G459" i="51"/>
  <c r="I459" i="50"/>
  <c r="H459" i="57"/>
  <c r="H541" i="57"/>
  <c r="G459" i="54"/>
  <c r="I541" i="54"/>
  <c r="H541" i="52"/>
  <c r="H459" i="50"/>
  <c r="H541" i="59"/>
  <c r="G541" i="59"/>
  <c r="G541" i="53"/>
  <c r="I459" i="52"/>
  <c r="I541" i="51"/>
  <c r="H541" i="53"/>
  <c r="G459" i="52"/>
  <c r="G49" i="49" l="1"/>
  <c r="I49" i="47"/>
  <c r="H49" i="49"/>
  <c r="H131" i="49"/>
  <c r="I49" i="49"/>
  <c r="G131" i="49"/>
  <c r="H49" i="47"/>
  <c r="G49" i="47"/>
  <c r="I131" i="49"/>
  <c r="I213" i="47"/>
  <c r="H213" i="47"/>
  <c r="H131" i="47"/>
  <c r="I131" i="47"/>
  <c r="G131" i="47"/>
  <c r="G213" i="47"/>
  <c r="G213" i="49"/>
  <c r="G295" i="47"/>
  <c r="I213" i="49"/>
  <c r="H213" i="49"/>
  <c r="H295" i="47"/>
  <c r="I295" i="47"/>
  <c r="G377" i="47"/>
  <c r="I377" i="47"/>
  <c r="H295" i="49"/>
  <c r="H377" i="47"/>
  <c r="G295" i="49"/>
  <c r="I295" i="49"/>
  <c r="G377" i="49"/>
  <c r="H459" i="47"/>
  <c r="G541" i="47"/>
  <c r="G459" i="47"/>
  <c r="I541" i="47"/>
  <c r="H377" i="49"/>
  <c r="I377" i="49"/>
  <c r="H541" i="47"/>
  <c r="I459" i="47"/>
  <c r="H541" i="49"/>
  <c r="I541" i="49"/>
  <c r="G541" i="49"/>
  <c r="G459" i="49"/>
  <c r="H459" i="49"/>
  <c r="I459" i="49"/>
  <c r="F51" i="45"/>
  <c r="G51" i="45"/>
  <c r="H51" i="45"/>
  <c r="G871" i="45"/>
  <c r="G215" i="45"/>
  <c r="F625" i="45"/>
  <c r="G789" i="45"/>
  <c r="G379" i="45"/>
  <c r="H543" i="45"/>
  <c r="F297" i="45"/>
  <c r="H871" i="45"/>
  <c r="G625" i="45"/>
  <c r="H707" i="45"/>
  <c r="H625" i="45"/>
  <c r="H297" i="45"/>
  <c r="F707" i="45"/>
  <c r="G461" i="45"/>
  <c r="G543" i="45"/>
  <c r="F461" i="45"/>
  <c r="H461" i="45"/>
  <c r="G297" i="45"/>
  <c r="F543" i="45"/>
  <c r="F133" i="45"/>
  <c r="H215" i="45"/>
  <c r="F871" i="45"/>
  <c r="F215" i="45"/>
  <c r="G707" i="45"/>
  <c r="F789" i="45"/>
  <c r="H379" i="45"/>
  <c r="H133" i="45"/>
  <c r="G133" i="45"/>
  <c r="F379" i="45"/>
  <c r="H789" i="45"/>
  <c r="I51" i="42"/>
  <c r="G133" i="42"/>
  <c r="H133" i="42"/>
  <c r="G51" i="42"/>
  <c r="I133" i="42"/>
  <c r="H51" i="42"/>
  <c r="G215" i="42"/>
  <c r="I215" i="42"/>
  <c r="H215" i="42"/>
  <c r="G297" i="42"/>
  <c r="H297" i="42"/>
  <c r="I297" i="42"/>
  <c r="H379" i="42"/>
  <c r="I379" i="42"/>
  <c r="G379" i="42"/>
  <c r="I461" i="42"/>
  <c r="G461" i="42"/>
  <c r="H461" i="42"/>
  <c r="G543" i="42"/>
  <c r="H543" i="42"/>
  <c r="I543" i="42"/>
  <c r="G625" i="42"/>
  <c r="I625" i="42"/>
  <c r="H625" i="42"/>
  <c r="G707" i="42"/>
  <c r="H707" i="42"/>
  <c r="I707" i="42"/>
  <c r="G789" i="42"/>
  <c r="H789" i="42"/>
  <c r="I789" i="42"/>
  <c r="H871" i="42"/>
  <c r="I871" i="42"/>
  <c r="G871" i="42"/>
  <c r="I953" i="42"/>
  <c r="H953" i="42"/>
  <c r="G953" i="42"/>
  <c r="I1035" i="42"/>
  <c r="G1035" i="42"/>
  <c r="H1035" i="42"/>
  <c r="G1117" i="42"/>
  <c r="H1117" i="42"/>
  <c r="I1117" i="42"/>
  <c r="I1199" i="42"/>
  <c r="H1199" i="42"/>
  <c r="G1199" i="42"/>
  <c r="D60" i="41"/>
  <c r="E59" i="41"/>
  <c r="G59" i="41"/>
  <c r="H59" i="41"/>
  <c r="F59" i="41"/>
  <c r="G1279" i="42"/>
  <c r="I1279" i="42"/>
  <c r="H1279" i="42"/>
  <c r="H1361" i="42"/>
  <c r="I1361" i="42"/>
  <c r="G1361" i="42"/>
  <c r="G1443" i="42"/>
  <c r="H1443" i="42"/>
  <c r="I1443" i="42"/>
  <c r="H1525" i="42"/>
  <c r="G1525" i="42"/>
  <c r="I1525" i="42"/>
  <c r="H1607" i="42"/>
  <c r="G1607" i="42"/>
  <c r="I1607" i="42"/>
  <c r="G1689" i="42"/>
  <c r="H1689" i="42"/>
  <c r="I1689" i="42"/>
  <c r="I1771" i="42"/>
  <c r="G1771" i="42"/>
  <c r="H1771" i="42"/>
  <c r="G1853" i="42"/>
  <c r="H1853" i="42"/>
  <c r="I1853" i="42"/>
  <c r="I1935" i="42"/>
  <c r="H1935" i="42"/>
  <c r="I2017" i="42"/>
  <c r="G2017" i="42"/>
  <c r="H2017" i="42"/>
  <c r="G1935" i="42"/>
  <c r="H50" i="63"/>
  <c r="G542" i="63"/>
  <c r="F542" i="63"/>
  <c r="H378" i="63"/>
  <c r="G378" i="63"/>
  <c r="F50" i="63"/>
  <c r="F378" i="63"/>
  <c r="H542" i="63"/>
  <c r="G50" i="63"/>
  <c r="G214" i="63"/>
  <c r="F296" i="63"/>
  <c r="F132" i="63"/>
  <c r="G296" i="63"/>
  <c r="H132" i="63"/>
  <c r="H214" i="63"/>
  <c r="F214" i="63"/>
  <c r="G460" i="63"/>
  <c r="F460" i="63"/>
  <c r="H460" i="63"/>
  <c r="H296" i="63"/>
  <c r="G132" i="63"/>
  <c r="G50" i="61"/>
  <c r="F50" i="61"/>
  <c r="F132" i="61"/>
  <c r="G296" i="61"/>
  <c r="G132" i="61"/>
  <c r="G624" i="61"/>
  <c r="H132" i="61"/>
  <c r="H624" i="61"/>
  <c r="F296" i="61"/>
  <c r="H50" i="61"/>
  <c r="H296" i="61"/>
  <c r="F624" i="61"/>
  <c r="G214" i="61"/>
  <c r="F214" i="61"/>
  <c r="H460" i="61"/>
  <c r="F378" i="61"/>
  <c r="G460" i="61"/>
  <c r="H870" i="61"/>
  <c r="H378" i="61"/>
  <c r="F870" i="61"/>
  <c r="H214" i="61"/>
  <c r="F460" i="61"/>
  <c r="F788" i="61"/>
  <c r="F706" i="61"/>
  <c r="G870" i="61"/>
  <c r="F542" i="61"/>
  <c r="H788" i="61"/>
  <c r="G788" i="61"/>
  <c r="G378" i="61"/>
  <c r="G706" i="61"/>
  <c r="H542" i="61"/>
  <c r="G542" i="61"/>
  <c r="H706" i="61"/>
  <c r="S58" i="41"/>
  <c r="N58" i="41"/>
  <c r="M58" i="41"/>
  <c r="Q58" i="41"/>
  <c r="T58" i="41"/>
  <c r="J58" i="41"/>
  <c r="R58" i="41"/>
  <c r="O58" i="41"/>
  <c r="I58" i="41"/>
  <c r="P58" i="41"/>
  <c r="H49" i="48"/>
  <c r="G49" i="48"/>
  <c r="I49" i="48"/>
  <c r="I131" i="48"/>
  <c r="H131" i="48"/>
  <c r="G131" i="48"/>
  <c r="H213" i="48"/>
  <c r="G213" i="48"/>
  <c r="I213" i="48"/>
  <c r="I295" i="48"/>
  <c r="G295" i="48"/>
  <c r="H295" i="48"/>
  <c r="I377" i="48"/>
  <c r="H377" i="48"/>
  <c r="G377" i="48"/>
  <c r="G541" i="48"/>
  <c r="G459" i="48"/>
  <c r="H541" i="48"/>
  <c r="I459" i="48"/>
  <c r="H459" i="48"/>
  <c r="I541" i="48"/>
  <c r="K57" i="41"/>
  <c r="L57" i="41"/>
  <c r="H132" i="51"/>
  <c r="H50" i="51"/>
  <c r="I132" i="59"/>
  <c r="G132" i="59"/>
  <c r="G50" i="55"/>
  <c r="I50" i="55"/>
  <c r="H132" i="59"/>
  <c r="I50" i="58"/>
  <c r="G50" i="59"/>
  <c r="H50" i="58"/>
  <c r="I132" i="57"/>
  <c r="G50" i="58"/>
  <c r="H50" i="55"/>
  <c r="I50" i="52"/>
  <c r="I50" i="51"/>
  <c r="G50" i="56"/>
  <c r="G50" i="52"/>
  <c r="G132" i="51"/>
  <c r="I50" i="57"/>
  <c r="G50" i="57"/>
  <c r="I50" i="56"/>
  <c r="I50" i="59"/>
  <c r="G132" i="57"/>
  <c r="H50" i="56"/>
  <c r="G50" i="54"/>
  <c r="H50" i="59"/>
  <c r="I50" i="54"/>
  <c r="H132" i="52"/>
  <c r="H50" i="52"/>
  <c r="G132" i="52"/>
  <c r="H50" i="53"/>
  <c r="I132" i="52"/>
  <c r="G50" i="50"/>
  <c r="H50" i="57"/>
  <c r="H50" i="50"/>
  <c r="I132" i="51"/>
  <c r="H132" i="57"/>
  <c r="G50" i="51"/>
  <c r="I50" i="53"/>
  <c r="I50" i="50"/>
  <c r="G50" i="53"/>
  <c r="H50" i="54"/>
  <c r="I214" i="59"/>
  <c r="I132" i="58"/>
  <c r="H214" i="57"/>
  <c r="H132" i="55"/>
  <c r="I214" i="57"/>
  <c r="I132" i="55"/>
  <c r="G214" i="57"/>
  <c r="G214" i="58"/>
  <c r="I214" i="58"/>
  <c r="G214" i="59"/>
  <c r="H132" i="58"/>
  <c r="H132" i="56"/>
  <c r="H214" i="59"/>
  <c r="G132" i="58"/>
  <c r="G132" i="55"/>
  <c r="H214" i="50"/>
  <c r="I214" i="50"/>
  <c r="G214" i="51"/>
  <c r="H214" i="52"/>
  <c r="I214" i="51"/>
  <c r="I132" i="56"/>
  <c r="G214" i="52"/>
  <c r="H214" i="51"/>
  <c r="H132" i="54"/>
  <c r="G132" i="53"/>
  <c r="H214" i="58"/>
  <c r="H132" i="53"/>
  <c r="I132" i="50"/>
  <c r="G214" i="50"/>
  <c r="I132" i="53"/>
  <c r="H132" i="50"/>
  <c r="G132" i="54"/>
  <c r="G132" i="56"/>
  <c r="G132" i="50"/>
  <c r="I132" i="54"/>
  <c r="I214" i="52"/>
  <c r="I296" i="59"/>
  <c r="I214" i="55"/>
  <c r="I214" i="54"/>
  <c r="G296" i="51"/>
  <c r="H296" i="59"/>
  <c r="G214" i="55"/>
  <c r="G296" i="59"/>
  <c r="I214" i="56"/>
  <c r="I296" i="58"/>
  <c r="I296" i="57"/>
  <c r="H214" i="56"/>
  <c r="H296" i="58"/>
  <c r="G296" i="57"/>
  <c r="G214" i="56"/>
  <c r="H214" i="53"/>
  <c r="H214" i="55"/>
  <c r="G214" i="54"/>
  <c r="H214" i="54"/>
  <c r="I214" i="53"/>
  <c r="I296" i="51"/>
  <c r="I296" i="50"/>
  <c r="G214" i="53"/>
  <c r="G296" i="50"/>
  <c r="H296" i="52"/>
  <c r="H296" i="50"/>
  <c r="G296" i="52"/>
  <c r="G296" i="58"/>
  <c r="H296" i="57"/>
  <c r="I296" i="52"/>
  <c r="H296" i="51"/>
  <c r="H378" i="57"/>
  <c r="G378" i="52"/>
  <c r="G378" i="57"/>
  <c r="H296" i="56"/>
  <c r="I378" i="57"/>
  <c r="G296" i="56"/>
  <c r="H296" i="54"/>
  <c r="H378" i="52"/>
  <c r="G378" i="51"/>
  <c r="H378" i="50"/>
  <c r="H378" i="59"/>
  <c r="G378" i="58"/>
  <c r="I296" i="56"/>
  <c r="I296" i="54"/>
  <c r="H296" i="53"/>
  <c r="I378" i="59"/>
  <c r="I378" i="58"/>
  <c r="G296" i="54"/>
  <c r="G296" i="53"/>
  <c r="G296" i="55"/>
  <c r="H378" i="51"/>
  <c r="I378" i="50"/>
  <c r="G378" i="59"/>
  <c r="I378" i="52"/>
  <c r="I378" i="51"/>
  <c r="G378" i="50"/>
  <c r="H378" i="58"/>
  <c r="I296" i="53"/>
  <c r="H296" i="55"/>
  <c r="I296" i="55"/>
  <c r="I460" i="59"/>
  <c r="G542" i="59"/>
  <c r="G542" i="58"/>
  <c r="H460" i="58"/>
  <c r="H542" i="57"/>
  <c r="I460" i="57"/>
  <c r="G378" i="55"/>
  <c r="G542" i="51"/>
  <c r="G460" i="58"/>
  <c r="G542" i="57"/>
  <c r="I378" i="55"/>
  <c r="G460" i="52"/>
  <c r="G542" i="50"/>
  <c r="I542" i="57"/>
  <c r="I460" i="52"/>
  <c r="H460" i="52"/>
  <c r="G542" i="52"/>
  <c r="G378" i="56"/>
  <c r="I378" i="53"/>
  <c r="H542" i="52"/>
  <c r="H460" i="51"/>
  <c r="H460" i="59"/>
  <c r="H542" i="59"/>
  <c r="I542" i="58"/>
  <c r="I460" i="58"/>
  <c r="G460" i="57"/>
  <c r="H378" i="55"/>
  <c r="I378" i="54"/>
  <c r="H542" i="51"/>
  <c r="I542" i="50"/>
  <c r="I460" i="50"/>
  <c r="I542" i="59"/>
  <c r="H378" i="56"/>
  <c r="I542" i="51"/>
  <c r="H542" i="58"/>
  <c r="H378" i="54"/>
  <c r="I460" i="51"/>
  <c r="H542" i="50"/>
  <c r="G460" i="59"/>
  <c r="G378" i="54"/>
  <c r="G460" i="51"/>
  <c r="H378" i="53"/>
  <c r="H460" i="50"/>
  <c r="G378" i="53"/>
  <c r="I378" i="56"/>
  <c r="I542" i="52"/>
  <c r="G460" i="50"/>
  <c r="H460" i="57"/>
  <c r="I542" i="55"/>
  <c r="H542" i="53"/>
  <c r="H460" i="55"/>
  <c r="G542" i="55"/>
  <c r="I542" i="53"/>
  <c r="G460" i="56"/>
  <c r="G460" i="54"/>
  <c r="G542" i="56"/>
  <c r="G460" i="55"/>
  <c r="I542" i="54"/>
  <c r="H460" i="53"/>
  <c r="H542" i="56"/>
  <c r="I460" i="56"/>
  <c r="I460" i="55"/>
  <c r="H460" i="54"/>
  <c r="H542" i="54"/>
  <c r="I460" i="53"/>
  <c r="I542" i="56"/>
  <c r="H460" i="56"/>
  <c r="I460" i="54"/>
  <c r="G542" i="54"/>
  <c r="G460" i="53"/>
  <c r="H542" i="55"/>
  <c r="G542" i="53"/>
  <c r="G50" i="48" l="1"/>
  <c r="I50" i="48"/>
  <c r="H50" i="48"/>
  <c r="G132" i="48"/>
  <c r="I132" i="48"/>
  <c r="H132" i="48"/>
  <c r="I214" i="48"/>
  <c r="H296" i="48"/>
  <c r="G214" i="48"/>
  <c r="G296" i="48"/>
  <c r="H214" i="48"/>
  <c r="I296" i="48"/>
  <c r="G378" i="48"/>
  <c r="I378" i="48"/>
  <c r="H378" i="48"/>
  <c r="H460" i="48"/>
  <c r="G460" i="48"/>
  <c r="G542" i="48"/>
  <c r="I542" i="48"/>
  <c r="I460" i="48"/>
  <c r="H542" i="48"/>
  <c r="L58" i="41"/>
  <c r="K58" i="41"/>
  <c r="H1280" i="42"/>
  <c r="I1280" i="42"/>
  <c r="G1280" i="42"/>
  <c r="I1362" i="42"/>
  <c r="H1362" i="42"/>
  <c r="G1362" i="42"/>
  <c r="I1444" i="42"/>
  <c r="H1444" i="42"/>
  <c r="G1444" i="42"/>
  <c r="I1526" i="42"/>
  <c r="H1526" i="42"/>
  <c r="G1526" i="42"/>
  <c r="H1608" i="42"/>
  <c r="G1608" i="42"/>
  <c r="I1608" i="42"/>
  <c r="H1690" i="42"/>
  <c r="I1690" i="42"/>
  <c r="G1690" i="42"/>
  <c r="H1772" i="42"/>
  <c r="G1772" i="42"/>
  <c r="I1772" i="42"/>
  <c r="I1854" i="42"/>
  <c r="G1854" i="42"/>
  <c r="H1854" i="42"/>
  <c r="G1936" i="42"/>
  <c r="H1936" i="42"/>
  <c r="G2018" i="42"/>
  <c r="H2018" i="42"/>
  <c r="I2018" i="42"/>
  <c r="I1936" i="42"/>
  <c r="H133" i="61"/>
  <c r="F133" i="61"/>
  <c r="G133" i="61"/>
  <c r="H379" i="61"/>
  <c r="H297" i="61"/>
  <c r="F379" i="61"/>
  <c r="F297" i="61"/>
  <c r="G871" i="61"/>
  <c r="F871" i="61"/>
  <c r="H871" i="61"/>
  <c r="H789" i="61"/>
  <c r="G543" i="61"/>
  <c r="G379" i="61"/>
  <c r="G789" i="61"/>
  <c r="F543" i="61"/>
  <c r="F789" i="61"/>
  <c r="H707" i="61"/>
  <c r="F707" i="61"/>
  <c r="H51" i="61"/>
  <c r="G707" i="61"/>
  <c r="F625" i="61"/>
  <c r="G297" i="61"/>
  <c r="H625" i="61"/>
  <c r="F215" i="61"/>
  <c r="G625" i="61"/>
  <c r="H215" i="61"/>
  <c r="G215" i="61"/>
  <c r="G51" i="61"/>
  <c r="F51" i="61"/>
  <c r="H543" i="61"/>
  <c r="F461" i="61"/>
  <c r="G461" i="61"/>
  <c r="H461" i="61"/>
  <c r="N59" i="41"/>
  <c r="S59" i="41"/>
  <c r="P59" i="41"/>
  <c r="T59" i="41"/>
  <c r="I59" i="41"/>
  <c r="J59" i="41"/>
  <c r="Q59" i="41"/>
  <c r="O59" i="41"/>
  <c r="R59" i="41"/>
  <c r="M59" i="41"/>
  <c r="H133" i="54"/>
  <c r="H51" i="50"/>
  <c r="I51" i="59"/>
  <c r="G133" i="54"/>
  <c r="G51" i="53"/>
  <c r="I51" i="51"/>
  <c r="H51" i="59"/>
  <c r="G51" i="51"/>
  <c r="H51" i="51"/>
  <c r="I215" i="58"/>
  <c r="G133" i="58"/>
  <c r="H51" i="56"/>
  <c r="G133" i="56"/>
  <c r="I133" i="54"/>
  <c r="I51" i="50"/>
  <c r="G215" i="58"/>
  <c r="I51" i="58"/>
  <c r="I51" i="56"/>
  <c r="I133" i="59"/>
  <c r="H133" i="59"/>
  <c r="G51" i="59"/>
  <c r="I133" i="58"/>
  <c r="H133" i="58"/>
  <c r="H215" i="58"/>
  <c r="H51" i="58"/>
  <c r="I51" i="57"/>
  <c r="I51" i="55"/>
  <c r="I51" i="53"/>
  <c r="H215" i="51"/>
  <c r="G51" i="50"/>
  <c r="G51" i="58"/>
  <c r="H51" i="57"/>
  <c r="H51" i="55"/>
  <c r="H51" i="53"/>
  <c r="G215" i="51"/>
  <c r="H133" i="56"/>
  <c r="G51" i="54"/>
  <c r="I133" i="56"/>
  <c r="I51" i="54"/>
  <c r="H51" i="54"/>
  <c r="G51" i="55"/>
  <c r="G51" i="56"/>
  <c r="H133" i="52"/>
  <c r="I51" i="52"/>
  <c r="G51" i="52"/>
  <c r="G51" i="57"/>
  <c r="H51" i="52"/>
  <c r="I215" i="51"/>
  <c r="G133" i="59"/>
  <c r="G133" i="52"/>
  <c r="I133" i="51"/>
  <c r="I133" i="52"/>
  <c r="H133" i="51"/>
  <c r="G133" i="51"/>
  <c r="I297" i="59"/>
  <c r="I215" i="59"/>
  <c r="H379" i="56"/>
  <c r="G215" i="57"/>
  <c r="I297" i="56"/>
  <c r="I133" i="57"/>
  <c r="I215" i="57"/>
  <c r="H215" i="56"/>
  <c r="H297" i="56"/>
  <c r="H133" i="57"/>
  <c r="H215" i="57"/>
  <c r="G215" i="56"/>
  <c r="G297" i="56"/>
  <c r="H297" i="59"/>
  <c r="H215" i="59"/>
  <c r="I379" i="56"/>
  <c r="I133" i="55"/>
  <c r="H297" i="51"/>
  <c r="I215" i="50"/>
  <c r="G133" i="55"/>
  <c r="I133" i="53"/>
  <c r="I297" i="51"/>
  <c r="I133" i="50"/>
  <c r="G215" i="59"/>
  <c r="H133" i="55"/>
  <c r="H133" i="53"/>
  <c r="G133" i="53"/>
  <c r="I215" i="56"/>
  <c r="G133" i="57"/>
  <c r="G297" i="51"/>
  <c r="G379" i="56"/>
  <c r="G297" i="59"/>
  <c r="G215" i="50"/>
  <c r="H215" i="50"/>
  <c r="G133" i="50"/>
  <c r="H133" i="50"/>
  <c r="I297" i="58"/>
  <c r="I543" i="56"/>
  <c r="I215" i="53"/>
  <c r="G379" i="51"/>
  <c r="I379" i="59"/>
  <c r="G215" i="55"/>
  <c r="I215" i="54"/>
  <c r="H215" i="53"/>
  <c r="H379" i="59"/>
  <c r="I215" i="55"/>
  <c r="G215" i="54"/>
  <c r="G379" i="59"/>
  <c r="H215" i="55"/>
  <c r="H215" i="54"/>
  <c r="H297" i="58"/>
  <c r="G297" i="57"/>
  <c r="G461" i="56"/>
  <c r="H543" i="56"/>
  <c r="G215" i="53"/>
  <c r="G543" i="56"/>
  <c r="H297" i="50"/>
  <c r="H461" i="56"/>
  <c r="G297" i="50"/>
  <c r="G215" i="52"/>
  <c r="I461" i="56"/>
  <c r="I215" i="52"/>
  <c r="I379" i="51"/>
  <c r="H215" i="52"/>
  <c r="H379" i="51"/>
  <c r="H297" i="57"/>
  <c r="I297" i="50"/>
  <c r="G297" i="58"/>
  <c r="I297" i="57"/>
  <c r="G461" i="59"/>
  <c r="H543" i="59"/>
  <c r="G297" i="54"/>
  <c r="H297" i="53"/>
  <c r="H461" i="51"/>
  <c r="H461" i="59"/>
  <c r="H297" i="55"/>
  <c r="I297" i="54"/>
  <c r="G297" i="53"/>
  <c r="G379" i="57"/>
  <c r="G297" i="55"/>
  <c r="H297" i="52"/>
  <c r="G461" i="51"/>
  <c r="I379" i="57"/>
  <c r="I297" i="55"/>
  <c r="G379" i="58"/>
  <c r="H379" i="57"/>
  <c r="I461" i="59"/>
  <c r="I543" i="59"/>
  <c r="H297" i="54"/>
  <c r="I297" i="53"/>
  <c r="H543" i="51"/>
  <c r="I543" i="51"/>
  <c r="I461" i="51"/>
  <c r="H379" i="50"/>
  <c r="H379" i="58"/>
  <c r="I379" i="50"/>
  <c r="I379" i="58"/>
  <c r="G379" i="50"/>
  <c r="G543" i="59"/>
  <c r="G297" i="52"/>
  <c r="I297" i="52"/>
  <c r="G543" i="51"/>
  <c r="I543" i="58"/>
  <c r="H379" i="53"/>
  <c r="G543" i="50"/>
  <c r="I379" i="54"/>
  <c r="G461" i="58"/>
  <c r="I543" i="57"/>
  <c r="H379" i="54"/>
  <c r="H461" i="58"/>
  <c r="H543" i="57"/>
  <c r="G461" i="57"/>
  <c r="I379" i="55"/>
  <c r="G379" i="54"/>
  <c r="G543" i="58"/>
  <c r="I379" i="53"/>
  <c r="H379" i="52"/>
  <c r="H461" i="57"/>
  <c r="I461" i="50"/>
  <c r="G543" i="57"/>
  <c r="H543" i="58"/>
  <c r="G379" i="52"/>
  <c r="I461" i="58"/>
  <c r="G379" i="53"/>
  <c r="I379" i="52"/>
  <c r="I543" i="50"/>
  <c r="H379" i="55"/>
  <c r="H543" i="50"/>
  <c r="G379" i="55"/>
  <c r="G461" i="50"/>
  <c r="I461" i="57"/>
  <c r="H461" i="50"/>
  <c r="I461" i="52"/>
  <c r="I461" i="55"/>
  <c r="I543" i="53"/>
  <c r="H461" i="52"/>
  <c r="I543" i="52"/>
  <c r="G543" i="54"/>
  <c r="H461" i="55"/>
  <c r="H543" i="53"/>
  <c r="H461" i="53"/>
  <c r="G461" i="52"/>
  <c r="H543" i="52"/>
  <c r="G461" i="55"/>
  <c r="G543" i="53"/>
  <c r="G461" i="53"/>
  <c r="G543" i="52"/>
  <c r="I543" i="55"/>
  <c r="I461" i="54"/>
  <c r="G543" i="55"/>
  <c r="G461" i="54"/>
  <c r="I461" i="53"/>
  <c r="H543" i="54"/>
  <c r="H461" i="54"/>
  <c r="H543" i="55"/>
  <c r="I543" i="54"/>
  <c r="H50" i="49"/>
  <c r="G214" i="47"/>
  <c r="I50" i="49"/>
  <c r="G50" i="49"/>
  <c r="H132" i="47"/>
  <c r="G50" i="47"/>
  <c r="I296" i="47"/>
  <c r="G132" i="47"/>
  <c r="I132" i="47"/>
  <c r="I50" i="47"/>
  <c r="H214" i="47"/>
  <c r="H50" i="47"/>
  <c r="H296" i="47"/>
  <c r="I214" i="47"/>
  <c r="G296" i="47"/>
  <c r="G132" i="49"/>
  <c r="I132" i="49"/>
  <c r="H132" i="49"/>
  <c r="G214" i="49"/>
  <c r="H378" i="47"/>
  <c r="G378" i="47"/>
  <c r="I214" i="49"/>
  <c r="H214" i="49"/>
  <c r="I378" i="47"/>
  <c r="I296" i="49"/>
  <c r="I460" i="47"/>
  <c r="I542" i="47"/>
  <c r="G296" i="49"/>
  <c r="H460" i="47"/>
  <c r="H542" i="47"/>
  <c r="H296" i="49"/>
  <c r="G460" i="47"/>
  <c r="G542" i="47"/>
  <c r="I378" i="49"/>
  <c r="H378" i="49"/>
  <c r="G378" i="49"/>
  <c r="G542" i="49"/>
  <c r="G460" i="49"/>
  <c r="I542" i="49"/>
  <c r="H542" i="49"/>
  <c r="H460" i="49"/>
  <c r="I460" i="49"/>
  <c r="G133" i="63"/>
  <c r="H51" i="63"/>
  <c r="G51" i="63"/>
  <c r="F543" i="63"/>
  <c r="H215" i="63"/>
  <c r="F51" i="63"/>
  <c r="F133" i="63"/>
  <c r="G215" i="63"/>
  <c r="F379" i="63"/>
  <c r="H543" i="63"/>
  <c r="F215" i="63"/>
  <c r="G297" i="63"/>
  <c r="F297" i="63"/>
  <c r="G543" i="63"/>
  <c r="H133" i="63"/>
  <c r="H297" i="63"/>
  <c r="H379" i="63"/>
  <c r="G461" i="63"/>
  <c r="H461" i="63"/>
  <c r="G379" i="63"/>
  <c r="F461" i="63"/>
  <c r="F544" i="45"/>
  <c r="G380" i="45"/>
  <c r="H52" i="45"/>
  <c r="F790" i="45"/>
  <c r="G52" i="45"/>
  <c r="G298" i="45"/>
  <c r="F462" i="45"/>
  <c r="H626" i="45"/>
  <c r="H544" i="45"/>
  <c r="F380" i="45"/>
  <c r="F52" i="45"/>
  <c r="F298" i="45"/>
  <c r="F216" i="45"/>
  <c r="G626" i="45"/>
  <c r="G872" i="45"/>
  <c r="G544" i="45"/>
  <c r="F708" i="45"/>
  <c r="G462" i="45"/>
  <c r="H216" i="45"/>
  <c r="F626" i="45"/>
  <c r="H872" i="45"/>
  <c r="H708" i="45"/>
  <c r="G216" i="45"/>
  <c r="H462" i="45"/>
  <c r="F872" i="45"/>
  <c r="G708" i="45"/>
  <c r="H298" i="45"/>
  <c r="G134" i="45"/>
  <c r="H380" i="45"/>
  <c r="F134" i="45"/>
  <c r="G790" i="45"/>
  <c r="H790" i="45"/>
  <c r="H134" i="45"/>
  <c r="I52" i="42"/>
  <c r="G52" i="42"/>
  <c r="H52" i="42"/>
  <c r="G134" i="42"/>
  <c r="H134" i="42"/>
  <c r="I134" i="42"/>
  <c r="G216" i="42"/>
  <c r="I216" i="42"/>
  <c r="H216" i="42"/>
  <c r="I298" i="42"/>
  <c r="G298" i="42"/>
  <c r="H298" i="42"/>
  <c r="G380" i="42"/>
  <c r="H380" i="42"/>
  <c r="I380" i="42"/>
  <c r="H462" i="42"/>
  <c r="I462" i="42"/>
  <c r="G462" i="42"/>
  <c r="I544" i="42"/>
  <c r="G544" i="42"/>
  <c r="H544" i="42"/>
  <c r="H626" i="42"/>
  <c r="I626" i="42"/>
  <c r="G626" i="42"/>
  <c r="I708" i="42"/>
  <c r="H708" i="42"/>
  <c r="G708" i="42"/>
  <c r="G790" i="42"/>
  <c r="H790" i="42"/>
  <c r="I790" i="42"/>
  <c r="H872" i="42"/>
  <c r="G872" i="42"/>
  <c r="I872" i="42"/>
  <c r="G954" i="42"/>
  <c r="H954" i="42"/>
  <c r="I954" i="42"/>
  <c r="I1036" i="42"/>
  <c r="G1036" i="42"/>
  <c r="H1036" i="42"/>
  <c r="G1118" i="42"/>
  <c r="H1118" i="42"/>
  <c r="I1118" i="42"/>
  <c r="G1200" i="42"/>
  <c r="H1200" i="42"/>
  <c r="I1200" i="42"/>
  <c r="D61" i="41"/>
  <c r="F60" i="41"/>
  <c r="H60" i="41"/>
  <c r="E60" i="41"/>
  <c r="G60" i="41"/>
  <c r="H462" i="63" l="1"/>
  <c r="F216" i="63"/>
  <c r="H298" i="63"/>
  <c r="F462" i="63"/>
  <c r="G216" i="63"/>
  <c r="G298" i="63"/>
  <c r="H216" i="63"/>
  <c r="H134" i="63"/>
  <c r="F298" i="63"/>
  <c r="G462" i="63"/>
  <c r="F52" i="63"/>
  <c r="H52" i="63"/>
  <c r="G52" i="63"/>
  <c r="H544" i="63"/>
  <c r="G134" i="63"/>
  <c r="H380" i="63"/>
  <c r="F134" i="63"/>
  <c r="G544" i="63"/>
  <c r="G380" i="63"/>
  <c r="F544" i="63"/>
  <c r="F380" i="63"/>
  <c r="F873" i="45"/>
  <c r="H217" i="45"/>
  <c r="H545" i="45"/>
  <c r="G53" i="45"/>
  <c r="H381" i="45"/>
  <c r="F53" i="45"/>
  <c r="H135" i="45"/>
  <c r="G135" i="45"/>
  <c r="H873" i="45"/>
  <c r="G217" i="45"/>
  <c r="H53" i="45"/>
  <c r="F381" i="45"/>
  <c r="G709" i="45"/>
  <c r="F135" i="45"/>
  <c r="H299" i="45"/>
  <c r="F627" i="45"/>
  <c r="F791" i="45"/>
  <c r="H709" i="45"/>
  <c r="G627" i="45"/>
  <c r="G463" i="45"/>
  <c r="F299" i="45"/>
  <c r="F709" i="45"/>
  <c r="H627" i="45"/>
  <c r="G791" i="45"/>
  <c r="F463" i="45"/>
  <c r="G299" i="45"/>
  <c r="G873" i="45"/>
  <c r="H791" i="45"/>
  <c r="H463" i="45"/>
  <c r="F217" i="45"/>
  <c r="G545" i="45"/>
  <c r="G381" i="45"/>
  <c r="F545" i="45"/>
  <c r="G53" i="42"/>
  <c r="H53" i="42"/>
  <c r="I53" i="42"/>
  <c r="I135" i="42"/>
  <c r="G135" i="42"/>
  <c r="H135" i="42"/>
  <c r="G217" i="42"/>
  <c r="I217" i="42"/>
  <c r="H217" i="42"/>
  <c r="I299" i="42"/>
  <c r="H299" i="42"/>
  <c r="G299" i="42"/>
  <c r="H381" i="42"/>
  <c r="I381" i="42"/>
  <c r="G381" i="42"/>
  <c r="G463" i="42"/>
  <c r="H463" i="42"/>
  <c r="I463" i="42"/>
  <c r="G545" i="42"/>
  <c r="H545" i="42"/>
  <c r="I545" i="42"/>
  <c r="H627" i="42"/>
  <c r="I627" i="42"/>
  <c r="G627" i="42"/>
  <c r="H709" i="42"/>
  <c r="I709" i="42"/>
  <c r="G709" i="42"/>
  <c r="G791" i="42"/>
  <c r="I791" i="42"/>
  <c r="H791" i="42"/>
  <c r="I873" i="42"/>
  <c r="G873" i="42"/>
  <c r="H873" i="42"/>
  <c r="I955" i="42"/>
  <c r="G955" i="42"/>
  <c r="H955" i="42"/>
  <c r="G1037" i="42"/>
  <c r="H1037" i="42"/>
  <c r="I1037" i="42"/>
  <c r="I1119" i="42"/>
  <c r="H1119" i="42"/>
  <c r="G1119" i="42"/>
  <c r="I1201" i="42"/>
  <c r="H1201" i="42"/>
  <c r="G1201" i="42"/>
  <c r="F61" i="41"/>
  <c r="G61" i="41"/>
  <c r="H61" i="41"/>
  <c r="E61" i="41"/>
  <c r="D62" i="41"/>
  <c r="F462" i="61"/>
  <c r="H462" i="61"/>
  <c r="G462" i="61"/>
  <c r="F216" i="61"/>
  <c r="G544" i="61"/>
  <c r="F626" i="61"/>
  <c r="G216" i="61"/>
  <c r="H216" i="61"/>
  <c r="H544" i="61"/>
  <c r="H626" i="61"/>
  <c r="F380" i="61"/>
  <c r="H380" i="61"/>
  <c r="F544" i="61"/>
  <c r="G380" i="61"/>
  <c r="G626" i="61"/>
  <c r="H134" i="61"/>
  <c r="F298" i="61"/>
  <c r="F790" i="61"/>
  <c r="H52" i="61"/>
  <c r="F872" i="61"/>
  <c r="G298" i="61"/>
  <c r="G52" i="61"/>
  <c r="G872" i="61"/>
  <c r="H298" i="61"/>
  <c r="H872" i="61"/>
  <c r="G134" i="61"/>
  <c r="G790" i="61"/>
  <c r="F52" i="61"/>
  <c r="H790" i="61"/>
  <c r="F708" i="61"/>
  <c r="F134" i="61"/>
  <c r="H708" i="61"/>
  <c r="G708" i="61"/>
  <c r="P60" i="41"/>
  <c r="M60" i="41"/>
  <c r="N60" i="41"/>
  <c r="Q60" i="41"/>
  <c r="R60" i="41"/>
  <c r="O60" i="41"/>
  <c r="S60" i="41"/>
  <c r="I60" i="41"/>
  <c r="T60" i="41"/>
  <c r="J60" i="41"/>
  <c r="G52" i="50"/>
  <c r="I52" i="55"/>
  <c r="H52" i="51"/>
  <c r="G52" i="55"/>
  <c r="I134" i="52"/>
  <c r="I134" i="57"/>
  <c r="H52" i="54"/>
  <c r="G134" i="52"/>
  <c r="G134" i="53"/>
  <c r="H52" i="55"/>
  <c r="I52" i="59"/>
  <c r="I52" i="58"/>
  <c r="I52" i="57"/>
  <c r="H134" i="54"/>
  <c r="H134" i="53"/>
  <c r="H52" i="58"/>
  <c r="G134" i="54"/>
  <c r="I52" i="53"/>
  <c r="H52" i="52"/>
  <c r="G52" i="58"/>
  <c r="I52" i="54"/>
  <c r="G52" i="59"/>
  <c r="H134" i="52"/>
  <c r="G52" i="54"/>
  <c r="I134" i="53"/>
  <c r="H134" i="57"/>
  <c r="G134" i="57"/>
  <c r="I52" i="56"/>
  <c r="H216" i="54"/>
  <c r="G52" i="56"/>
  <c r="I216" i="54"/>
  <c r="H52" i="56"/>
  <c r="G52" i="51"/>
  <c r="H52" i="57"/>
  <c r="I52" i="51"/>
  <c r="G52" i="57"/>
  <c r="G216" i="54"/>
  <c r="H52" i="53"/>
  <c r="H52" i="50"/>
  <c r="I134" i="54"/>
  <c r="G52" i="53"/>
  <c r="G52" i="52"/>
  <c r="I52" i="50"/>
  <c r="H52" i="59"/>
  <c r="I52" i="52"/>
  <c r="H134" i="59"/>
  <c r="G134" i="59"/>
  <c r="I134" i="58"/>
  <c r="G134" i="56"/>
  <c r="I134" i="59"/>
  <c r="H134" i="58"/>
  <c r="G216" i="56"/>
  <c r="I134" i="56"/>
  <c r="G134" i="58"/>
  <c r="I216" i="56"/>
  <c r="H134" i="56"/>
  <c r="I216" i="59"/>
  <c r="H216" i="56"/>
  <c r="I216" i="58"/>
  <c r="G134" i="55"/>
  <c r="I216" i="53"/>
  <c r="I216" i="52"/>
  <c r="H134" i="51"/>
  <c r="H216" i="52"/>
  <c r="G216" i="52"/>
  <c r="H216" i="58"/>
  <c r="G216" i="59"/>
  <c r="G216" i="58"/>
  <c r="I134" i="55"/>
  <c r="G216" i="53"/>
  <c r="I134" i="51"/>
  <c r="I134" i="50"/>
  <c r="G134" i="50"/>
  <c r="H134" i="55"/>
  <c r="H216" i="59"/>
  <c r="H216" i="53"/>
  <c r="G134" i="51"/>
  <c r="H134" i="50"/>
  <c r="I298" i="56"/>
  <c r="I216" i="55"/>
  <c r="H298" i="54"/>
  <c r="I298" i="52"/>
  <c r="H216" i="50"/>
  <c r="G216" i="55"/>
  <c r="I298" i="54"/>
  <c r="I216" i="51"/>
  <c r="G216" i="50"/>
  <c r="I298" i="59"/>
  <c r="G298" i="54"/>
  <c r="G298" i="59"/>
  <c r="H298" i="59"/>
  <c r="G216" i="57"/>
  <c r="H298" i="58"/>
  <c r="G298" i="56"/>
  <c r="H216" i="55"/>
  <c r="I298" i="53"/>
  <c r="G298" i="52"/>
  <c r="G216" i="51"/>
  <c r="I216" i="57"/>
  <c r="I298" i="58"/>
  <c r="H298" i="53"/>
  <c r="H216" i="57"/>
  <c r="G298" i="58"/>
  <c r="G298" i="53"/>
  <c r="H298" i="56"/>
  <c r="I216" i="50"/>
  <c r="H298" i="52"/>
  <c r="H216" i="51"/>
  <c r="I380" i="56"/>
  <c r="H380" i="53"/>
  <c r="G298" i="50"/>
  <c r="H380" i="56"/>
  <c r="H380" i="54"/>
  <c r="G380" i="54"/>
  <c r="I298" i="50"/>
  <c r="G380" i="59"/>
  <c r="I380" i="54"/>
  <c r="H380" i="59"/>
  <c r="H298" i="57"/>
  <c r="G380" i="58"/>
  <c r="G380" i="56"/>
  <c r="G298" i="55"/>
  <c r="I298" i="57"/>
  <c r="I298" i="55"/>
  <c r="I380" i="53"/>
  <c r="G380" i="53"/>
  <c r="H298" i="55"/>
  <c r="I380" i="52"/>
  <c r="G380" i="52"/>
  <c r="G298" i="51"/>
  <c r="H298" i="50"/>
  <c r="H298" i="51"/>
  <c r="I380" i="59"/>
  <c r="I380" i="58"/>
  <c r="I298" i="51"/>
  <c r="H380" i="58"/>
  <c r="G298" i="57"/>
  <c r="H380" i="52"/>
  <c r="G544" i="59"/>
  <c r="H544" i="58"/>
  <c r="I462" i="58"/>
  <c r="H380" i="57"/>
  <c r="H544" i="52"/>
  <c r="I380" i="51"/>
  <c r="I544" i="59"/>
  <c r="I544" i="58"/>
  <c r="I380" i="57"/>
  <c r="H462" i="56"/>
  <c r="H380" i="55"/>
  <c r="G462" i="54"/>
  <c r="G544" i="52"/>
  <c r="G380" i="51"/>
  <c r="G544" i="58"/>
  <c r="G380" i="57"/>
  <c r="I462" i="56"/>
  <c r="G380" i="55"/>
  <c r="I462" i="54"/>
  <c r="I462" i="59"/>
  <c r="G462" i="56"/>
  <c r="I380" i="55"/>
  <c r="H462" i="54"/>
  <c r="G544" i="54"/>
  <c r="G544" i="53"/>
  <c r="H462" i="59"/>
  <c r="I544" i="54"/>
  <c r="G462" i="53"/>
  <c r="H544" i="53"/>
  <c r="H462" i="52"/>
  <c r="H544" i="59"/>
  <c r="G462" i="58"/>
  <c r="G544" i="56"/>
  <c r="I544" i="52"/>
  <c r="H380" i="51"/>
  <c r="H544" i="54"/>
  <c r="I544" i="53"/>
  <c r="I462" i="52"/>
  <c r="G462" i="52"/>
  <c r="H462" i="58"/>
  <c r="I462" i="53"/>
  <c r="H380" i="50"/>
  <c r="G380" i="50"/>
  <c r="G462" i="59"/>
  <c r="I544" i="56"/>
  <c r="H462" i="53"/>
  <c r="I380" i="50"/>
  <c r="H544" i="56"/>
  <c r="G544" i="57"/>
  <c r="I462" i="55"/>
  <c r="G544" i="51"/>
  <c r="G544" i="55"/>
  <c r="I544" i="50"/>
  <c r="I544" i="57"/>
  <c r="G462" i="55"/>
  <c r="I462" i="51"/>
  <c r="H462" i="50"/>
  <c r="H462" i="51"/>
  <c r="H544" i="50"/>
  <c r="I462" i="57"/>
  <c r="H544" i="55"/>
  <c r="G462" i="51"/>
  <c r="I462" i="50"/>
  <c r="G544" i="50"/>
  <c r="H462" i="57"/>
  <c r="G462" i="57"/>
  <c r="H544" i="57"/>
  <c r="H462" i="55"/>
  <c r="H544" i="51"/>
  <c r="I544" i="55"/>
  <c r="I544" i="51"/>
  <c r="G462" i="50"/>
  <c r="I51" i="48"/>
  <c r="H51" i="48"/>
  <c r="G51" i="48"/>
  <c r="H133" i="48"/>
  <c r="I133" i="48"/>
  <c r="G133" i="48"/>
  <c r="G215" i="48"/>
  <c r="H215" i="48"/>
  <c r="I215" i="48"/>
  <c r="G297" i="48"/>
  <c r="H297" i="48"/>
  <c r="I297" i="48"/>
  <c r="H379" i="48"/>
  <c r="I379" i="48"/>
  <c r="G379" i="48"/>
  <c r="H461" i="48"/>
  <c r="H543" i="48"/>
  <c r="G461" i="48"/>
  <c r="G543" i="48"/>
  <c r="I543" i="48"/>
  <c r="I461" i="48"/>
  <c r="K59" i="41"/>
  <c r="L59" i="41"/>
  <c r="G51" i="49"/>
  <c r="I51" i="47"/>
  <c r="I461" i="47"/>
  <c r="H51" i="49"/>
  <c r="H461" i="47"/>
  <c r="H51" i="47"/>
  <c r="I51" i="49"/>
  <c r="G51" i="47"/>
  <c r="G461" i="47"/>
  <c r="I133" i="49"/>
  <c r="G133" i="49"/>
  <c r="H379" i="47"/>
  <c r="I215" i="47"/>
  <c r="G215" i="47"/>
  <c r="G133" i="47"/>
  <c r="H215" i="47"/>
  <c r="G379" i="47"/>
  <c r="I297" i="47"/>
  <c r="I543" i="47"/>
  <c r="G543" i="47"/>
  <c r="I133" i="47"/>
  <c r="G297" i="47"/>
  <c r="H133" i="47"/>
  <c r="H133" i="49"/>
  <c r="H543" i="47"/>
  <c r="I379" i="47"/>
  <c r="H297" i="47"/>
  <c r="G215" i="49"/>
  <c r="I215" i="49"/>
  <c r="H215" i="49"/>
  <c r="G297" i="49"/>
  <c r="H297" i="49"/>
  <c r="I297" i="49"/>
  <c r="I379" i="49"/>
  <c r="H379" i="49"/>
  <c r="G379" i="49"/>
  <c r="G461" i="49"/>
  <c r="I461" i="49"/>
  <c r="I543" i="49"/>
  <c r="G543" i="49"/>
  <c r="H543" i="49"/>
  <c r="H461" i="49"/>
  <c r="H1281" i="42"/>
  <c r="G1281" i="42"/>
  <c r="I1281" i="42"/>
  <c r="H1363" i="42"/>
  <c r="I1363" i="42"/>
  <c r="G1363" i="42"/>
  <c r="H1445" i="42"/>
  <c r="I1445" i="42"/>
  <c r="G1445" i="42"/>
  <c r="I1527" i="42"/>
  <c r="H1527" i="42"/>
  <c r="G1527" i="42"/>
  <c r="G1609" i="42"/>
  <c r="H1609" i="42"/>
  <c r="I1609" i="42"/>
  <c r="H1691" i="42"/>
  <c r="G1691" i="42"/>
  <c r="I1691" i="42"/>
  <c r="G1773" i="42"/>
  <c r="I1773" i="42"/>
  <c r="H1773" i="42"/>
  <c r="H1855" i="42"/>
  <c r="I1855" i="42"/>
  <c r="G1855" i="42"/>
  <c r="I1937" i="42"/>
  <c r="G1937" i="42"/>
  <c r="I2019" i="42"/>
  <c r="H2019" i="42"/>
  <c r="G2019" i="42"/>
  <c r="H1937" i="42"/>
  <c r="F874" i="45" l="1"/>
  <c r="H382" i="45"/>
  <c r="G710" i="45"/>
  <c r="F136" i="45"/>
  <c r="H628" i="45"/>
  <c r="H874" i="45"/>
  <c r="F54" i="45"/>
  <c r="F710" i="45"/>
  <c r="F546" i="45"/>
  <c r="G874" i="45"/>
  <c r="F300" i="45"/>
  <c r="G792" i="45"/>
  <c r="H54" i="45"/>
  <c r="F382" i="45"/>
  <c r="G300" i="45"/>
  <c r="F792" i="45"/>
  <c r="G54" i="45"/>
  <c r="G218" i="45"/>
  <c r="H546" i="45"/>
  <c r="H300" i="45"/>
  <c r="H792" i="45"/>
  <c r="F464" i="45"/>
  <c r="H218" i="45"/>
  <c r="G546" i="45"/>
  <c r="G382" i="45"/>
  <c r="H710" i="45"/>
  <c r="G136" i="45"/>
  <c r="G628" i="45"/>
  <c r="H464" i="45"/>
  <c r="F218" i="45"/>
  <c r="G464" i="45"/>
  <c r="F628" i="45"/>
  <c r="H136" i="45"/>
  <c r="H136" i="42"/>
  <c r="I54" i="42"/>
  <c r="G136" i="42"/>
  <c r="G54" i="42"/>
  <c r="I136" i="42"/>
  <c r="H54" i="42"/>
  <c r="I218" i="42"/>
  <c r="H218" i="42"/>
  <c r="G218" i="42"/>
  <c r="G300" i="42"/>
  <c r="H300" i="42"/>
  <c r="I300" i="42"/>
  <c r="H382" i="42"/>
  <c r="G382" i="42"/>
  <c r="I382" i="42"/>
  <c r="I464" i="42"/>
  <c r="H464" i="42"/>
  <c r="G464" i="42"/>
  <c r="H546" i="42"/>
  <c r="G546" i="42"/>
  <c r="I546" i="42"/>
  <c r="G628" i="42"/>
  <c r="H628" i="42"/>
  <c r="I628" i="42"/>
  <c r="I710" i="42"/>
  <c r="G710" i="42"/>
  <c r="H710" i="42"/>
  <c r="I792" i="42"/>
  <c r="G792" i="42"/>
  <c r="H792" i="42"/>
  <c r="H874" i="42"/>
  <c r="I874" i="42"/>
  <c r="G874" i="42"/>
  <c r="H956" i="42"/>
  <c r="G956" i="42"/>
  <c r="I956" i="42"/>
  <c r="H1038" i="42"/>
  <c r="G1038" i="42"/>
  <c r="I1038" i="42"/>
  <c r="G1120" i="42"/>
  <c r="I1120" i="42"/>
  <c r="H1120" i="42"/>
  <c r="H1202" i="42"/>
  <c r="I1202" i="42"/>
  <c r="G1202" i="42"/>
  <c r="D63" i="41"/>
  <c r="G62" i="41"/>
  <c r="H62" i="41"/>
  <c r="E62" i="41"/>
  <c r="F62" i="41"/>
  <c r="H53" i="63"/>
  <c r="H135" i="63"/>
  <c r="G299" i="63"/>
  <c r="F135" i="63"/>
  <c r="H299" i="63"/>
  <c r="G463" i="63"/>
  <c r="G217" i="63"/>
  <c r="F217" i="63"/>
  <c r="F545" i="63"/>
  <c r="F299" i="63"/>
  <c r="H463" i="63"/>
  <c r="F463" i="63"/>
  <c r="H217" i="63"/>
  <c r="G53" i="63"/>
  <c r="G545" i="63"/>
  <c r="G381" i="63"/>
  <c r="F53" i="63"/>
  <c r="G135" i="63"/>
  <c r="F381" i="63"/>
  <c r="H381" i="63"/>
  <c r="H545" i="63"/>
  <c r="G381" i="61"/>
  <c r="F381" i="61"/>
  <c r="H381" i="61"/>
  <c r="G627" i="61"/>
  <c r="F545" i="61"/>
  <c r="H545" i="61"/>
  <c r="G463" i="61"/>
  <c r="F463" i="61"/>
  <c r="H463" i="61"/>
  <c r="H709" i="61"/>
  <c r="G709" i="61"/>
  <c r="G545" i="61"/>
  <c r="G873" i="61"/>
  <c r="F627" i="61"/>
  <c r="F873" i="61"/>
  <c r="F709" i="61"/>
  <c r="H873" i="61"/>
  <c r="H53" i="61"/>
  <c r="F299" i="61"/>
  <c r="G53" i="61"/>
  <c r="G299" i="61"/>
  <c r="G135" i="61"/>
  <c r="F53" i="61"/>
  <c r="F217" i="61"/>
  <c r="H627" i="61"/>
  <c r="H217" i="61"/>
  <c r="H299" i="61"/>
  <c r="G217" i="61"/>
  <c r="H135" i="61"/>
  <c r="H791" i="61"/>
  <c r="G791" i="61"/>
  <c r="F135" i="61"/>
  <c r="F791" i="61"/>
  <c r="T61" i="41"/>
  <c r="R61" i="41"/>
  <c r="I61" i="41"/>
  <c r="M61" i="41"/>
  <c r="P61" i="41"/>
  <c r="Q61" i="41"/>
  <c r="O61" i="41"/>
  <c r="N61" i="41"/>
  <c r="S61" i="41"/>
  <c r="J61" i="41"/>
  <c r="G53" i="55"/>
  <c r="H53" i="52"/>
  <c r="G53" i="52"/>
  <c r="I53" i="57"/>
  <c r="H53" i="57"/>
  <c r="I217" i="51"/>
  <c r="I53" i="56"/>
  <c r="H53" i="59"/>
  <c r="H135" i="54"/>
  <c r="H53" i="56"/>
  <c r="H135" i="59"/>
  <c r="G53" i="59"/>
  <c r="I135" i="54"/>
  <c r="I53" i="54"/>
  <c r="H135" i="56"/>
  <c r="G53" i="53"/>
  <c r="G135" i="59"/>
  <c r="I53" i="59"/>
  <c r="G53" i="57"/>
  <c r="I135" i="59"/>
  <c r="I53" i="52"/>
  <c r="H53" i="51"/>
  <c r="G53" i="58"/>
  <c r="H135" i="53"/>
  <c r="H217" i="51"/>
  <c r="I135" i="56"/>
  <c r="I135" i="55"/>
  <c r="G217" i="51"/>
  <c r="G135" i="56"/>
  <c r="G135" i="55"/>
  <c r="H135" i="55"/>
  <c r="G53" i="56"/>
  <c r="I53" i="55"/>
  <c r="I53" i="53"/>
  <c r="H53" i="58"/>
  <c r="G135" i="54"/>
  <c r="I135" i="53"/>
  <c r="G53" i="54"/>
  <c r="G135" i="53"/>
  <c r="I53" i="51"/>
  <c r="H53" i="50"/>
  <c r="G53" i="50"/>
  <c r="H53" i="53"/>
  <c r="G53" i="51"/>
  <c r="I53" i="50"/>
  <c r="H53" i="54"/>
  <c r="H53" i="55"/>
  <c r="I53" i="58"/>
  <c r="G299" i="59"/>
  <c r="H217" i="59"/>
  <c r="H135" i="57"/>
  <c r="G217" i="56"/>
  <c r="I299" i="59"/>
  <c r="I217" i="59"/>
  <c r="H299" i="59"/>
  <c r="G217" i="59"/>
  <c r="I135" i="58"/>
  <c r="I135" i="57"/>
  <c r="H217" i="56"/>
  <c r="H135" i="52"/>
  <c r="G381" i="50"/>
  <c r="G135" i="50"/>
  <c r="H381" i="50"/>
  <c r="H135" i="50"/>
  <c r="I217" i="56"/>
  <c r="G217" i="53"/>
  <c r="I135" i="52"/>
  <c r="I135" i="51"/>
  <c r="H135" i="51"/>
  <c r="G299" i="51"/>
  <c r="I381" i="50"/>
  <c r="H463" i="50"/>
  <c r="G463" i="50"/>
  <c r="H217" i="50"/>
  <c r="I217" i="53"/>
  <c r="G135" i="51"/>
  <c r="H299" i="51"/>
  <c r="I545" i="50"/>
  <c r="H545" i="50"/>
  <c r="G299" i="50"/>
  <c r="H135" i="58"/>
  <c r="H217" i="53"/>
  <c r="I299" i="51"/>
  <c r="I135" i="50"/>
  <c r="G135" i="58"/>
  <c r="I217" i="50"/>
  <c r="G135" i="57"/>
  <c r="I299" i="50"/>
  <c r="G217" i="50"/>
  <c r="G135" i="52"/>
  <c r="G545" i="50"/>
  <c r="I463" i="50"/>
  <c r="H299" i="50"/>
  <c r="H299" i="56"/>
  <c r="I299" i="53"/>
  <c r="G217" i="52"/>
  <c r="H381" i="51"/>
  <c r="G299" i="56"/>
  <c r="H299" i="53"/>
  <c r="I217" i="52"/>
  <c r="G381" i="51"/>
  <c r="I381" i="59"/>
  <c r="G217" i="58"/>
  <c r="G217" i="55"/>
  <c r="G217" i="54"/>
  <c r="H381" i="59"/>
  <c r="H217" i="58"/>
  <c r="G217" i="57"/>
  <c r="I217" i="55"/>
  <c r="I217" i="54"/>
  <c r="I299" i="56"/>
  <c r="G299" i="53"/>
  <c r="H217" i="54"/>
  <c r="H217" i="55"/>
  <c r="G381" i="59"/>
  <c r="I217" i="57"/>
  <c r="I381" i="51"/>
  <c r="H217" i="57"/>
  <c r="H217" i="52"/>
  <c r="I217" i="58"/>
  <c r="H463" i="59"/>
  <c r="H299" i="57"/>
  <c r="I299" i="54"/>
  <c r="H381" i="53"/>
  <c r="I299" i="57"/>
  <c r="I381" i="56"/>
  <c r="G381" i="53"/>
  <c r="H381" i="56"/>
  <c r="I381" i="53"/>
  <c r="H299" i="52"/>
  <c r="G381" i="56"/>
  <c r="H299" i="55"/>
  <c r="H545" i="59"/>
  <c r="I299" i="58"/>
  <c r="I299" i="55"/>
  <c r="I463" i="59"/>
  <c r="G299" i="57"/>
  <c r="H299" i="54"/>
  <c r="G463" i="59"/>
  <c r="G463" i="51"/>
  <c r="G299" i="58"/>
  <c r="G299" i="52"/>
  <c r="G545" i="51"/>
  <c r="G299" i="54"/>
  <c r="H299" i="58"/>
  <c r="H545" i="51"/>
  <c r="G545" i="59"/>
  <c r="I545" i="59"/>
  <c r="H463" i="51"/>
  <c r="G299" i="55"/>
  <c r="I299" i="52"/>
  <c r="I545" i="51"/>
  <c r="I463" i="51"/>
  <c r="H463" i="53"/>
  <c r="G381" i="52"/>
  <c r="G381" i="57"/>
  <c r="G463" i="56"/>
  <c r="G381" i="54"/>
  <c r="G463" i="53"/>
  <c r="G381" i="58"/>
  <c r="I381" i="57"/>
  <c r="H463" i="56"/>
  <c r="H381" i="54"/>
  <c r="G545" i="53"/>
  <c r="H381" i="58"/>
  <c r="H381" i="57"/>
  <c r="G545" i="56"/>
  <c r="I463" i="56"/>
  <c r="G381" i="55"/>
  <c r="I381" i="54"/>
  <c r="I545" i="53"/>
  <c r="I381" i="58"/>
  <c r="I545" i="56"/>
  <c r="I381" i="55"/>
  <c r="H545" i="53"/>
  <c r="I463" i="53"/>
  <c r="H381" i="52"/>
  <c r="I381" i="52"/>
  <c r="H381" i="55"/>
  <c r="H545" i="56"/>
  <c r="H463" i="57"/>
  <c r="G545" i="55"/>
  <c r="I463" i="54"/>
  <c r="G545" i="54"/>
  <c r="H463" i="58"/>
  <c r="G463" i="55"/>
  <c r="I545" i="55"/>
  <c r="H463" i="54"/>
  <c r="G463" i="58"/>
  <c r="I545" i="57"/>
  <c r="I463" i="55"/>
  <c r="H545" i="55"/>
  <c r="I545" i="52"/>
  <c r="I463" i="57"/>
  <c r="I463" i="58"/>
  <c r="H545" i="57"/>
  <c r="H463" i="55"/>
  <c r="I545" i="54"/>
  <c r="H463" i="52"/>
  <c r="G463" i="52"/>
  <c r="G545" i="57"/>
  <c r="H545" i="54"/>
  <c r="G545" i="52"/>
  <c r="I463" i="52"/>
  <c r="I545" i="58"/>
  <c r="G545" i="58"/>
  <c r="H545" i="58"/>
  <c r="G463" i="57"/>
  <c r="G463" i="54"/>
  <c r="H545" i="52"/>
  <c r="I52" i="48"/>
  <c r="H52" i="48"/>
  <c r="G52" i="48"/>
  <c r="I216" i="48"/>
  <c r="H216" i="48"/>
  <c r="I134" i="48"/>
  <c r="G134" i="48"/>
  <c r="G216" i="48"/>
  <c r="H134" i="48"/>
  <c r="H298" i="48"/>
  <c r="G298" i="48"/>
  <c r="I298" i="48"/>
  <c r="I380" i="48"/>
  <c r="G380" i="48"/>
  <c r="H380" i="48"/>
  <c r="H544" i="48"/>
  <c r="I544" i="48"/>
  <c r="H462" i="48"/>
  <c r="I462" i="48"/>
  <c r="G462" i="48"/>
  <c r="G544" i="48"/>
  <c r="L60" i="41"/>
  <c r="K60" i="41"/>
  <c r="G1282" i="42"/>
  <c r="I1282" i="42"/>
  <c r="H1282" i="42"/>
  <c r="G1364" i="42"/>
  <c r="I1364" i="42"/>
  <c r="H1364" i="42"/>
  <c r="H1446" i="42"/>
  <c r="G1446" i="42"/>
  <c r="I1446" i="42"/>
  <c r="H1528" i="42"/>
  <c r="I1528" i="42"/>
  <c r="G1528" i="42"/>
  <c r="H1610" i="42"/>
  <c r="G1610" i="42"/>
  <c r="I1610" i="42"/>
  <c r="I1692" i="42"/>
  <c r="G1692" i="42"/>
  <c r="H1692" i="42"/>
  <c r="I1774" i="42"/>
  <c r="H1774" i="42"/>
  <c r="G1774" i="42"/>
  <c r="G1856" i="42"/>
  <c r="I1856" i="42"/>
  <c r="H1856" i="42"/>
  <c r="H1938" i="42"/>
  <c r="I2020" i="42"/>
  <c r="I1938" i="42"/>
  <c r="H2020" i="42"/>
  <c r="G1938" i="42"/>
  <c r="G2020" i="42"/>
  <c r="H52" i="49"/>
  <c r="G52" i="49"/>
  <c r="I52" i="49"/>
  <c r="I52" i="47"/>
  <c r="G52" i="47"/>
  <c r="H52" i="47"/>
  <c r="I134" i="49"/>
  <c r="H134" i="49"/>
  <c r="H134" i="47"/>
  <c r="G216" i="47"/>
  <c r="G134" i="49"/>
  <c r="G134" i="47"/>
  <c r="I216" i="47"/>
  <c r="I134" i="47"/>
  <c r="H216" i="47"/>
  <c r="I216" i="49"/>
  <c r="G216" i="49"/>
  <c r="I298" i="47"/>
  <c r="H216" i="49"/>
  <c r="G298" i="47"/>
  <c r="H298" i="47"/>
  <c r="I380" i="47"/>
  <c r="I298" i="49"/>
  <c r="H298" i="49"/>
  <c r="G298" i="49"/>
  <c r="G380" i="47"/>
  <c r="H380" i="47"/>
  <c r="I544" i="47"/>
  <c r="G544" i="47"/>
  <c r="I462" i="47"/>
  <c r="H544" i="47"/>
  <c r="H462" i="47"/>
  <c r="I380" i="49"/>
  <c r="H380" i="49"/>
  <c r="G380" i="49"/>
  <c r="G462" i="47"/>
  <c r="I462" i="49"/>
  <c r="H462" i="49"/>
  <c r="G544" i="49"/>
  <c r="H544" i="49"/>
  <c r="I544" i="49"/>
  <c r="G462" i="49"/>
  <c r="G54" i="57" l="1"/>
  <c r="H136" i="51"/>
  <c r="G136" i="52"/>
  <c r="H54" i="56"/>
  <c r="G136" i="53"/>
  <c r="G54" i="52"/>
  <c r="I136" i="50"/>
  <c r="G54" i="50"/>
  <c r="G54" i="56"/>
  <c r="I54" i="50"/>
  <c r="H54" i="53"/>
  <c r="H54" i="50"/>
  <c r="I54" i="55"/>
  <c r="H54" i="59"/>
  <c r="I54" i="56"/>
  <c r="H54" i="57"/>
  <c r="H136" i="59"/>
  <c r="H136" i="58"/>
  <c r="I136" i="59"/>
  <c r="G136" i="50"/>
  <c r="G136" i="58"/>
  <c r="I136" i="58"/>
  <c r="G54" i="59"/>
  <c r="G136" i="59"/>
  <c r="I54" i="58"/>
  <c r="H54" i="58"/>
  <c r="I54" i="57"/>
  <c r="G218" i="51"/>
  <c r="G136" i="54"/>
  <c r="H218" i="51"/>
  <c r="I54" i="59"/>
  <c r="H54" i="54"/>
  <c r="I136" i="54"/>
  <c r="I136" i="51"/>
  <c r="I54" i="54"/>
  <c r="I136" i="57"/>
  <c r="G218" i="54"/>
  <c r="G54" i="54"/>
  <c r="G54" i="58"/>
  <c r="H136" i="54"/>
  <c r="G54" i="53"/>
  <c r="H136" i="52"/>
  <c r="G54" i="55"/>
  <c r="H136" i="53"/>
  <c r="G218" i="52"/>
  <c r="I136" i="52"/>
  <c r="H218" i="52"/>
  <c r="I218" i="51"/>
  <c r="G136" i="51"/>
  <c r="I218" i="54"/>
  <c r="I54" i="53"/>
  <c r="I218" i="52"/>
  <c r="H54" i="52"/>
  <c r="H218" i="54"/>
  <c r="I54" i="52"/>
  <c r="G54" i="51"/>
  <c r="G136" i="57"/>
  <c r="H54" i="55"/>
  <c r="I136" i="53"/>
  <c r="I54" i="51"/>
  <c r="H136" i="57"/>
  <c r="H54" i="51"/>
  <c r="H136" i="50"/>
  <c r="G136" i="56"/>
  <c r="I300" i="54"/>
  <c r="I218" i="59"/>
  <c r="I136" i="56"/>
  <c r="H300" i="54"/>
  <c r="I382" i="59"/>
  <c r="G218" i="59"/>
  <c r="H136" i="56"/>
  <c r="H382" i="59"/>
  <c r="H300" i="59"/>
  <c r="H218" i="59"/>
  <c r="I218" i="58"/>
  <c r="G382" i="59"/>
  <c r="G300" i="59"/>
  <c r="G218" i="58"/>
  <c r="I218" i="57"/>
  <c r="H300" i="57"/>
  <c r="G218" i="55"/>
  <c r="H382" i="52"/>
  <c r="I300" i="57"/>
  <c r="H136" i="55"/>
  <c r="H218" i="55"/>
  <c r="G382" i="52"/>
  <c r="G300" i="57"/>
  <c r="I136" i="55"/>
  <c r="I218" i="55"/>
  <c r="I382" i="52"/>
  <c r="G136" i="55"/>
  <c r="I300" i="52"/>
  <c r="G300" i="54"/>
  <c r="I218" i="53"/>
  <c r="H300" i="52"/>
  <c r="I300" i="59"/>
  <c r="H218" i="58"/>
  <c r="G300" i="51"/>
  <c r="G218" i="53"/>
  <c r="I300" i="51"/>
  <c r="H218" i="57"/>
  <c r="H300" i="51"/>
  <c r="G300" i="52"/>
  <c r="G218" i="57"/>
  <c r="H218" i="53"/>
  <c r="G218" i="56"/>
  <c r="G300" i="55"/>
  <c r="I382" i="54"/>
  <c r="I300" i="53"/>
  <c r="G546" i="52"/>
  <c r="H382" i="57"/>
  <c r="I218" i="56"/>
  <c r="G382" i="54"/>
  <c r="I546" i="52"/>
  <c r="H464" i="52"/>
  <c r="G300" i="58"/>
  <c r="G382" i="57"/>
  <c r="H218" i="56"/>
  <c r="G546" i="59"/>
  <c r="I300" i="58"/>
  <c r="I382" i="57"/>
  <c r="H546" i="59"/>
  <c r="H464" i="59"/>
  <c r="H300" i="58"/>
  <c r="I300" i="55"/>
  <c r="H382" i="54"/>
  <c r="G300" i="53"/>
  <c r="H300" i="53"/>
  <c r="G464" i="59"/>
  <c r="I464" i="59"/>
  <c r="G464" i="52"/>
  <c r="H218" i="50"/>
  <c r="H546" i="52"/>
  <c r="I464" i="52"/>
  <c r="H382" i="51"/>
  <c r="I546" i="59"/>
  <c r="G382" i="51"/>
  <c r="I218" i="50"/>
  <c r="G218" i="50"/>
  <c r="H300" i="55"/>
  <c r="I382" i="51"/>
  <c r="G382" i="58"/>
  <c r="I300" i="56"/>
  <c r="G464" i="54"/>
  <c r="I382" i="53"/>
  <c r="I546" i="51"/>
  <c r="I464" i="51"/>
  <c r="I382" i="58"/>
  <c r="H464" i="57"/>
  <c r="H300" i="56"/>
  <c r="I464" i="54"/>
  <c r="G382" i="53"/>
  <c r="I464" i="57"/>
  <c r="G300" i="56"/>
  <c r="H464" i="54"/>
  <c r="H382" i="53"/>
  <c r="H464" i="51"/>
  <c r="G464" i="57"/>
  <c r="H382" i="55"/>
  <c r="H546" i="54"/>
  <c r="I382" i="55"/>
  <c r="G546" i="54"/>
  <c r="H382" i="58"/>
  <c r="G546" i="57"/>
  <c r="G300" i="50"/>
  <c r="G382" i="55"/>
  <c r="H300" i="50"/>
  <c r="H546" i="57"/>
  <c r="G546" i="51"/>
  <c r="I546" i="54"/>
  <c r="I546" i="57"/>
  <c r="H546" i="51"/>
  <c r="G464" i="51"/>
  <c r="I300" i="50"/>
  <c r="H464" i="58"/>
  <c r="H546" i="58"/>
  <c r="I546" i="55"/>
  <c r="G382" i="50"/>
  <c r="I464" i="58"/>
  <c r="I546" i="58"/>
  <c r="H546" i="55"/>
  <c r="G464" i="53"/>
  <c r="I382" i="50"/>
  <c r="G464" i="58"/>
  <c r="H382" i="56"/>
  <c r="G546" i="55"/>
  <c r="H464" i="53"/>
  <c r="G382" i="56"/>
  <c r="I464" i="53"/>
  <c r="I382" i="56"/>
  <c r="G546" i="58"/>
  <c r="G464" i="55"/>
  <c r="G546" i="53"/>
  <c r="H464" i="55"/>
  <c r="H546" i="53"/>
  <c r="H382" i="50"/>
  <c r="I546" i="53"/>
  <c r="I464" i="55"/>
  <c r="G464" i="50"/>
  <c r="I546" i="50"/>
  <c r="H464" i="50"/>
  <c r="H546" i="56"/>
  <c r="H464" i="56"/>
  <c r="I464" i="50"/>
  <c r="G546" i="50"/>
  <c r="I546" i="56"/>
  <c r="I464" i="56"/>
  <c r="G546" i="56"/>
  <c r="G464" i="56"/>
  <c r="H546" i="50"/>
  <c r="G55" i="45"/>
  <c r="F55" i="45"/>
  <c r="H55" i="45"/>
  <c r="F301" i="45"/>
  <c r="F793" i="45"/>
  <c r="G465" i="45"/>
  <c r="F629" i="45"/>
  <c r="H711" i="45"/>
  <c r="F547" i="45"/>
  <c r="F711" i="45"/>
  <c r="G301" i="45"/>
  <c r="H793" i="45"/>
  <c r="F465" i="45"/>
  <c r="H875" i="45"/>
  <c r="H547" i="45"/>
  <c r="G875" i="45"/>
  <c r="G711" i="45"/>
  <c r="F137" i="45"/>
  <c r="H383" i="45"/>
  <c r="G383" i="45"/>
  <c r="H301" i="45"/>
  <c r="G547" i="45"/>
  <c r="F219" i="45"/>
  <c r="F875" i="45"/>
  <c r="G219" i="45"/>
  <c r="H219" i="45"/>
  <c r="H137" i="45"/>
  <c r="G793" i="45"/>
  <c r="H465" i="45"/>
  <c r="F383" i="45"/>
  <c r="G629" i="45"/>
  <c r="G137" i="45"/>
  <c r="H629" i="45"/>
  <c r="I55" i="42"/>
  <c r="H137" i="42"/>
  <c r="G55" i="42"/>
  <c r="G137" i="42"/>
  <c r="H55" i="42"/>
  <c r="I137" i="42"/>
  <c r="G219" i="42"/>
  <c r="H219" i="42"/>
  <c r="I219" i="42"/>
  <c r="I301" i="42"/>
  <c r="G301" i="42"/>
  <c r="H301" i="42"/>
  <c r="I383" i="42"/>
  <c r="G383" i="42"/>
  <c r="H383" i="42"/>
  <c r="I465" i="42"/>
  <c r="H465" i="42"/>
  <c r="G465" i="42"/>
  <c r="I547" i="42"/>
  <c r="H547" i="42"/>
  <c r="G547" i="42"/>
  <c r="I629" i="42"/>
  <c r="G629" i="42"/>
  <c r="H629" i="42"/>
  <c r="I711" i="42"/>
  <c r="G711" i="42"/>
  <c r="H711" i="42"/>
  <c r="I793" i="42"/>
  <c r="G793" i="42"/>
  <c r="H793" i="42"/>
  <c r="I875" i="42"/>
  <c r="G875" i="42"/>
  <c r="H875" i="42"/>
  <c r="G957" i="42"/>
  <c r="H957" i="42"/>
  <c r="I957" i="42"/>
  <c r="G1039" i="42"/>
  <c r="I1039" i="42"/>
  <c r="H1039" i="42"/>
  <c r="G1121" i="42"/>
  <c r="I1121" i="42"/>
  <c r="H1121" i="42"/>
  <c r="H1203" i="42"/>
  <c r="I1203" i="42"/>
  <c r="G1203" i="42"/>
  <c r="G63" i="41"/>
  <c r="H63" i="41"/>
  <c r="F63" i="41"/>
  <c r="D64" i="41"/>
  <c r="E63" i="41"/>
  <c r="H53" i="47"/>
  <c r="G53" i="49"/>
  <c r="H53" i="49"/>
  <c r="H135" i="47"/>
  <c r="G135" i="47"/>
  <c r="G53" i="47"/>
  <c r="I135" i="47"/>
  <c r="I53" i="47"/>
  <c r="I53" i="49"/>
  <c r="I299" i="47"/>
  <c r="G135" i="49"/>
  <c r="I135" i="49"/>
  <c r="H299" i="47"/>
  <c r="H135" i="49"/>
  <c r="G299" i="47"/>
  <c r="I217" i="49"/>
  <c r="G217" i="49"/>
  <c r="H381" i="47"/>
  <c r="G381" i="47"/>
  <c r="H217" i="47"/>
  <c r="G217" i="47"/>
  <c r="I217" i="47"/>
  <c r="H217" i="49"/>
  <c r="I381" i="47"/>
  <c r="H299" i="49"/>
  <c r="H463" i="47"/>
  <c r="G545" i="47"/>
  <c r="H545" i="47"/>
  <c r="G299" i="49"/>
  <c r="I545" i="47"/>
  <c r="G463" i="47"/>
  <c r="I463" i="47"/>
  <c r="I299" i="49"/>
  <c r="G381" i="49"/>
  <c r="H381" i="49"/>
  <c r="I381" i="49"/>
  <c r="I545" i="49"/>
  <c r="H545" i="49"/>
  <c r="H463" i="49"/>
  <c r="I463" i="49"/>
  <c r="G545" i="49"/>
  <c r="G463" i="49"/>
  <c r="I53" i="48"/>
  <c r="H53" i="48"/>
  <c r="G53" i="48"/>
  <c r="G135" i="48"/>
  <c r="I135" i="48"/>
  <c r="H135" i="48"/>
  <c r="G217" i="48"/>
  <c r="I217" i="48"/>
  <c r="H217" i="48"/>
  <c r="G299" i="48"/>
  <c r="H299" i="48"/>
  <c r="I299" i="48"/>
  <c r="I381" i="48"/>
  <c r="G381" i="48"/>
  <c r="H381" i="48"/>
  <c r="G463" i="48"/>
  <c r="G545" i="48"/>
  <c r="H545" i="48"/>
  <c r="I463" i="48"/>
  <c r="I545" i="48"/>
  <c r="H463" i="48"/>
  <c r="K61" i="41"/>
  <c r="L61" i="41"/>
  <c r="G1283" i="42"/>
  <c r="H1283" i="42"/>
  <c r="I1283" i="42"/>
  <c r="G1365" i="42"/>
  <c r="I1365" i="42"/>
  <c r="H1365" i="42"/>
  <c r="H1447" i="42"/>
  <c r="I1447" i="42"/>
  <c r="G1447" i="42"/>
  <c r="I1529" i="42"/>
  <c r="G1529" i="42"/>
  <c r="H1529" i="42"/>
  <c r="G1611" i="42"/>
  <c r="H1611" i="42"/>
  <c r="I1611" i="42"/>
  <c r="G1693" i="42"/>
  <c r="I1693" i="42"/>
  <c r="H1693" i="42"/>
  <c r="H1775" i="42"/>
  <c r="I1775" i="42"/>
  <c r="G1775" i="42"/>
  <c r="I1857" i="42"/>
  <c r="G1857" i="42"/>
  <c r="H1857" i="42"/>
  <c r="I2021" i="42"/>
  <c r="H1939" i="42"/>
  <c r="I1939" i="42"/>
  <c r="G2021" i="42"/>
  <c r="H2021" i="42"/>
  <c r="G1939" i="42"/>
  <c r="F300" i="63"/>
  <c r="G382" i="63"/>
  <c r="H54" i="63"/>
  <c r="G54" i="63"/>
  <c r="H300" i="63"/>
  <c r="H136" i="63"/>
  <c r="H382" i="63"/>
  <c r="F546" i="63"/>
  <c r="G300" i="63"/>
  <c r="G546" i="63"/>
  <c r="H218" i="63"/>
  <c r="F54" i="63"/>
  <c r="F136" i="63"/>
  <c r="H464" i="63"/>
  <c r="G218" i="63"/>
  <c r="G136" i="63"/>
  <c r="F382" i="63"/>
  <c r="G464" i="63"/>
  <c r="F218" i="63"/>
  <c r="H546" i="63"/>
  <c r="F464" i="63"/>
  <c r="F54" i="61"/>
  <c r="G382" i="61"/>
  <c r="F874" i="61"/>
  <c r="H54" i="61"/>
  <c r="H874" i="61"/>
  <c r="G874" i="61"/>
  <c r="H546" i="61"/>
  <c r="G54" i="61"/>
  <c r="F382" i="61"/>
  <c r="F300" i="61"/>
  <c r="F628" i="61"/>
  <c r="F464" i="61"/>
  <c r="H300" i="61"/>
  <c r="G546" i="61"/>
  <c r="H464" i="61"/>
  <c r="F546" i="61"/>
  <c r="G464" i="61"/>
  <c r="G218" i="61"/>
  <c r="H792" i="61"/>
  <c r="H382" i="61"/>
  <c r="F218" i="61"/>
  <c r="G300" i="61"/>
  <c r="F136" i="61"/>
  <c r="H710" i="61"/>
  <c r="H136" i="61"/>
  <c r="G710" i="61"/>
  <c r="G136" i="61"/>
  <c r="F710" i="61"/>
  <c r="F792" i="61"/>
  <c r="H218" i="61"/>
  <c r="H628" i="61"/>
  <c r="G792" i="61"/>
  <c r="G628" i="61"/>
  <c r="T62" i="41"/>
  <c r="M62" i="41"/>
  <c r="R62" i="41"/>
  <c r="N62" i="41"/>
  <c r="I62" i="41"/>
  <c r="Q62" i="41"/>
  <c r="J62" i="41"/>
  <c r="S62" i="41"/>
  <c r="O62" i="41"/>
  <c r="P62" i="41"/>
  <c r="H137" i="63" l="1"/>
  <c r="F137" i="63"/>
  <c r="F465" i="63"/>
  <c r="G219" i="63"/>
  <c r="H383" i="63"/>
  <c r="G55" i="63"/>
  <c r="G465" i="63"/>
  <c r="F547" i="63"/>
  <c r="H465" i="63"/>
  <c r="H219" i="63"/>
  <c r="G547" i="63"/>
  <c r="G137" i="63"/>
  <c r="F383" i="63"/>
  <c r="H55" i="63"/>
  <c r="H547" i="63"/>
  <c r="G383" i="63"/>
  <c r="F219" i="63"/>
  <c r="F301" i="63"/>
  <c r="F55" i="63"/>
  <c r="G301" i="63"/>
  <c r="H301" i="63"/>
  <c r="H220" i="45"/>
  <c r="F220" i="45"/>
  <c r="G220" i="45"/>
  <c r="G630" i="45"/>
  <c r="H876" i="45"/>
  <c r="F56" i="45"/>
  <c r="G876" i="45"/>
  <c r="H712" i="45"/>
  <c r="F548" i="45"/>
  <c r="F384" i="45"/>
  <c r="F794" i="45"/>
  <c r="H56" i="45"/>
  <c r="H794" i="45"/>
  <c r="G56" i="45"/>
  <c r="F138" i="45"/>
  <c r="F630" i="45"/>
  <c r="G302" i="45"/>
  <c r="F712" i="45"/>
  <c r="G548" i="45"/>
  <c r="H466" i="45"/>
  <c r="H384" i="45"/>
  <c r="F302" i="45"/>
  <c r="G712" i="45"/>
  <c r="H548" i="45"/>
  <c r="F466" i="45"/>
  <c r="G384" i="45"/>
  <c r="G794" i="45"/>
  <c r="H302" i="45"/>
  <c r="G138" i="45"/>
  <c r="G466" i="45"/>
  <c r="H630" i="45"/>
  <c r="F876" i="45"/>
  <c r="H138" i="45"/>
  <c r="H56" i="42"/>
  <c r="I56" i="42"/>
  <c r="G56" i="42"/>
  <c r="I220" i="42"/>
  <c r="H138" i="42"/>
  <c r="I138" i="42"/>
  <c r="G220" i="42"/>
  <c r="H220" i="42"/>
  <c r="G138" i="42"/>
  <c r="G302" i="42"/>
  <c r="H302" i="42"/>
  <c r="I302" i="42"/>
  <c r="I384" i="42"/>
  <c r="H384" i="42"/>
  <c r="G384" i="42"/>
  <c r="G466" i="42"/>
  <c r="H466" i="42"/>
  <c r="I466" i="42"/>
  <c r="I548" i="42"/>
  <c r="G548" i="42"/>
  <c r="H548" i="42"/>
  <c r="H630" i="42"/>
  <c r="G630" i="42"/>
  <c r="I630" i="42"/>
  <c r="H712" i="42"/>
  <c r="G712" i="42"/>
  <c r="I712" i="42"/>
  <c r="H794" i="42"/>
  <c r="I794" i="42"/>
  <c r="G794" i="42"/>
  <c r="G876" i="42"/>
  <c r="H876" i="42"/>
  <c r="I876" i="42"/>
  <c r="G958" i="42"/>
  <c r="H958" i="42"/>
  <c r="I958" i="42"/>
  <c r="H1040" i="42"/>
  <c r="I1040" i="42"/>
  <c r="G1040" i="42"/>
  <c r="I1122" i="42"/>
  <c r="H1122" i="42"/>
  <c r="G1122" i="42"/>
  <c r="I1204" i="42"/>
  <c r="H1204" i="42"/>
  <c r="G1204" i="42"/>
  <c r="H64" i="41"/>
  <c r="D65" i="41"/>
  <c r="F64" i="41"/>
  <c r="G64" i="41"/>
  <c r="E64" i="41"/>
  <c r="G54" i="47"/>
  <c r="I136" i="47"/>
  <c r="H136" i="47"/>
  <c r="G136" i="47"/>
  <c r="H54" i="47"/>
  <c r="I54" i="47"/>
  <c r="I136" i="49"/>
  <c r="H54" i="49"/>
  <c r="G136" i="49"/>
  <c r="H136" i="49"/>
  <c r="I54" i="49"/>
  <c r="G54" i="49"/>
  <c r="I218" i="49"/>
  <c r="H218" i="49"/>
  <c r="G218" i="49"/>
  <c r="I300" i="49"/>
  <c r="G218" i="47"/>
  <c r="H218" i="47"/>
  <c r="G300" i="49"/>
  <c r="I218" i="47"/>
  <c r="H300" i="49"/>
  <c r="H300" i="47"/>
  <c r="G300" i="47"/>
  <c r="G382" i="49"/>
  <c r="I382" i="49"/>
  <c r="H382" i="49"/>
  <c r="I300" i="47"/>
  <c r="I464" i="49"/>
  <c r="H382" i="47"/>
  <c r="G382" i="47"/>
  <c r="H546" i="49"/>
  <c r="G546" i="49"/>
  <c r="G464" i="49"/>
  <c r="H464" i="49"/>
  <c r="I546" i="49"/>
  <c r="I382" i="47"/>
  <c r="I464" i="47"/>
  <c r="G546" i="47"/>
  <c r="G464" i="47"/>
  <c r="I546" i="47"/>
  <c r="H464" i="47"/>
  <c r="H546" i="47"/>
  <c r="H1284" i="42"/>
  <c r="I1284" i="42"/>
  <c r="G1284" i="42"/>
  <c r="G1366" i="42"/>
  <c r="I1366" i="42"/>
  <c r="H1366" i="42"/>
  <c r="I1448" i="42"/>
  <c r="G1448" i="42"/>
  <c r="H1448" i="42"/>
  <c r="G1530" i="42"/>
  <c r="H1530" i="42"/>
  <c r="I1530" i="42"/>
  <c r="I1612" i="42"/>
  <c r="H1612" i="42"/>
  <c r="G1612" i="42"/>
  <c r="G1694" i="42"/>
  <c r="I1694" i="42"/>
  <c r="H1694" i="42"/>
  <c r="I1776" i="42"/>
  <c r="G1776" i="42"/>
  <c r="H1776" i="42"/>
  <c r="H1858" i="42"/>
  <c r="G1858" i="42"/>
  <c r="I1858" i="42"/>
  <c r="I2022" i="42"/>
  <c r="I1940" i="42"/>
  <c r="H1940" i="42"/>
  <c r="G1940" i="42"/>
  <c r="G2022" i="42"/>
  <c r="H2022" i="42"/>
  <c r="G54" i="48"/>
  <c r="H54" i="48"/>
  <c r="I54" i="48"/>
  <c r="I218" i="48"/>
  <c r="I136" i="48"/>
  <c r="H218" i="48"/>
  <c r="H300" i="48"/>
  <c r="H136" i="48"/>
  <c r="I300" i="48"/>
  <c r="G136" i="48"/>
  <c r="G300" i="48"/>
  <c r="G218" i="48"/>
  <c r="G382" i="48"/>
  <c r="H382" i="48"/>
  <c r="I382" i="48"/>
  <c r="G464" i="48"/>
  <c r="H546" i="48"/>
  <c r="G546" i="48"/>
  <c r="I546" i="48"/>
  <c r="I464" i="48"/>
  <c r="H464" i="48"/>
  <c r="L62" i="41"/>
  <c r="K62" i="41"/>
  <c r="H55" i="61"/>
  <c r="G55" i="61"/>
  <c r="F55" i="61"/>
  <c r="F301" i="61"/>
  <c r="H219" i="61"/>
  <c r="G219" i="61"/>
  <c r="F219" i="61"/>
  <c r="F547" i="61"/>
  <c r="F137" i="61"/>
  <c r="G793" i="61"/>
  <c r="F711" i="61"/>
  <c r="H137" i="61"/>
  <c r="F793" i="61"/>
  <c r="G383" i="61"/>
  <c r="G301" i="61"/>
  <c r="F383" i="61"/>
  <c r="H301" i="61"/>
  <c r="H875" i="61"/>
  <c r="H383" i="61"/>
  <c r="F629" i="61"/>
  <c r="F875" i="61"/>
  <c r="G547" i="61"/>
  <c r="G629" i="61"/>
  <c r="G465" i="61"/>
  <c r="H629" i="61"/>
  <c r="H793" i="61"/>
  <c r="H465" i="61"/>
  <c r="G875" i="61"/>
  <c r="F465" i="61"/>
  <c r="H547" i="61"/>
  <c r="G711" i="61"/>
  <c r="H711" i="61"/>
  <c r="G137" i="61"/>
  <c r="T63" i="41"/>
  <c r="J63" i="41"/>
  <c r="P63" i="41"/>
  <c r="Q63" i="41"/>
  <c r="I63" i="41"/>
  <c r="R63" i="41"/>
  <c r="S63" i="41"/>
  <c r="M63" i="41"/>
  <c r="N63" i="41"/>
  <c r="O63" i="41"/>
  <c r="H55" i="51"/>
  <c r="I55" i="55"/>
  <c r="I55" i="51"/>
  <c r="H55" i="52"/>
  <c r="I55" i="59"/>
  <c r="H55" i="57"/>
  <c r="H137" i="56"/>
  <c r="H55" i="55"/>
  <c r="G55" i="59"/>
  <c r="I137" i="56"/>
  <c r="G55" i="50"/>
  <c r="G55" i="51"/>
  <c r="G137" i="54"/>
  <c r="G55" i="54"/>
  <c r="H55" i="58"/>
  <c r="G55" i="58"/>
  <c r="G301" i="57"/>
  <c r="G137" i="57"/>
  <c r="H55" i="56"/>
  <c r="G55" i="53"/>
  <c r="G55" i="55"/>
  <c r="I301" i="57"/>
  <c r="I137" i="57"/>
  <c r="G137" i="56"/>
  <c r="I55" i="56"/>
  <c r="H137" i="54"/>
  <c r="I55" i="53"/>
  <c r="H55" i="53"/>
  <c r="H137" i="57"/>
  <c r="G55" i="56"/>
  <c r="G55" i="57"/>
  <c r="I55" i="57"/>
  <c r="I55" i="54"/>
  <c r="I137" i="54"/>
  <c r="I55" i="58"/>
  <c r="H301" i="57"/>
  <c r="H55" i="54"/>
  <c r="G55" i="52"/>
  <c r="H55" i="59"/>
  <c r="H55" i="50"/>
  <c r="I55" i="50"/>
  <c r="I55" i="52"/>
  <c r="G137" i="59"/>
  <c r="G301" i="58"/>
  <c r="G137" i="58"/>
  <c r="G137" i="55"/>
  <c r="I301" i="54"/>
  <c r="I137" i="59"/>
  <c r="I137" i="55"/>
  <c r="H301" i="54"/>
  <c r="H137" i="59"/>
  <c r="I383" i="57"/>
  <c r="G383" i="57"/>
  <c r="G219" i="58"/>
  <c r="H383" i="57"/>
  <c r="I219" i="57"/>
  <c r="I301" i="58"/>
  <c r="H137" i="58"/>
  <c r="I219" i="56"/>
  <c r="I219" i="58"/>
  <c r="G301" i="54"/>
  <c r="G137" i="53"/>
  <c r="I137" i="50"/>
  <c r="G383" i="54"/>
  <c r="I137" i="53"/>
  <c r="H137" i="50"/>
  <c r="I383" i="54"/>
  <c r="H137" i="53"/>
  <c r="H383" i="54"/>
  <c r="G219" i="54"/>
  <c r="H137" i="51"/>
  <c r="I137" i="58"/>
  <c r="I219" i="54"/>
  <c r="G137" i="52"/>
  <c r="H219" i="58"/>
  <c r="H219" i="57"/>
  <c r="G219" i="56"/>
  <c r="H219" i="56"/>
  <c r="I137" i="52"/>
  <c r="G219" i="57"/>
  <c r="H219" i="54"/>
  <c r="H137" i="52"/>
  <c r="H301" i="58"/>
  <c r="H137" i="55"/>
  <c r="I137" i="51"/>
  <c r="G137" i="50"/>
  <c r="G137" i="51"/>
  <c r="I383" i="58"/>
  <c r="G301" i="56"/>
  <c r="I547" i="54"/>
  <c r="G219" i="50"/>
  <c r="G547" i="57"/>
  <c r="H301" i="56"/>
  <c r="G547" i="54"/>
  <c r="H547" i="57"/>
  <c r="I301" i="56"/>
  <c r="I219" i="53"/>
  <c r="I547" i="57"/>
  <c r="G219" i="53"/>
  <c r="I219" i="59"/>
  <c r="I465" i="54"/>
  <c r="H219" i="53"/>
  <c r="G383" i="58"/>
  <c r="H219" i="55"/>
  <c r="H547" i="54"/>
  <c r="G219" i="59"/>
  <c r="H219" i="52"/>
  <c r="I219" i="50"/>
  <c r="G219" i="55"/>
  <c r="I219" i="55"/>
  <c r="H219" i="51"/>
  <c r="H465" i="54"/>
  <c r="I219" i="51"/>
  <c r="G465" i="54"/>
  <c r="G219" i="51"/>
  <c r="H383" i="58"/>
  <c r="H219" i="59"/>
  <c r="G219" i="52"/>
  <c r="H219" i="50"/>
  <c r="I219" i="52"/>
  <c r="H465" i="58"/>
  <c r="H547" i="58"/>
  <c r="I383" i="56"/>
  <c r="G301" i="53"/>
  <c r="H301" i="52"/>
  <c r="H301" i="51"/>
  <c r="G301" i="50"/>
  <c r="G465" i="57"/>
  <c r="I465" i="57"/>
  <c r="H465" i="57"/>
  <c r="G301" i="55"/>
  <c r="G301" i="59"/>
  <c r="G465" i="58"/>
  <c r="G547" i="58"/>
  <c r="G383" i="56"/>
  <c r="H301" i="53"/>
  <c r="H301" i="59"/>
  <c r="I547" i="58"/>
  <c r="G301" i="51"/>
  <c r="H383" i="56"/>
  <c r="I465" i="58"/>
  <c r="I301" i="55"/>
  <c r="H301" i="50"/>
  <c r="H301" i="55"/>
  <c r="I301" i="52"/>
  <c r="I301" i="50"/>
  <c r="I301" i="53"/>
  <c r="G301" i="52"/>
  <c r="I301" i="59"/>
  <c r="I301" i="51"/>
  <c r="G547" i="56"/>
  <c r="I547" i="56"/>
  <c r="I383" i="53"/>
  <c r="I383" i="52"/>
  <c r="G383" i="51"/>
  <c r="G465" i="56"/>
  <c r="G383" i="55"/>
  <c r="H383" i="53"/>
  <c r="H383" i="52"/>
  <c r="I383" i="51"/>
  <c r="H383" i="59"/>
  <c r="H547" i="56"/>
  <c r="H383" i="51"/>
  <c r="I383" i="50"/>
  <c r="G383" i="53"/>
  <c r="G383" i="52"/>
  <c r="H383" i="50"/>
  <c r="G383" i="59"/>
  <c r="I383" i="59"/>
  <c r="H465" i="56"/>
  <c r="I383" i="55"/>
  <c r="I465" i="56"/>
  <c r="H383" i="55"/>
  <c r="G383" i="50"/>
  <c r="G547" i="59"/>
  <c r="I547" i="53"/>
  <c r="G547" i="52"/>
  <c r="I465" i="50"/>
  <c r="H547" i="50"/>
  <c r="H547" i="59"/>
  <c r="G465" i="55"/>
  <c r="G465" i="53"/>
  <c r="I547" i="52"/>
  <c r="G465" i="52"/>
  <c r="G465" i="50"/>
  <c r="H465" i="50"/>
  <c r="H465" i="51"/>
  <c r="I465" i="55"/>
  <c r="I465" i="53"/>
  <c r="H465" i="52"/>
  <c r="I547" i="51"/>
  <c r="G547" i="55"/>
  <c r="H465" i="55"/>
  <c r="H465" i="53"/>
  <c r="I465" i="52"/>
  <c r="G465" i="51"/>
  <c r="G547" i="51"/>
  <c r="G465" i="59"/>
  <c r="I547" i="55"/>
  <c r="I465" i="51"/>
  <c r="H547" i="51"/>
  <c r="H465" i="59"/>
  <c r="I465" i="59"/>
  <c r="I547" i="59"/>
  <c r="H547" i="53"/>
  <c r="H547" i="52"/>
  <c r="I547" i="50"/>
  <c r="G547" i="50"/>
  <c r="G547" i="53"/>
  <c r="H547" i="55"/>
  <c r="G138" i="63" l="1"/>
  <c r="H138" i="63"/>
  <c r="F138" i="63"/>
  <c r="H302" i="63"/>
  <c r="G302" i="63"/>
  <c r="F384" i="63"/>
  <c r="G56" i="63"/>
  <c r="F302" i="63"/>
  <c r="H56" i="63"/>
  <c r="G384" i="63"/>
  <c r="F548" i="63"/>
  <c r="F56" i="63"/>
  <c r="H466" i="63"/>
  <c r="G220" i="63"/>
  <c r="F220" i="63"/>
  <c r="F466" i="63"/>
  <c r="H220" i="63"/>
  <c r="G548" i="63"/>
  <c r="G466" i="63"/>
  <c r="H384" i="63"/>
  <c r="H548" i="63"/>
  <c r="I56" i="53"/>
  <c r="I56" i="59"/>
  <c r="G56" i="53"/>
  <c r="I56" i="54"/>
  <c r="H138" i="55"/>
  <c r="G56" i="54"/>
  <c r="I56" i="56"/>
  <c r="G56" i="57"/>
  <c r="H56" i="52"/>
  <c r="G56" i="55"/>
  <c r="H138" i="53"/>
  <c r="G56" i="59"/>
  <c r="H56" i="58"/>
  <c r="H56" i="59"/>
  <c r="G56" i="58"/>
  <c r="H56" i="54"/>
  <c r="I138" i="55"/>
  <c r="H56" i="53"/>
  <c r="G56" i="56"/>
  <c r="I56" i="58"/>
  <c r="G220" i="58"/>
  <c r="I56" i="51"/>
  <c r="H56" i="50"/>
  <c r="I220" i="58"/>
  <c r="H220" i="58"/>
  <c r="I138" i="53"/>
  <c r="I56" i="57"/>
  <c r="H56" i="57"/>
  <c r="H56" i="56"/>
  <c r="I56" i="55"/>
  <c r="G138" i="53"/>
  <c r="H56" i="55"/>
  <c r="G138" i="50"/>
  <c r="H56" i="51"/>
  <c r="I138" i="51"/>
  <c r="H138" i="51"/>
  <c r="G138" i="51"/>
  <c r="I56" i="50"/>
  <c r="G56" i="51"/>
  <c r="H138" i="50"/>
  <c r="G138" i="55"/>
  <c r="I56" i="52"/>
  <c r="I138" i="50"/>
  <c r="G56" i="50"/>
  <c r="G56" i="52"/>
  <c r="H220" i="59"/>
  <c r="G302" i="58"/>
  <c r="H384" i="58"/>
  <c r="G138" i="57"/>
  <c r="H220" i="55"/>
  <c r="I138" i="59"/>
  <c r="I220" i="59"/>
  <c r="I302" i="58"/>
  <c r="I384" i="58"/>
  <c r="I138" i="57"/>
  <c r="I138" i="54"/>
  <c r="H138" i="59"/>
  <c r="G384" i="58"/>
  <c r="H138" i="57"/>
  <c r="G138" i="59"/>
  <c r="I138" i="58"/>
  <c r="G138" i="56"/>
  <c r="H138" i="58"/>
  <c r="I138" i="56"/>
  <c r="G220" i="59"/>
  <c r="H302" i="58"/>
  <c r="I138" i="52"/>
  <c r="H220" i="51"/>
  <c r="H138" i="52"/>
  <c r="H302" i="50"/>
  <c r="G220" i="55"/>
  <c r="I220" i="55"/>
  <c r="H138" i="54"/>
  <c r="H138" i="56"/>
  <c r="G138" i="54"/>
  <c r="G138" i="58"/>
  <c r="G138" i="52"/>
  <c r="I220" i="51"/>
  <c r="G220" i="50"/>
  <c r="I302" i="50"/>
  <c r="G302" i="50"/>
  <c r="G220" i="51"/>
  <c r="I548" i="50"/>
  <c r="H466" i="50"/>
  <c r="H220" i="50"/>
  <c r="I466" i="50"/>
  <c r="H384" i="50"/>
  <c r="G466" i="50"/>
  <c r="H548" i="50"/>
  <c r="G384" i="50"/>
  <c r="I384" i="50"/>
  <c r="G548" i="50"/>
  <c r="I220" i="50"/>
  <c r="G302" i="59"/>
  <c r="H302" i="55"/>
  <c r="H220" i="53"/>
  <c r="I220" i="52"/>
  <c r="H302" i="59"/>
  <c r="G220" i="53"/>
  <c r="G220" i="52"/>
  <c r="I302" i="59"/>
  <c r="G466" i="58"/>
  <c r="H220" i="57"/>
  <c r="H466" i="58"/>
  <c r="I220" i="57"/>
  <c r="I220" i="54"/>
  <c r="G548" i="58"/>
  <c r="H220" i="56"/>
  <c r="I302" i="55"/>
  <c r="G220" i="57"/>
  <c r="I302" i="51"/>
  <c r="I548" i="58"/>
  <c r="G220" i="56"/>
  <c r="G302" i="55"/>
  <c r="H220" i="54"/>
  <c r="I466" i="58"/>
  <c r="G220" i="54"/>
  <c r="I220" i="56"/>
  <c r="I220" i="53"/>
  <c r="G302" i="51"/>
  <c r="H548" i="58"/>
  <c r="H220" i="52"/>
  <c r="H302" i="51"/>
  <c r="G302" i="53"/>
  <c r="I302" i="52"/>
  <c r="I302" i="53"/>
  <c r="H384" i="59"/>
  <c r="G384" i="59"/>
  <c r="I302" i="57"/>
  <c r="I302" i="54"/>
  <c r="I384" i="59"/>
  <c r="H302" i="57"/>
  <c r="G302" i="56"/>
  <c r="H384" i="55"/>
  <c r="G302" i="54"/>
  <c r="H302" i="53"/>
  <c r="H384" i="51"/>
  <c r="G384" i="51"/>
  <c r="G302" i="52"/>
  <c r="I302" i="56"/>
  <c r="I384" i="55"/>
  <c r="H302" i="54"/>
  <c r="H302" i="56"/>
  <c r="G384" i="55"/>
  <c r="G302" i="57"/>
  <c r="H302" i="52"/>
  <c r="I384" i="51"/>
  <c r="I384" i="57"/>
  <c r="G548" i="55"/>
  <c r="H384" i="54"/>
  <c r="G384" i="52"/>
  <c r="H466" i="51"/>
  <c r="I548" i="55"/>
  <c r="I384" i="52"/>
  <c r="G548" i="51"/>
  <c r="H466" i="55"/>
  <c r="H548" i="51"/>
  <c r="I466" i="55"/>
  <c r="I548" i="51"/>
  <c r="I466" i="59"/>
  <c r="G548" i="59"/>
  <c r="H384" i="56"/>
  <c r="G466" i="55"/>
  <c r="G384" i="57"/>
  <c r="H548" i="55"/>
  <c r="I384" i="54"/>
  <c r="I384" i="53"/>
  <c r="H384" i="52"/>
  <c r="I466" i="51"/>
  <c r="H384" i="53"/>
  <c r="H466" i="59"/>
  <c r="G384" i="56"/>
  <c r="G384" i="54"/>
  <c r="G466" i="51"/>
  <c r="G466" i="59"/>
  <c r="I384" i="56"/>
  <c r="H384" i="57"/>
  <c r="I548" i="59"/>
  <c r="G384" i="53"/>
  <c r="H548" i="59"/>
  <c r="G548" i="57"/>
  <c r="H466" i="56"/>
  <c r="H548" i="52"/>
  <c r="G466" i="52"/>
  <c r="G548" i="53"/>
  <c r="H466" i="53"/>
  <c r="I548" i="57"/>
  <c r="I466" i="52"/>
  <c r="G548" i="54"/>
  <c r="H466" i="57"/>
  <c r="G548" i="56"/>
  <c r="H466" i="52"/>
  <c r="G466" i="54"/>
  <c r="I466" i="57"/>
  <c r="I548" i="56"/>
  <c r="H466" i="54"/>
  <c r="I548" i="53"/>
  <c r="G466" i="57"/>
  <c r="H548" i="56"/>
  <c r="H548" i="54"/>
  <c r="I466" i="54"/>
  <c r="H548" i="53"/>
  <c r="I466" i="53"/>
  <c r="H548" i="57"/>
  <c r="I466" i="56"/>
  <c r="I548" i="52"/>
  <c r="G466" i="56"/>
  <c r="G548" i="52"/>
  <c r="G466" i="53"/>
  <c r="I548" i="54"/>
  <c r="I55" i="47"/>
  <c r="G55" i="47"/>
  <c r="H55" i="47"/>
  <c r="H219" i="49"/>
  <c r="I55" i="49"/>
  <c r="I219" i="49"/>
  <c r="H55" i="49"/>
  <c r="G219" i="49"/>
  <c r="I137" i="47"/>
  <c r="H137" i="47"/>
  <c r="G137" i="47"/>
  <c r="G55" i="49"/>
  <c r="H137" i="49"/>
  <c r="H301" i="47"/>
  <c r="I219" i="47"/>
  <c r="I301" i="47"/>
  <c r="G219" i="47"/>
  <c r="I301" i="49"/>
  <c r="G301" i="47"/>
  <c r="H219" i="47"/>
  <c r="H301" i="49"/>
  <c r="G301" i="49"/>
  <c r="I137" i="49"/>
  <c r="G137" i="49"/>
  <c r="H383" i="49"/>
  <c r="I383" i="47"/>
  <c r="G383" i="49"/>
  <c r="G383" i="47"/>
  <c r="H383" i="47"/>
  <c r="I383" i="49"/>
  <c r="H465" i="49"/>
  <c r="G465" i="49"/>
  <c r="G547" i="49"/>
  <c r="H547" i="47"/>
  <c r="I465" i="49"/>
  <c r="H547" i="49"/>
  <c r="G547" i="47"/>
  <c r="I547" i="49"/>
  <c r="G465" i="47"/>
  <c r="H465" i="47"/>
  <c r="I465" i="47"/>
  <c r="I547" i="47"/>
  <c r="F57" i="45"/>
  <c r="F795" i="45"/>
  <c r="H57" i="45"/>
  <c r="G795" i="45"/>
  <c r="G57" i="45"/>
  <c r="H795" i="45"/>
  <c r="G713" i="45"/>
  <c r="H385" i="45"/>
  <c r="F221" i="45"/>
  <c r="G631" i="45"/>
  <c r="H631" i="45"/>
  <c r="G467" i="45"/>
  <c r="F303" i="45"/>
  <c r="F549" i="45"/>
  <c r="F713" i="45"/>
  <c r="G221" i="45"/>
  <c r="F631" i="45"/>
  <c r="H467" i="45"/>
  <c r="H303" i="45"/>
  <c r="G303" i="45"/>
  <c r="G877" i="45"/>
  <c r="H139" i="45"/>
  <c r="H713" i="45"/>
  <c r="H221" i="45"/>
  <c r="F467" i="45"/>
  <c r="F877" i="45"/>
  <c r="G139" i="45"/>
  <c r="G549" i="45"/>
  <c r="H877" i="45"/>
  <c r="G385" i="45"/>
  <c r="F139" i="45"/>
  <c r="H549" i="45"/>
  <c r="F385" i="45"/>
  <c r="H139" i="42"/>
  <c r="I57" i="42"/>
  <c r="I139" i="42"/>
  <c r="G139" i="42"/>
  <c r="G57" i="42"/>
  <c r="H57" i="42"/>
  <c r="G221" i="42"/>
  <c r="I221" i="42"/>
  <c r="H221" i="42"/>
  <c r="G303" i="42"/>
  <c r="I303" i="42"/>
  <c r="H303" i="42"/>
  <c r="H385" i="42"/>
  <c r="I385" i="42"/>
  <c r="G385" i="42"/>
  <c r="I467" i="42"/>
  <c r="H467" i="42"/>
  <c r="G467" i="42"/>
  <c r="I549" i="42"/>
  <c r="H549" i="42"/>
  <c r="G549" i="42"/>
  <c r="I631" i="42"/>
  <c r="H631" i="42"/>
  <c r="G631" i="42"/>
  <c r="H713" i="42"/>
  <c r="I713" i="42"/>
  <c r="G713" i="42"/>
  <c r="H795" i="42"/>
  <c r="I795" i="42"/>
  <c r="G795" i="42"/>
  <c r="G877" i="42"/>
  <c r="I877" i="42"/>
  <c r="H877" i="42"/>
  <c r="I959" i="42"/>
  <c r="G959" i="42"/>
  <c r="H959" i="42"/>
  <c r="G1041" i="42"/>
  <c r="I1041" i="42"/>
  <c r="H1041" i="42"/>
  <c r="I1123" i="42"/>
  <c r="G1123" i="42"/>
  <c r="H1123" i="42"/>
  <c r="H1205" i="42"/>
  <c r="I1205" i="42"/>
  <c r="G1205" i="42"/>
  <c r="G65" i="41"/>
  <c r="E65" i="41"/>
  <c r="D66" i="41"/>
  <c r="F65" i="41"/>
  <c r="H65" i="41"/>
  <c r="F56" i="61"/>
  <c r="G56" i="61"/>
  <c r="H56" i="61"/>
  <c r="G302" i="61"/>
  <c r="F302" i="61"/>
  <c r="H466" i="61"/>
  <c r="H712" i="61"/>
  <c r="H302" i="61"/>
  <c r="G712" i="61"/>
  <c r="F876" i="61"/>
  <c r="G466" i="61"/>
  <c r="H548" i="61"/>
  <c r="H384" i="61"/>
  <c r="H630" i="61"/>
  <c r="F220" i="61"/>
  <c r="G384" i="61"/>
  <c r="G630" i="61"/>
  <c r="F712" i="61"/>
  <c r="F630" i="61"/>
  <c r="H138" i="61"/>
  <c r="F466" i="61"/>
  <c r="F548" i="61"/>
  <c r="F384" i="61"/>
  <c r="H220" i="61"/>
  <c r="H794" i="61"/>
  <c r="F138" i="61"/>
  <c r="G138" i="61"/>
  <c r="G876" i="61"/>
  <c r="G794" i="61"/>
  <c r="H876" i="61"/>
  <c r="G220" i="61"/>
  <c r="F794" i="61"/>
  <c r="G548" i="61"/>
  <c r="J64" i="41"/>
  <c r="P64" i="41"/>
  <c r="M64" i="41"/>
  <c r="S64" i="41"/>
  <c r="O64" i="41"/>
  <c r="R64" i="41"/>
  <c r="N64" i="41"/>
  <c r="T64" i="41"/>
  <c r="I64" i="41"/>
  <c r="Q64" i="41"/>
  <c r="G55" i="48"/>
  <c r="I55" i="48"/>
  <c r="G137" i="48"/>
  <c r="H137" i="48"/>
  <c r="I137" i="48"/>
  <c r="H55" i="48"/>
  <c r="I219" i="48"/>
  <c r="G219" i="48"/>
  <c r="H219" i="48"/>
  <c r="I301" i="48"/>
  <c r="G301" i="48"/>
  <c r="H301" i="48"/>
  <c r="H383" i="48"/>
  <c r="I383" i="48"/>
  <c r="G383" i="48"/>
  <c r="G465" i="48"/>
  <c r="I465" i="48"/>
  <c r="I547" i="48"/>
  <c r="G547" i="48"/>
  <c r="H547" i="48"/>
  <c r="H465" i="48"/>
  <c r="L63" i="41"/>
  <c r="K63" i="41"/>
  <c r="G1285" i="42"/>
  <c r="H1285" i="42"/>
  <c r="I1285" i="42"/>
  <c r="I1367" i="42"/>
  <c r="G1367" i="42"/>
  <c r="H1367" i="42"/>
  <c r="G1449" i="42"/>
  <c r="H1449" i="42"/>
  <c r="I1449" i="42"/>
  <c r="H1531" i="42"/>
  <c r="G1531" i="42"/>
  <c r="I1531" i="42"/>
  <c r="G1613" i="42"/>
  <c r="H1613" i="42"/>
  <c r="I1613" i="42"/>
  <c r="I1695" i="42"/>
  <c r="G1695" i="42"/>
  <c r="H1695" i="42"/>
  <c r="H1777" i="42"/>
  <c r="I1777" i="42"/>
  <c r="G1777" i="42"/>
  <c r="I1859" i="42"/>
  <c r="G1859" i="42"/>
  <c r="H1859" i="42"/>
  <c r="H1941" i="42"/>
  <c r="I1941" i="42"/>
  <c r="H2023" i="42"/>
  <c r="G1941" i="42"/>
  <c r="I2023" i="42"/>
  <c r="G2023" i="42"/>
  <c r="H139" i="56" l="1"/>
  <c r="H57" i="56"/>
  <c r="G139" i="56"/>
  <c r="G57" i="56"/>
  <c r="G57" i="59"/>
  <c r="I139" i="56"/>
  <c r="I57" i="56"/>
  <c r="I57" i="54"/>
  <c r="H57" i="53"/>
  <c r="G139" i="59"/>
  <c r="H139" i="55"/>
  <c r="H57" i="55"/>
  <c r="G57" i="57"/>
  <c r="I57" i="58"/>
  <c r="G57" i="58"/>
  <c r="I139" i="53"/>
  <c r="H139" i="59"/>
  <c r="H57" i="58"/>
  <c r="I57" i="59"/>
  <c r="I139" i="59"/>
  <c r="G57" i="55"/>
  <c r="G57" i="54"/>
  <c r="H139" i="51"/>
  <c r="I57" i="55"/>
  <c r="H57" i="54"/>
  <c r="G57" i="52"/>
  <c r="H57" i="51"/>
  <c r="I139" i="51"/>
  <c r="I57" i="57"/>
  <c r="H221" i="56"/>
  <c r="G139" i="55"/>
  <c r="I221" i="56"/>
  <c r="I139" i="55"/>
  <c r="H139" i="54"/>
  <c r="G57" i="51"/>
  <c r="I57" i="51"/>
  <c r="G139" i="51"/>
  <c r="H57" i="59"/>
  <c r="H57" i="57"/>
  <c r="I57" i="52"/>
  <c r="H57" i="52"/>
  <c r="G221" i="56"/>
  <c r="H57" i="50"/>
  <c r="G57" i="53"/>
  <c r="I57" i="53"/>
  <c r="G139" i="54"/>
  <c r="G57" i="50"/>
  <c r="G139" i="53"/>
  <c r="I139" i="54"/>
  <c r="I57" i="50"/>
  <c r="H139" i="53"/>
  <c r="H303" i="59"/>
  <c r="I139" i="58"/>
  <c r="I139" i="57"/>
  <c r="H221" i="59"/>
  <c r="H139" i="57"/>
  <c r="I221" i="59"/>
  <c r="I221" i="57"/>
  <c r="G139" i="57"/>
  <c r="G221" i="59"/>
  <c r="H221" i="57"/>
  <c r="G303" i="59"/>
  <c r="H139" i="58"/>
  <c r="H139" i="52"/>
  <c r="I221" i="51"/>
  <c r="G221" i="51"/>
  <c r="I221" i="55"/>
  <c r="H221" i="55"/>
  <c r="I303" i="59"/>
  <c r="G221" i="55"/>
  <c r="G139" i="52"/>
  <c r="H221" i="51"/>
  <c r="I139" i="52"/>
  <c r="G139" i="58"/>
  <c r="G221" i="57"/>
  <c r="I139" i="50"/>
  <c r="G139" i="50"/>
  <c r="H139" i="50"/>
  <c r="H303" i="55"/>
  <c r="I303" i="51"/>
  <c r="I221" i="58"/>
  <c r="G303" i="57"/>
  <c r="I303" i="55"/>
  <c r="I221" i="54"/>
  <c r="I221" i="53"/>
  <c r="H303" i="51"/>
  <c r="H385" i="59"/>
  <c r="H221" i="58"/>
  <c r="H303" i="57"/>
  <c r="G303" i="55"/>
  <c r="G221" i="54"/>
  <c r="G385" i="59"/>
  <c r="G221" i="58"/>
  <c r="I303" i="57"/>
  <c r="H221" i="54"/>
  <c r="H221" i="53"/>
  <c r="I385" i="59"/>
  <c r="I303" i="56"/>
  <c r="I221" i="52"/>
  <c r="H221" i="52"/>
  <c r="H303" i="56"/>
  <c r="G221" i="50"/>
  <c r="H221" i="50"/>
  <c r="G303" i="56"/>
  <c r="G221" i="53"/>
  <c r="I221" i="50"/>
  <c r="G221" i="52"/>
  <c r="G303" i="51"/>
  <c r="I549" i="59"/>
  <c r="G303" i="58"/>
  <c r="I385" i="56"/>
  <c r="G385" i="55"/>
  <c r="G303" i="53"/>
  <c r="G303" i="52"/>
  <c r="G385" i="51"/>
  <c r="G303" i="50"/>
  <c r="I467" i="59"/>
  <c r="H549" i="59"/>
  <c r="H303" i="58"/>
  <c r="H385" i="56"/>
  <c r="I385" i="55"/>
  <c r="G467" i="59"/>
  <c r="G549" i="59"/>
  <c r="I303" i="58"/>
  <c r="G385" i="57"/>
  <c r="H385" i="55"/>
  <c r="I303" i="53"/>
  <c r="H385" i="51"/>
  <c r="I303" i="50"/>
  <c r="H467" i="59"/>
  <c r="H385" i="57"/>
  <c r="I385" i="57"/>
  <c r="I303" i="54"/>
  <c r="G385" i="56"/>
  <c r="I385" i="51"/>
  <c r="H303" i="54"/>
  <c r="I303" i="52"/>
  <c r="G303" i="54"/>
  <c r="H303" i="52"/>
  <c r="H303" i="53"/>
  <c r="H303" i="50"/>
  <c r="I467" i="57"/>
  <c r="H467" i="55"/>
  <c r="I467" i="51"/>
  <c r="I385" i="58"/>
  <c r="H467" i="57"/>
  <c r="G385" i="52"/>
  <c r="G549" i="51"/>
  <c r="I385" i="50"/>
  <c r="H385" i="50"/>
  <c r="G385" i="58"/>
  <c r="I385" i="53"/>
  <c r="H385" i="52"/>
  <c r="I549" i="51"/>
  <c r="H385" i="58"/>
  <c r="G467" i="56"/>
  <c r="G385" i="53"/>
  <c r="I385" i="52"/>
  <c r="H549" i="51"/>
  <c r="G467" i="51"/>
  <c r="G549" i="57"/>
  <c r="I549" i="56"/>
  <c r="I467" i="56"/>
  <c r="G549" i="55"/>
  <c r="H385" i="53"/>
  <c r="G467" i="57"/>
  <c r="G467" i="55"/>
  <c r="G385" i="54"/>
  <c r="H549" i="57"/>
  <c r="H549" i="55"/>
  <c r="H549" i="56"/>
  <c r="G385" i="50"/>
  <c r="G549" i="56"/>
  <c r="I549" i="57"/>
  <c r="H467" i="56"/>
  <c r="I549" i="55"/>
  <c r="H467" i="51"/>
  <c r="I385" i="54"/>
  <c r="I467" i="55"/>
  <c r="H385" i="54"/>
  <c r="H467" i="58"/>
  <c r="H549" i="52"/>
  <c r="H549" i="50"/>
  <c r="I549" i="53"/>
  <c r="G467" i="53"/>
  <c r="G549" i="52"/>
  <c r="I549" i="50"/>
  <c r="H467" i="54"/>
  <c r="G549" i="58"/>
  <c r="H467" i="53"/>
  <c r="I549" i="58"/>
  <c r="G467" i="54"/>
  <c r="I467" i="53"/>
  <c r="H549" i="53"/>
  <c r="I549" i="54"/>
  <c r="I467" i="52"/>
  <c r="I467" i="58"/>
  <c r="H549" i="58"/>
  <c r="G549" i="54"/>
  <c r="I467" i="54"/>
  <c r="G549" i="53"/>
  <c r="G467" i="52"/>
  <c r="H467" i="50"/>
  <c r="G467" i="58"/>
  <c r="I549" i="52"/>
  <c r="G467" i="50"/>
  <c r="G549" i="50"/>
  <c r="H549" i="54"/>
  <c r="H467" i="52"/>
  <c r="I467" i="50"/>
  <c r="G56" i="49"/>
  <c r="I56" i="47"/>
  <c r="I56" i="49"/>
  <c r="H56" i="49"/>
  <c r="G56" i="47"/>
  <c r="I138" i="47"/>
  <c r="H138" i="47"/>
  <c r="H56" i="47"/>
  <c r="G138" i="47"/>
  <c r="G302" i="49"/>
  <c r="G220" i="49"/>
  <c r="H220" i="49"/>
  <c r="H302" i="49"/>
  <c r="I302" i="49"/>
  <c r="H138" i="49"/>
  <c r="I138" i="49"/>
  <c r="H302" i="47"/>
  <c r="G302" i="47"/>
  <c r="I220" i="49"/>
  <c r="G138" i="49"/>
  <c r="I302" i="47"/>
  <c r="H384" i="47"/>
  <c r="G384" i="47"/>
  <c r="G384" i="49"/>
  <c r="I384" i="47"/>
  <c r="G220" i="47"/>
  <c r="I384" i="49"/>
  <c r="H384" i="49"/>
  <c r="I220" i="47"/>
  <c r="H220" i="47"/>
  <c r="I466" i="47"/>
  <c r="H548" i="47"/>
  <c r="G466" i="47"/>
  <c r="G548" i="47"/>
  <c r="H466" i="47"/>
  <c r="H466" i="49"/>
  <c r="G466" i="49"/>
  <c r="I548" i="47"/>
  <c r="G548" i="49"/>
  <c r="I548" i="49"/>
  <c r="I466" i="49"/>
  <c r="H548" i="49"/>
  <c r="H220" i="48"/>
  <c r="G220" i="48"/>
  <c r="G56" i="48"/>
  <c r="H56" i="48"/>
  <c r="I56" i="48"/>
  <c r="I220" i="48"/>
  <c r="H302" i="48"/>
  <c r="H138" i="48"/>
  <c r="G138" i="48"/>
  <c r="I138" i="48"/>
  <c r="G302" i="48"/>
  <c r="I302" i="48"/>
  <c r="I384" i="48"/>
  <c r="G384" i="48"/>
  <c r="H384" i="48"/>
  <c r="I548" i="48"/>
  <c r="I466" i="48"/>
  <c r="H548" i="48"/>
  <c r="H466" i="48"/>
  <c r="G466" i="48"/>
  <c r="G548" i="48"/>
  <c r="K64" i="41"/>
  <c r="L64" i="41"/>
  <c r="G1286" i="42"/>
  <c r="I1286" i="42"/>
  <c r="H1286" i="42"/>
  <c r="H1368" i="42"/>
  <c r="I1368" i="42"/>
  <c r="G1368" i="42"/>
  <c r="I1450" i="42"/>
  <c r="G1450" i="42"/>
  <c r="H1450" i="42"/>
  <c r="I1532" i="42"/>
  <c r="G1532" i="42"/>
  <c r="H1532" i="42"/>
  <c r="H1614" i="42"/>
  <c r="I1614" i="42"/>
  <c r="G1614" i="42"/>
  <c r="G1696" i="42"/>
  <c r="H1696" i="42"/>
  <c r="I1696" i="42"/>
  <c r="H1778" i="42"/>
  <c r="G1778" i="42"/>
  <c r="I1778" i="42"/>
  <c r="G1860" i="42"/>
  <c r="I1860" i="42"/>
  <c r="H1860" i="42"/>
  <c r="H1942" i="42"/>
  <c r="I1942" i="42"/>
  <c r="H2024" i="42"/>
  <c r="I2024" i="42"/>
  <c r="G2024" i="42"/>
  <c r="G1942" i="42"/>
  <c r="H303" i="61"/>
  <c r="F139" i="61"/>
  <c r="H57" i="61"/>
  <c r="F303" i="61"/>
  <c r="G139" i="61"/>
  <c r="H139" i="61"/>
  <c r="F221" i="61"/>
  <c r="H467" i="61"/>
  <c r="H221" i="61"/>
  <c r="F467" i="61"/>
  <c r="F57" i="61"/>
  <c r="G303" i="61"/>
  <c r="G221" i="61"/>
  <c r="G57" i="61"/>
  <c r="G467" i="61"/>
  <c r="F631" i="61"/>
  <c r="H631" i="61"/>
  <c r="F877" i="61"/>
  <c r="G631" i="61"/>
  <c r="H877" i="61"/>
  <c r="G877" i="61"/>
  <c r="F795" i="61"/>
  <c r="G795" i="61"/>
  <c r="G713" i="61"/>
  <c r="F549" i="61"/>
  <c r="H713" i="61"/>
  <c r="H795" i="61"/>
  <c r="G385" i="61"/>
  <c r="H549" i="61"/>
  <c r="H385" i="61"/>
  <c r="G549" i="61"/>
  <c r="F385" i="61"/>
  <c r="F713" i="61"/>
  <c r="T65" i="41"/>
  <c r="O65" i="41"/>
  <c r="N65" i="41"/>
  <c r="P65" i="41"/>
  <c r="Q65" i="41"/>
  <c r="I65" i="41"/>
  <c r="M65" i="41"/>
  <c r="S65" i="41"/>
  <c r="R65" i="41"/>
  <c r="J65" i="41"/>
  <c r="G58" i="45"/>
  <c r="F58" i="45"/>
  <c r="H222" i="45"/>
  <c r="F222" i="45"/>
  <c r="G140" i="45"/>
  <c r="G222" i="45"/>
  <c r="H140" i="45"/>
  <c r="F140" i="45"/>
  <c r="H58" i="45"/>
  <c r="H386" i="45"/>
  <c r="H550" i="45"/>
  <c r="G714" i="45"/>
  <c r="F386" i="45"/>
  <c r="G550" i="45"/>
  <c r="H468" i="45"/>
  <c r="G796" i="45"/>
  <c r="F304" i="45"/>
  <c r="G386" i="45"/>
  <c r="F550" i="45"/>
  <c r="G468" i="45"/>
  <c r="G878" i="45"/>
  <c r="F714" i="45"/>
  <c r="F796" i="45"/>
  <c r="F468" i="45"/>
  <c r="H878" i="45"/>
  <c r="H796" i="45"/>
  <c r="G304" i="45"/>
  <c r="H632" i="45"/>
  <c r="F632" i="45"/>
  <c r="H714" i="45"/>
  <c r="F878" i="45"/>
  <c r="G632" i="45"/>
  <c r="H304" i="45"/>
  <c r="H58" i="42"/>
  <c r="G58" i="42"/>
  <c r="I58" i="42"/>
  <c r="H222" i="42"/>
  <c r="G140" i="42"/>
  <c r="I140" i="42"/>
  <c r="G468" i="42"/>
  <c r="H468" i="42"/>
  <c r="H304" i="42"/>
  <c r="H140" i="42"/>
  <c r="H550" i="42"/>
  <c r="G386" i="42"/>
  <c r="H632" i="42"/>
  <c r="I550" i="42"/>
  <c r="H386" i="42"/>
  <c r="G550" i="42"/>
  <c r="I386" i="42"/>
  <c r="I468" i="42"/>
  <c r="I632" i="42"/>
  <c r="G222" i="42"/>
  <c r="G304" i="42"/>
  <c r="G632" i="42"/>
  <c r="I304" i="42"/>
  <c r="I222" i="42"/>
  <c r="I714" i="42"/>
  <c r="H714" i="42"/>
  <c r="G714" i="42"/>
  <c r="I796" i="42"/>
  <c r="G796" i="42"/>
  <c r="H796" i="42"/>
  <c r="G878" i="42"/>
  <c r="I878" i="42"/>
  <c r="H878" i="42"/>
  <c r="H960" i="42"/>
  <c r="G960" i="42"/>
  <c r="I960" i="42"/>
  <c r="I1042" i="42"/>
  <c r="H1042" i="42"/>
  <c r="G1042" i="42"/>
  <c r="H1124" i="42"/>
  <c r="I1124" i="42"/>
  <c r="G1124" i="42"/>
  <c r="H1206" i="42"/>
  <c r="G1206" i="42"/>
  <c r="I1206" i="42"/>
  <c r="G66" i="41"/>
  <c r="H66" i="41"/>
  <c r="F66" i="41"/>
  <c r="D67" i="41"/>
  <c r="E66" i="41"/>
  <c r="G221" i="63"/>
  <c r="F221" i="63"/>
  <c r="H57" i="63"/>
  <c r="H221" i="63"/>
  <c r="H385" i="63"/>
  <c r="F467" i="63"/>
  <c r="F385" i="63"/>
  <c r="G467" i="63"/>
  <c r="G385" i="63"/>
  <c r="F303" i="63"/>
  <c r="G139" i="63"/>
  <c r="H467" i="63"/>
  <c r="F139" i="63"/>
  <c r="H139" i="63"/>
  <c r="G303" i="63"/>
  <c r="F57" i="63"/>
  <c r="F549" i="63"/>
  <c r="G549" i="63"/>
  <c r="H549" i="63"/>
  <c r="G57" i="63"/>
  <c r="H303" i="63"/>
  <c r="H551" i="45" l="1"/>
  <c r="F551" i="45"/>
  <c r="G551" i="45"/>
  <c r="H797" i="45"/>
  <c r="G879" i="45"/>
  <c r="H305" i="45"/>
  <c r="G223" i="45"/>
  <c r="F223" i="45"/>
  <c r="H715" i="45"/>
  <c r="H879" i="45"/>
  <c r="H633" i="45"/>
  <c r="F715" i="45"/>
  <c r="G141" i="45"/>
  <c r="G633" i="45"/>
  <c r="F387" i="45"/>
  <c r="H223" i="45"/>
  <c r="F141" i="45"/>
  <c r="F633" i="45"/>
  <c r="H387" i="45"/>
  <c r="H59" i="45"/>
  <c r="F469" i="45"/>
  <c r="H141" i="45"/>
  <c r="G469" i="45"/>
  <c r="G387" i="45"/>
  <c r="G715" i="45"/>
  <c r="G797" i="45"/>
  <c r="F59" i="45"/>
  <c r="F879" i="45"/>
  <c r="G305" i="45"/>
  <c r="F797" i="45"/>
  <c r="G59" i="45"/>
  <c r="H469" i="45"/>
  <c r="F305" i="45"/>
  <c r="H141" i="42"/>
  <c r="G141" i="42"/>
  <c r="H59" i="42"/>
  <c r="I59" i="42"/>
  <c r="G59" i="42"/>
  <c r="I141" i="42"/>
  <c r="I223" i="42"/>
  <c r="G223" i="42"/>
  <c r="H223" i="42"/>
  <c r="I305" i="42"/>
  <c r="G305" i="42"/>
  <c r="H305" i="42"/>
  <c r="I387" i="42"/>
  <c r="H387" i="42"/>
  <c r="G387" i="42"/>
  <c r="I469" i="42"/>
  <c r="H469" i="42"/>
  <c r="G469" i="42"/>
  <c r="G551" i="42"/>
  <c r="H551" i="42"/>
  <c r="I551" i="42"/>
  <c r="I633" i="42"/>
  <c r="G633" i="42"/>
  <c r="H633" i="42"/>
  <c r="G715" i="42"/>
  <c r="I715" i="42"/>
  <c r="H715" i="42"/>
  <c r="G797" i="42"/>
  <c r="H797" i="42"/>
  <c r="I797" i="42"/>
  <c r="H879" i="42"/>
  <c r="I879" i="42"/>
  <c r="G879" i="42"/>
  <c r="H961" i="42"/>
  <c r="G961" i="42"/>
  <c r="I961" i="42"/>
  <c r="I1043" i="42"/>
  <c r="G1043" i="42"/>
  <c r="H1043" i="42"/>
  <c r="G1125" i="42"/>
  <c r="H1125" i="42"/>
  <c r="I1125" i="42"/>
  <c r="I1207" i="42"/>
  <c r="H1207" i="42"/>
  <c r="G1207" i="42"/>
  <c r="H67" i="41"/>
  <c r="D68" i="41"/>
  <c r="E67" i="41"/>
  <c r="G67" i="41"/>
  <c r="F67" i="41"/>
  <c r="I139" i="47"/>
  <c r="H139" i="47"/>
  <c r="G139" i="47"/>
  <c r="H57" i="49"/>
  <c r="I57" i="49"/>
  <c r="G57" i="49"/>
  <c r="H57" i="47"/>
  <c r="G57" i="47"/>
  <c r="I57" i="47"/>
  <c r="G303" i="47"/>
  <c r="H139" i="49"/>
  <c r="H303" i="47"/>
  <c r="I139" i="49"/>
  <c r="G139" i="49"/>
  <c r="H221" i="47"/>
  <c r="G221" i="47"/>
  <c r="I221" i="47"/>
  <c r="I303" i="47"/>
  <c r="G385" i="47"/>
  <c r="H385" i="47"/>
  <c r="I221" i="49"/>
  <c r="I385" i="47"/>
  <c r="H221" i="49"/>
  <c r="G221" i="49"/>
  <c r="H303" i="49"/>
  <c r="G549" i="47"/>
  <c r="H467" i="47"/>
  <c r="I303" i="49"/>
  <c r="I467" i="47"/>
  <c r="G467" i="47"/>
  <c r="I549" i="47"/>
  <c r="G303" i="49"/>
  <c r="H549" i="47"/>
  <c r="H385" i="49"/>
  <c r="I385" i="49"/>
  <c r="G385" i="49"/>
  <c r="I467" i="49"/>
  <c r="G467" i="49"/>
  <c r="H467" i="49"/>
  <c r="H549" i="49"/>
  <c r="G549" i="49"/>
  <c r="I549" i="49"/>
  <c r="G140" i="63"/>
  <c r="H222" i="63"/>
  <c r="G222" i="63"/>
  <c r="F304" i="63"/>
  <c r="H550" i="63"/>
  <c r="H304" i="63"/>
  <c r="G550" i="63"/>
  <c r="G304" i="63"/>
  <c r="F550" i="63"/>
  <c r="H58" i="63"/>
  <c r="H386" i="63"/>
  <c r="F58" i="63"/>
  <c r="G386" i="63"/>
  <c r="G58" i="63"/>
  <c r="F386" i="63"/>
  <c r="H140" i="63"/>
  <c r="G468" i="63"/>
  <c r="F140" i="63"/>
  <c r="H468" i="63"/>
  <c r="F468" i="63"/>
  <c r="F222" i="63"/>
  <c r="F140" i="61"/>
  <c r="H140" i="61"/>
  <c r="G140" i="61"/>
  <c r="G632" i="61"/>
  <c r="H386" i="61"/>
  <c r="H878" i="61"/>
  <c r="G386" i="61"/>
  <c r="G878" i="61"/>
  <c r="F714" i="61"/>
  <c r="H58" i="61"/>
  <c r="G714" i="61"/>
  <c r="G58" i="61"/>
  <c r="H714" i="61"/>
  <c r="F58" i="61"/>
  <c r="H632" i="61"/>
  <c r="F386" i="61"/>
  <c r="F304" i="61"/>
  <c r="F878" i="61"/>
  <c r="F632" i="61"/>
  <c r="G304" i="61"/>
  <c r="G222" i="61"/>
  <c r="H550" i="61"/>
  <c r="F222" i="61"/>
  <c r="F796" i="61"/>
  <c r="H222" i="61"/>
  <c r="H796" i="61"/>
  <c r="G796" i="61"/>
  <c r="H304" i="61"/>
  <c r="G468" i="61"/>
  <c r="G550" i="61"/>
  <c r="H468" i="61"/>
  <c r="F468" i="61"/>
  <c r="F550" i="61"/>
  <c r="T66" i="41"/>
  <c r="M66" i="41"/>
  <c r="I66" i="41"/>
  <c r="J66" i="41"/>
  <c r="Q66" i="41"/>
  <c r="O66" i="41"/>
  <c r="P66" i="41"/>
  <c r="R66" i="41"/>
  <c r="S66" i="41"/>
  <c r="N66" i="41"/>
  <c r="H57" i="48"/>
  <c r="G57" i="48"/>
  <c r="I57" i="48"/>
  <c r="G139" i="48"/>
  <c r="I139" i="48"/>
  <c r="H139" i="48"/>
  <c r="H221" i="48"/>
  <c r="I221" i="48"/>
  <c r="G221" i="48"/>
  <c r="I303" i="48"/>
  <c r="H303" i="48"/>
  <c r="G303" i="48"/>
  <c r="G385" i="48"/>
  <c r="I385" i="48"/>
  <c r="H385" i="48"/>
  <c r="G549" i="48"/>
  <c r="I549" i="48"/>
  <c r="G467" i="48"/>
  <c r="H467" i="48"/>
  <c r="I467" i="48"/>
  <c r="H549" i="48"/>
  <c r="L65" i="41"/>
  <c r="K65" i="41"/>
  <c r="I140" i="52"/>
  <c r="H140" i="59"/>
  <c r="G140" i="59"/>
  <c r="I58" i="50"/>
  <c r="H58" i="59"/>
  <c r="I58" i="58"/>
  <c r="G140" i="57"/>
  <c r="G58" i="56"/>
  <c r="I58" i="55"/>
  <c r="I140" i="58"/>
  <c r="G58" i="50"/>
  <c r="G58" i="59"/>
  <c r="H58" i="58"/>
  <c r="I58" i="56"/>
  <c r="I140" i="59"/>
  <c r="H140" i="58"/>
  <c r="I222" i="55"/>
  <c r="G140" i="58"/>
  <c r="I58" i="57"/>
  <c r="H140" i="50"/>
  <c r="I58" i="59"/>
  <c r="G58" i="58"/>
  <c r="G140" i="52"/>
  <c r="H58" i="52"/>
  <c r="H140" i="52"/>
  <c r="H140" i="57"/>
  <c r="H222" i="55"/>
  <c r="G58" i="51"/>
  <c r="I140" i="57"/>
  <c r="G222" i="55"/>
  <c r="H58" i="56"/>
  <c r="H58" i="55"/>
  <c r="I58" i="53"/>
  <c r="H58" i="57"/>
  <c r="H58" i="54"/>
  <c r="G140" i="53"/>
  <c r="G58" i="53"/>
  <c r="I58" i="51"/>
  <c r="H140" i="53"/>
  <c r="H58" i="51"/>
  <c r="I140" i="53"/>
  <c r="H58" i="50"/>
  <c r="I140" i="50"/>
  <c r="G58" i="57"/>
  <c r="I58" i="52"/>
  <c r="G140" i="51"/>
  <c r="G58" i="55"/>
  <c r="H58" i="53"/>
  <c r="H140" i="51"/>
  <c r="G140" i="50"/>
  <c r="G58" i="54"/>
  <c r="G58" i="52"/>
  <c r="I58" i="54"/>
  <c r="I140" i="51"/>
  <c r="G304" i="58"/>
  <c r="I222" i="57"/>
  <c r="H386" i="57"/>
  <c r="I140" i="56"/>
  <c r="G140" i="54"/>
  <c r="H304" i="58"/>
  <c r="G222" i="58"/>
  <c r="G222" i="57"/>
  <c r="I386" i="57"/>
  <c r="H304" i="57"/>
  <c r="H140" i="56"/>
  <c r="I140" i="54"/>
  <c r="H222" i="58"/>
  <c r="G386" i="57"/>
  <c r="G304" i="57"/>
  <c r="G140" i="56"/>
  <c r="I222" i="58"/>
  <c r="I304" i="57"/>
  <c r="H222" i="59"/>
  <c r="I304" i="58"/>
  <c r="H222" i="57"/>
  <c r="G222" i="59"/>
  <c r="I222" i="53"/>
  <c r="I222" i="52"/>
  <c r="I222" i="50"/>
  <c r="I222" i="59"/>
  <c r="G222" i="53"/>
  <c r="G222" i="52"/>
  <c r="H140" i="55"/>
  <c r="H222" i="53"/>
  <c r="H222" i="52"/>
  <c r="G222" i="50"/>
  <c r="G140" i="55"/>
  <c r="I140" i="55"/>
  <c r="H140" i="54"/>
  <c r="H222" i="50"/>
  <c r="H304" i="59"/>
  <c r="G304" i="55"/>
  <c r="I222" i="51"/>
  <c r="G304" i="59"/>
  <c r="G386" i="58"/>
  <c r="H468" i="57"/>
  <c r="H222" i="51"/>
  <c r="H386" i="58"/>
  <c r="G468" i="57"/>
  <c r="I550" i="57"/>
  <c r="H222" i="54"/>
  <c r="I386" i="58"/>
  <c r="I468" i="57"/>
  <c r="H550" i="57"/>
  <c r="I222" i="54"/>
  <c r="G550" i="57"/>
  <c r="G222" i="54"/>
  <c r="H304" i="53"/>
  <c r="I304" i="59"/>
  <c r="I222" i="56"/>
  <c r="H304" i="55"/>
  <c r="G222" i="51"/>
  <c r="G386" i="50"/>
  <c r="G304" i="52"/>
  <c r="G304" i="53"/>
  <c r="I304" i="53"/>
  <c r="H304" i="52"/>
  <c r="G222" i="56"/>
  <c r="I304" i="50"/>
  <c r="H222" i="56"/>
  <c r="I304" i="55"/>
  <c r="I304" i="52"/>
  <c r="G304" i="50"/>
  <c r="I386" i="50"/>
  <c r="H386" i="50"/>
  <c r="H304" i="50"/>
  <c r="G550" i="58"/>
  <c r="I304" i="56"/>
  <c r="I304" i="54"/>
  <c r="G304" i="51"/>
  <c r="G304" i="54"/>
  <c r="I386" i="53"/>
  <c r="H550" i="50"/>
  <c r="H386" i="59"/>
  <c r="H386" i="53"/>
  <c r="G386" i="59"/>
  <c r="G386" i="53"/>
  <c r="I550" i="58"/>
  <c r="G468" i="58"/>
  <c r="H304" i="56"/>
  <c r="I386" i="55"/>
  <c r="H304" i="54"/>
  <c r="H550" i="58"/>
  <c r="H304" i="51"/>
  <c r="H468" i="50"/>
  <c r="I468" i="58"/>
  <c r="G386" i="52"/>
  <c r="I304" i="51"/>
  <c r="G468" i="50"/>
  <c r="G550" i="50"/>
  <c r="I386" i="59"/>
  <c r="H468" i="58"/>
  <c r="G304" i="56"/>
  <c r="I386" i="52"/>
  <c r="I468" i="50"/>
  <c r="I550" i="50"/>
  <c r="H386" i="55"/>
  <c r="H386" i="52"/>
  <c r="G386" i="55"/>
  <c r="G550" i="59"/>
  <c r="H468" i="59"/>
  <c r="I468" i="59"/>
  <c r="G550" i="52"/>
  <c r="I386" i="56"/>
  <c r="I468" i="52"/>
  <c r="H550" i="52"/>
  <c r="H386" i="56"/>
  <c r="H386" i="54"/>
  <c r="H550" i="53"/>
  <c r="H468" i="52"/>
  <c r="I550" i="52"/>
  <c r="G386" i="56"/>
  <c r="H550" i="55"/>
  <c r="H468" i="55"/>
  <c r="G386" i="54"/>
  <c r="G468" i="53"/>
  <c r="I550" i="53"/>
  <c r="G468" i="52"/>
  <c r="H550" i="59"/>
  <c r="G468" i="59"/>
  <c r="H386" i="51"/>
  <c r="G468" i="55"/>
  <c r="I468" i="53"/>
  <c r="I468" i="55"/>
  <c r="H468" i="53"/>
  <c r="I550" i="55"/>
  <c r="G386" i="51"/>
  <c r="G550" i="55"/>
  <c r="I386" i="51"/>
  <c r="I550" i="59"/>
  <c r="I386" i="54"/>
  <c r="G550" i="53"/>
  <c r="G550" i="54"/>
  <c r="I468" i="54"/>
  <c r="I468" i="56"/>
  <c r="G550" i="56"/>
  <c r="G468" i="54"/>
  <c r="I550" i="51"/>
  <c r="H550" i="56"/>
  <c r="H550" i="51"/>
  <c r="I550" i="56"/>
  <c r="G550" i="51"/>
  <c r="H468" i="51"/>
  <c r="I468" i="51"/>
  <c r="H468" i="56"/>
  <c r="H550" i="54"/>
  <c r="H468" i="54"/>
  <c r="G468" i="51"/>
  <c r="I550" i="54"/>
  <c r="G468" i="56"/>
  <c r="H1287" i="42"/>
  <c r="I1287" i="42"/>
  <c r="G1287" i="42"/>
  <c r="I1369" i="42"/>
  <c r="H1369" i="42"/>
  <c r="G1369" i="42"/>
  <c r="H1451" i="42"/>
  <c r="I1451" i="42"/>
  <c r="G1451" i="42"/>
  <c r="G1533" i="42"/>
  <c r="H1533" i="42"/>
  <c r="I1533" i="42"/>
  <c r="I1615" i="42"/>
  <c r="H1615" i="42"/>
  <c r="G1615" i="42"/>
  <c r="G1697" i="42"/>
  <c r="H1697" i="42"/>
  <c r="I1697" i="42"/>
  <c r="H1779" i="42"/>
  <c r="G1779" i="42"/>
  <c r="I1779" i="42"/>
  <c r="H1861" i="42"/>
  <c r="G1861" i="42"/>
  <c r="I1861" i="42"/>
  <c r="H2025" i="42"/>
  <c r="H1943" i="42"/>
  <c r="G2025" i="42"/>
  <c r="I2025" i="42"/>
  <c r="G1943" i="42"/>
  <c r="I1943" i="42"/>
  <c r="F142" i="45" l="1"/>
  <c r="H142" i="45"/>
  <c r="G142" i="45"/>
  <c r="H716" i="45"/>
  <c r="H224" i="45"/>
  <c r="F306" i="45"/>
  <c r="G798" i="45"/>
  <c r="G634" i="45"/>
  <c r="G470" i="45"/>
  <c r="H388" i="45"/>
  <c r="G388" i="45"/>
  <c r="H552" i="45"/>
  <c r="G306" i="45"/>
  <c r="H880" i="45"/>
  <c r="G716" i="45"/>
  <c r="G224" i="45"/>
  <c r="H634" i="45"/>
  <c r="H470" i="45"/>
  <c r="G60" i="45"/>
  <c r="F634" i="45"/>
  <c r="F470" i="45"/>
  <c r="H60" i="45"/>
  <c r="G880" i="45"/>
  <c r="F224" i="45"/>
  <c r="F60" i="45"/>
  <c r="F880" i="45"/>
  <c r="F388" i="45"/>
  <c r="F552" i="45"/>
  <c r="F716" i="45"/>
  <c r="H306" i="45"/>
  <c r="F798" i="45"/>
  <c r="G552" i="45"/>
  <c r="H798" i="45"/>
  <c r="I60" i="42"/>
  <c r="G60" i="42"/>
  <c r="H60" i="42"/>
  <c r="G142" i="42"/>
  <c r="H142" i="42"/>
  <c r="I142" i="42"/>
  <c r="I224" i="42"/>
  <c r="H224" i="42"/>
  <c r="G224" i="42"/>
  <c r="G306" i="42"/>
  <c r="H306" i="42"/>
  <c r="I306" i="42"/>
  <c r="I388" i="42"/>
  <c r="G388" i="42"/>
  <c r="H388" i="42"/>
  <c r="I470" i="42"/>
  <c r="H470" i="42"/>
  <c r="G470" i="42"/>
  <c r="I552" i="42"/>
  <c r="H552" i="42"/>
  <c r="G552" i="42"/>
  <c r="H634" i="42"/>
  <c r="I634" i="42"/>
  <c r="G634" i="42"/>
  <c r="G716" i="42"/>
  <c r="I716" i="42"/>
  <c r="H716" i="42"/>
  <c r="H798" i="42"/>
  <c r="G798" i="42"/>
  <c r="I798" i="42"/>
  <c r="G880" i="42"/>
  <c r="H880" i="42"/>
  <c r="I880" i="42"/>
  <c r="H962" i="42"/>
  <c r="G962" i="42"/>
  <c r="I962" i="42"/>
  <c r="H1044" i="42"/>
  <c r="G1044" i="42"/>
  <c r="I1044" i="42"/>
  <c r="H1126" i="42"/>
  <c r="I1126" i="42"/>
  <c r="G1126" i="42"/>
  <c r="I1208" i="42"/>
  <c r="G1208" i="42"/>
  <c r="H1208" i="42"/>
  <c r="D69" i="41"/>
  <c r="G68" i="41"/>
  <c r="F68" i="41"/>
  <c r="H68" i="41"/>
  <c r="E68" i="41"/>
  <c r="H58" i="48"/>
  <c r="I58" i="48"/>
  <c r="G58" i="48"/>
  <c r="I140" i="48"/>
  <c r="G140" i="48"/>
  <c r="H140" i="48"/>
  <c r="I222" i="48"/>
  <c r="H222" i="48"/>
  <c r="G222" i="48"/>
  <c r="G304" i="48"/>
  <c r="H304" i="48"/>
  <c r="I304" i="48"/>
  <c r="H386" i="48"/>
  <c r="G386" i="48"/>
  <c r="I386" i="48"/>
  <c r="G468" i="48"/>
  <c r="I468" i="48"/>
  <c r="H468" i="48"/>
  <c r="H550" i="48"/>
  <c r="I550" i="48"/>
  <c r="G550" i="48"/>
  <c r="K66" i="41"/>
  <c r="L66" i="41"/>
  <c r="H387" i="61"/>
  <c r="G387" i="61"/>
  <c r="F387" i="61"/>
  <c r="F879" i="61"/>
  <c r="G797" i="61"/>
  <c r="G223" i="61"/>
  <c r="H633" i="61"/>
  <c r="H223" i="61"/>
  <c r="G633" i="61"/>
  <c r="F551" i="61"/>
  <c r="F633" i="61"/>
  <c r="G551" i="61"/>
  <c r="H879" i="61"/>
  <c r="H141" i="61"/>
  <c r="G305" i="61"/>
  <c r="H305" i="61"/>
  <c r="H551" i="61"/>
  <c r="F797" i="61"/>
  <c r="F469" i="61"/>
  <c r="G879" i="61"/>
  <c r="H797" i="61"/>
  <c r="H469" i="61"/>
  <c r="F141" i="61"/>
  <c r="G469" i="61"/>
  <c r="H715" i="61"/>
  <c r="G715" i="61"/>
  <c r="F223" i="61"/>
  <c r="H59" i="61"/>
  <c r="G59" i="61"/>
  <c r="F305" i="61"/>
  <c r="F59" i="61"/>
  <c r="F715" i="61"/>
  <c r="G141" i="61"/>
  <c r="T67" i="41"/>
  <c r="N67" i="41"/>
  <c r="R67" i="41"/>
  <c r="M67" i="41"/>
  <c r="P67" i="41"/>
  <c r="O67" i="41"/>
  <c r="S67" i="41"/>
  <c r="J67" i="41"/>
  <c r="I67" i="41"/>
  <c r="Q67" i="41"/>
  <c r="I58" i="49"/>
  <c r="G58" i="47"/>
  <c r="G58" i="49"/>
  <c r="H58" i="49"/>
  <c r="I222" i="47"/>
  <c r="I58" i="47"/>
  <c r="H58" i="47"/>
  <c r="H222" i="47"/>
  <c r="G222" i="47"/>
  <c r="G140" i="49"/>
  <c r="I140" i="49"/>
  <c r="H140" i="49"/>
  <c r="G140" i="47"/>
  <c r="I140" i="47"/>
  <c r="H140" i="47"/>
  <c r="I304" i="47"/>
  <c r="G304" i="47"/>
  <c r="G222" i="49"/>
  <c r="H304" i="47"/>
  <c r="I222" i="49"/>
  <c r="H222" i="49"/>
  <c r="H386" i="47"/>
  <c r="H304" i="49"/>
  <c r="G386" i="47"/>
  <c r="G304" i="49"/>
  <c r="I304" i="49"/>
  <c r="I386" i="47"/>
  <c r="I550" i="47"/>
  <c r="I468" i="47"/>
  <c r="I386" i="49"/>
  <c r="G468" i="47"/>
  <c r="H386" i="49"/>
  <c r="G386" i="49"/>
  <c r="H550" i="47"/>
  <c r="G550" i="47"/>
  <c r="H468" i="47"/>
  <c r="H550" i="49"/>
  <c r="I550" i="49"/>
  <c r="G468" i="49"/>
  <c r="G550" i="49"/>
  <c r="H468" i="49"/>
  <c r="I468" i="49"/>
  <c r="G1288" i="42"/>
  <c r="I1288" i="42"/>
  <c r="H1288" i="42"/>
  <c r="I1370" i="42"/>
  <c r="G1370" i="42"/>
  <c r="H1370" i="42"/>
  <c r="G1452" i="42"/>
  <c r="I1452" i="42"/>
  <c r="H1452" i="42"/>
  <c r="I1534" i="42"/>
  <c r="G1534" i="42"/>
  <c r="H1534" i="42"/>
  <c r="I1616" i="42"/>
  <c r="G1616" i="42"/>
  <c r="H1616" i="42"/>
  <c r="G1698" i="42"/>
  <c r="H1698" i="42"/>
  <c r="I1698" i="42"/>
  <c r="H1780" i="42"/>
  <c r="I1780" i="42"/>
  <c r="G1780" i="42"/>
  <c r="I1862" i="42"/>
  <c r="G1862" i="42"/>
  <c r="H1862" i="42"/>
  <c r="I2026" i="42"/>
  <c r="I1944" i="42"/>
  <c r="G2026" i="42"/>
  <c r="G1944" i="42"/>
  <c r="H1944" i="42"/>
  <c r="H2026" i="42"/>
  <c r="H59" i="54"/>
  <c r="H223" i="53"/>
  <c r="I59" i="51"/>
  <c r="G59" i="50"/>
  <c r="G59" i="52"/>
  <c r="H59" i="59"/>
  <c r="G59" i="58"/>
  <c r="I59" i="58"/>
  <c r="G59" i="56"/>
  <c r="G59" i="55"/>
  <c r="H59" i="56"/>
  <c r="H59" i="58"/>
  <c r="I59" i="57"/>
  <c r="I59" i="55"/>
  <c r="G223" i="53"/>
  <c r="I59" i="59"/>
  <c r="H141" i="59"/>
  <c r="I141" i="59"/>
  <c r="G59" i="59"/>
  <c r="G223" i="59"/>
  <c r="G141" i="59"/>
  <c r="I223" i="59"/>
  <c r="I141" i="53"/>
  <c r="H59" i="52"/>
  <c r="H59" i="50"/>
  <c r="G59" i="57"/>
  <c r="G59" i="54"/>
  <c r="H223" i="59"/>
  <c r="H59" i="57"/>
  <c r="H59" i="55"/>
  <c r="I59" i="54"/>
  <c r="I59" i="53"/>
  <c r="G59" i="53"/>
  <c r="H59" i="53"/>
  <c r="G141" i="53"/>
  <c r="I59" i="56"/>
  <c r="H141" i="53"/>
  <c r="I223" i="53"/>
  <c r="H59" i="51"/>
  <c r="G59" i="51"/>
  <c r="I59" i="50"/>
  <c r="I59" i="52"/>
  <c r="G223" i="58"/>
  <c r="I223" i="57"/>
  <c r="G223" i="55"/>
  <c r="I141" i="55"/>
  <c r="H141" i="54"/>
  <c r="H223" i="54"/>
  <c r="I223" i="58"/>
  <c r="I223" i="55"/>
  <c r="H141" i="55"/>
  <c r="G223" i="54"/>
  <c r="H141" i="56"/>
  <c r="G141" i="56"/>
  <c r="I141" i="58"/>
  <c r="I141" i="56"/>
  <c r="H223" i="58"/>
  <c r="I141" i="57"/>
  <c r="H223" i="57"/>
  <c r="G141" i="58"/>
  <c r="I223" i="54"/>
  <c r="I305" i="54"/>
  <c r="G223" i="57"/>
  <c r="I141" i="54"/>
  <c r="H305" i="54"/>
  <c r="G141" i="57"/>
  <c r="G141" i="54"/>
  <c r="G305" i="54"/>
  <c r="G305" i="53"/>
  <c r="H141" i="57"/>
  <c r="I305" i="53"/>
  <c r="H223" i="55"/>
  <c r="H305" i="53"/>
  <c r="H141" i="58"/>
  <c r="G141" i="52"/>
  <c r="H141" i="51"/>
  <c r="H141" i="50"/>
  <c r="G141" i="55"/>
  <c r="H141" i="52"/>
  <c r="I141" i="51"/>
  <c r="G141" i="50"/>
  <c r="G141" i="51"/>
  <c r="I141" i="52"/>
  <c r="I141" i="50"/>
  <c r="I305" i="57"/>
  <c r="H305" i="57"/>
  <c r="G305" i="57"/>
  <c r="G305" i="58"/>
  <c r="H223" i="56"/>
  <c r="G387" i="53"/>
  <c r="H305" i="58"/>
  <c r="I223" i="56"/>
  <c r="H387" i="54"/>
  <c r="H387" i="53"/>
  <c r="I305" i="59"/>
  <c r="H305" i="55"/>
  <c r="G305" i="59"/>
  <c r="I223" i="51"/>
  <c r="I223" i="50"/>
  <c r="H223" i="52"/>
  <c r="H223" i="51"/>
  <c r="H305" i="59"/>
  <c r="G387" i="54"/>
  <c r="I387" i="53"/>
  <c r="I387" i="54"/>
  <c r="I305" i="55"/>
  <c r="I223" i="52"/>
  <c r="H223" i="50"/>
  <c r="G305" i="55"/>
  <c r="G223" i="52"/>
  <c r="G223" i="50"/>
  <c r="G223" i="56"/>
  <c r="G223" i="51"/>
  <c r="I305" i="58"/>
  <c r="H387" i="57"/>
  <c r="I305" i="56"/>
  <c r="G387" i="55"/>
  <c r="G551" i="54"/>
  <c r="G387" i="58"/>
  <c r="H305" i="56"/>
  <c r="H387" i="55"/>
  <c r="I551" i="54"/>
  <c r="H387" i="58"/>
  <c r="G305" i="56"/>
  <c r="H551" i="54"/>
  <c r="I305" i="52"/>
  <c r="G305" i="50"/>
  <c r="I387" i="58"/>
  <c r="H469" i="53"/>
  <c r="I387" i="59"/>
  <c r="G469" i="53"/>
  <c r="I387" i="57"/>
  <c r="I387" i="55"/>
  <c r="I469" i="54"/>
  <c r="G387" i="59"/>
  <c r="H469" i="54"/>
  <c r="G305" i="52"/>
  <c r="H387" i="59"/>
  <c r="I551" i="53"/>
  <c r="G305" i="51"/>
  <c r="I469" i="53"/>
  <c r="H551" i="53"/>
  <c r="H305" i="51"/>
  <c r="I305" i="50"/>
  <c r="G387" i="57"/>
  <c r="G551" i="53"/>
  <c r="I305" i="51"/>
  <c r="H305" i="50"/>
  <c r="G469" i="54"/>
  <c r="H305" i="52"/>
  <c r="I551" i="58"/>
  <c r="H551" i="57"/>
  <c r="I387" i="52"/>
  <c r="H387" i="50"/>
  <c r="G551" i="55"/>
  <c r="H387" i="52"/>
  <c r="G387" i="50"/>
  <c r="G469" i="58"/>
  <c r="I551" i="55"/>
  <c r="G551" i="59"/>
  <c r="I469" i="58"/>
  <c r="H551" i="55"/>
  <c r="I551" i="59"/>
  <c r="I469" i="59"/>
  <c r="H469" i="58"/>
  <c r="G469" i="57"/>
  <c r="G387" i="56"/>
  <c r="I387" i="51"/>
  <c r="G551" i="58"/>
  <c r="G551" i="57"/>
  <c r="H469" i="55"/>
  <c r="G387" i="52"/>
  <c r="H469" i="59"/>
  <c r="I387" i="50"/>
  <c r="G469" i="59"/>
  <c r="H551" i="58"/>
  <c r="I469" i="57"/>
  <c r="H387" i="51"/>
  <c r="I551" i="57"/>
  <c r="H469" i="57"/>
  <c r="I469" i="55"/>
  <c r="G387" i="51"/>
  <c r="H551" i="59"/>
  <c r="I387" i="56"/>
  <c r="G469" i="55"/>
  <c r="H387" i="56"/>
  <c r="H469" i="56"/>
  <c r="G469" i="56"/>
  <c r="G551" i="51"/>
  <c r="G469" i="50"/>
  <c r="I469" i="50"/>
  <c r="G551" i="52"/>
  <c r="I551" i="51"/>
  <c r="H469" i="51"/>
  <c r="I551" i="52"/>
  <c r="I469" i="52"/>
  <c r="H551" i="51"/>
  <c r="H469" i="50"/>
  <c r="G551" i="50"/>
  <c r="G551" i="56"/>
  <c r="H551" i="52"/>
  <c r="H469" i="52"/>
  <c r="I551" i="50"/>
  <c r="I551" i="56"/>
  <c r="G469" i="52"/>
  <c r="H551" i="50"/>
  <c r="I469" i="56"/>
  <c r="G469" i="51"/>
  <c r="I469" i="51"/>
  <c r="H551" i="56"/>
  <c r="H59" i="63"/>
  <c r="G59" i="63"/>
  <c r="F59" i="63"/>
  <c r="H141" i="63"/>
  <c r="F551" i="63"/>
  <c r="H551" i="63"/>
  <c r="G551" i="63"/>
  <c r="F305" i="63"/>
  <c r="H387" i="63"/>
  <c r="F141" i="63"/>
  <c r="G141" i="63"/>
  <c r="H469" i="63"/>
  <c r="H305" i="63"/>
  <c r="G305" i="63"/>
  <c r="F387" i="63"/>
  <c r="H223" i="63"/>
  <c r="G387" i="63"/>
  <c r="F223" i="63"/>
  <c r="F469" i="63"/>
  <c r="G223" i="63"/>
  <c r="G469" i="63"/>
  <c r="I60" i="55" l="1"/>
  <c r="H60" i="55"/>
  <c r="G60" i="57"/>
  <c r="H60" i="51"/>
  <c r="I142" i="55"/>
  <c r="G60" i="55"/>
  <c r="I60" i="56"/>
  <c r="I142" i="58"/>
  <c r="H142" i="58"/>
  <c r="H60" i="57"/>
  <c r="I60" i="58"/>
  <c r="G142" i="58"/>
  <c r="H142" i="53"/>
  <c r="H60" i="52"/>
  <c r="H60" i="58"/>
  <c r="H60" i="59"/>
  <c r="G60" i="58"/>
  <c r="H60" i="56"/>
  <c r="G60" i="54"/>
  <c r="G60" i="53"/>
  <c r="G60" i="59"/>
  <c r="G60" i="56"/>
  <c r="H224" i="54"/>
  <c r="H142" i="55"/>
  <c r="I224" i="54"/>
  <c r="G142" i="55"/>
  <c r="G224" i="54"/>
  <c r="I60" i="57"/>
  <c r="H60" i="54"/>
  <c r="H60" i="53"/>
  <c r="I60" i="59"/>
  <c r="G142" i="53"/>
  <c r="G388" i="50"/>
  <c r="I60" i="54"/>
  <c r="I60" i="53"/>
  <c r="G142" i="52"/>
  <c r="G60" i="51"/>
  <c r="H60" i="50"/>
  <c r="I60" i="51"/>
  <c r="I60" i="50"/>
  <c r="G224" i="50"/>
  <c r="G60" i="50"/>
  <c r="H224" i="50"/>
  <c r="I388" i="50"/>
  <c r="G60" i="52"/>
  <c r="I224" i="50"/>
  <c r="H388" i="50"/>
  <c r="H142" i="52"/>
  <c r="I142" i="52"/>
  <c r="I142" i="53"/>
  <c r="I60" i="52"/>
  <c r="G306" i="59"/>
  <c r="I142" i="59"/>
  <c r="G224" i="57"/>
  <c r="H306" i="57"/>
  <c r="I142" i="56"/>
  <c r="H224" i="56"/>
  <c r="H306" i="59"/>
  <c r="G306" i="57"/>
  <c r="H142" i="56"/>
  <c r="I224" i="59"/>
  <c r="H142" i="57"/>
  <c r="G142" i="56"/>
  <c r="G224" i="59"/>
  <c r="H224" i="58"/>
  <c r="G142" i="57"/>
  <c r="H224" i="59"/>
  <c r="G224" i="58"/>
  <c r="I142" i="57"/>
  <c r="I306" i="59"/>
  <c r="G142" i="59"/>
  <c r="H224" i="57"/>
  <c r="I306" i="57"/>
  <c r="I224" i="56"/>
  <c r="H224" i="53"/>
  <c r="H224" i="52"/>
  <c r="H142" i="51"/>
  <c r="H552" i="50"/>
  <c r="H142" i="59"/>
  <c r="G224" i="52"/>
  <c r="G552" i="50"/>
  <c r="H142" i="54"/>
  <c r="I306" i="51"/>
  <c r="I224" i="57"/>
  <c r="I142" i="54"/>
  <c r="H306" i="51"/>
  <c r="I224" i="53"/>
  <c r="I224" i="52"/>
  <c r="I142" i="51"/>
  <c r="H224" i="51"/>
  <c r="G224" i="53"/>
  <c r="G306" i="51"/>
  <c r="I306" i="50"/>
  <c r="G142" i="51"/>
  <c r="G306" i="50"/>
  <c r="H142" i="50"/>
  <c r="G224" i="56"/>
  <c r="H306" i="50"/>
  <c r="G142" i="50"/>
  <c r="G142" i="54"/>
  <c r="I224" i="51"/>
  <c r="I552" i="50"/>
  <c r="I142" i="50"/>
  <c r="I224" i="58"/>
  <c r="G224" i="51"/>
  <c r="I224" i="55"/>
  <c r="H306" i="54"/>
  <c r="G306" i="53"/>
  <c r="H306" i="52"/>
  <c r="H470" i="50"/>
  <c r="I306" i="58"/>
  <c r="G224" i="55"/>
  <c r="G306" i="54"/>
  <c r="G306" i="58"/>
  <c r="H306" i="56"/>
  <c r="I306" i="54"/>
  <c r="G388" i="59"/>
  <c r="H306" i="58"/>
  <c r="I306" i="56"/>
  <c r="H388" i="59"/>
  <c r="G306" i="56"/>
  <c r="H388" i="57"/>
  <c r="H224" i="55"/>
  <c r="I306" i="53"/>
  <c r="I388" i="51"/>
  <c r="G388" i="57"/>
  <c r="G470" i="50"/>
  <c r="G388" i="51"/>
  <c r="H306" i="53"/>
  <c r="G306" i="52"/>
  <c r="I306" i="52"/>
  <c r="I470" i="50"/>
  <c r="H388" i="51"/>
  <c r="I388" i="59"/>
  <c r="I388" i="57"/>
  <c r="H552" i="59"/>
  <c r="G388" i="58"/>
  <c r="G470" i="57"/>
  <c r="H388" i="54"/>
  <c r="G388" i="53"/>
  <c r="I552" i="59"/>
  <c r="I470" i="59"/>
  <c r="I470" i="57"/>
  <c r="H306" i="55"/>
  <c r="G388" i="54"/>
  <c r="I388" i="53"/>
  <c r="G552" i="59"/>
  <c r="H470" i="59"/>
  <c r="H552" i="57"/>
  <c r="H470" i="57"/>
  <c r="I306" i="55"/>
  <c r="I388" i="54"/>
  <c r="H388" i="53"/>
  <c r="H552" i="51"/>
  <c r="H470" i="51"/>
  <c r="G470" i="59"/>
  <c r="I552" i="57"/>
  <c r="G306" i="55"/>
  <c r="G552" i="57"/>
  <c r="H388" i="58"/>
  <c r="H388" i="56"/>
  <c r="G388" i="52"/>
  <c r="I388" i="56"/>
  <c r="I388" i="52"/>
  <c r="H388" i="52"/>
  <c r="G552" i="51"/>
  <c r="I552" i="51"/>
  <c r="G470" i="51"/>
  <c r="I388" i="58"/>
  <c r="G388" i="56"/>
  <c r="I470" i="51"/>
  <c r="I470" i="58"/>
  <c r="I470" i="56"/>
  <c r="G388" i="55"/>
  <c r="I470" i="54"/>
  <c r="G470" i="58"/>
  <c r="I552" i="56"/>
  <c r="I388" i="55"/>
  <c r="G552" i="53"/>
  <c r="I470" i="53"/>
  <c r="G552" i="58"/>
  <c r="H552" i="56"/>
  <c r="G552" i="54"/>
  <c r="H552" i="53"/>
  <c r="H470" i="53"/>
  <c r="H552" i="58"/>
  <c r="G552" i="56"/>
  <c r="I552" i="54"/>
  <c r="I552" i="53"/>
  <c r="G470" i="53"/>
  <c r="I552" i="58"/>
  <c r="H552" i="54"/>
  <c r="I552" i="52"/>
  <c r="H470" i="58"/>
  <c r="H470" i="56"/>
  <c r="H388" i="55"/>
  <c r="H470" i="54"/>
  <c r="G470" i="52"/>
  <c r="G470" i="54"/>
  <c r="G552" i="52"/>
  <c r="H470" i="52"/>
  <c r="I470" i="52"/>
  <c r="G470" i="56"/>
  <c r="H552" i="52"/>
  <c r="G470" i="55"/>
  <c r="I552" i="55"/>
  <c r="H552" i="55"/>
  <c r="G552" i="55"/>
  <c r="I470" i="55"/>
  <c r="H470" i="55"/>
  <c r="F61" i="45"/>
  <c r="F635" i="45"/>
  <c r="H225" i="45"/>
  <c r="F717" i="45"/>
  <c r="H881" i="45"/>
  <c r="G635" i="45"/>
  <c r="H143" i="45"/>
  <c r="G225" i="45"/>
  <c r="H553" i="45"/>
  <c r="G717" i="45"/>
  <c r="H389" i="45"/>
  <c r="F799" i="45"/>
  <c r="G143" i="45"/>
  <c r="G553" i="45"/>
  <c r="G307" i="45"/>
  <c r="H717" i="45"/>
  <c r="G389" i="45"/>
  <c r="F143" i="45"/>
  <c r="F553" i="45"/>
  <c r="F307" i="45"/>
  <c r="F389" i="45"/>
  <c r="H307" i="45"/>
  <c r="G799" i="45"/>
  <c r="G881" i="45"/>
  <c r="H61" i="45"/>
  <c r="H635" i="45"/>
  <c r="F225" i="45"/>
  <c r="F881" i="45"/>
  <c r="F471" i="45"/>
  <c r="H471" i="45"/>
  <c r="G61" i="45"/>
  <c r="H799" i="45"/>
  <c r="G471" i="45"/>
  <c r="I61" i="42"/>
  <c r="G61" i="42"/>
  <c r="H61" i="42"/>
  <c r="G143" i="42"/>
  <c r="H143" i="42"/>
  <c r="I143" i="42"/>
  <c r="G225" i="42"/>
  <c r="H225" i="42"/>
  <c r="I225" i="42"/>
  <c r="I307" i="42"/>
  <c r="H307" i="42"/>
  <c r="G307" i="42"/>
  <c r="I389" i="42"/>
  <c r="H389" i="42"/>
  <c r="G389" i="42"/>
  <c r="H471" i="42"/>
  <c r="I471" i="42"/>
  <c r="G471" i="42"/>
  <c r="G553" i="42"/>
  <c r="H553" i="42"/>
  <c r="I553" i="42"/>
  <c r="G635" i="42"/>
  <c r="I635" i="42"/>
  <c r="H635" i="42"/>
  <c r="I717" i="42"/>
  <c r="G717" i="42"/>
  <c r="H717" i="42"/>
  <c r="H799" i="42"/>
  <c r="G799" i="42"/>
  <c r="I799" i="42"/>
  <c r="H881" i="42"/>
  <c r="I881" i="42"/>
  <c r="G881" i="42"/>
  <c r="G963" i="42"/>
  <c r="H963" i="42"/>
  <c r="I963" i="42"/>
  <c r="H1045" i="42"/>
  <c r="G1045" i="42"/>
  <c r="I1045" i="42"/>
  <c r="H1127" i="42"/>
  <c r="G1127" i="42"/>
  <c r="I1127" i="42"/>
  <c r="G1209" i="42"/>
  <c r="H1209" i="42"/>
  <c r="I1209" i="42"/>
  <c r="H69" i="41"/>
  <c r="F69" i="41"/>
  <c r="E69" i="41"/>
  <c r="G69" i="41"/>
  <c r="D70" i="41"/>
  <c r="G59" i="47"/>
  <c r="G141" i="47"/>
  <c r="H141" i="49"/>
  <c r="I141" i="47"/>
  <c r="G141" i="49"/>
  <c r="H141" i="47"/>
  <c r="I59" i="49"/>
  <c r="G59" i="49"/>
  <c r="I59" i="47"/>
  <c r="H59" i="49"/>
  <c r="I141" i="49"/>
  <c r="H59" i="47"/>
  <c r="I223" i="49"/>
  <c r="G223" i="49"/>
  <c r="H223" i="49"/>
  <c r="I223" i="47"/>
  <c r="G305" i="49"/>
  <c r="H223" i="47"/>
  <c r="I305" i="49"/>
  <c r="G223" i="47"/>
  <c r="H305" i="49"/>
  <c r="G387" i="49"/>
  <c r="I387" i="49"/>
  <c r="G305" i="47"/>
  <c r="H305" i="47"/>
  <c r="H387" i="49"/>
  <c r="I305" i="47"/>
  <c r="H387" i="47"/>
  <c r="G387" i="47"/>
  <c r="H469" i="49"/>
  <c r="I469" i="49"/>
  <c r="H551" i="49"/>
  <c r="I387" i="47"/>
  <c r="I551" i="49"/>
  <c r="G469" i="49"/>
  <c r="G551" i="49"/>
  <c r="G469" i="47"/>
  <c r="H551" i="47"/>
  <c r="I469" i="47"/>
  <c r="G551" i="47"/>
  <c r="I551" i="47"/>
  <c r="H469" i="47"/>
  <c r="I1289" i="42"/>
  <c r="G1289" i="42"/>
  <c r="H1289" i="42"/>
  <c r="H1371" i="42"/>
  <c r="G1371" i="42"/>
  <c r="I1371" i="42"/>
  <c r="G1453" i="42"/>
  <c r="I1453" i="42"/>
  <c r="H1453" i="42"/>
  <c r="G1535" i="42"/>
  <c r="I1535" i="42"/>
  <c r="H1535" i="42"/>
  <c r="H1617" i="42"/>
  <c r="I1617" i="42"/>
  <c r="G1617" i="42"/>
  <c r="G1699" i="42"/>
  <c r="H1699" i="42"/>
  <c r="I1699" i="42"/>
  <c r="G1781" i="42"/>
  <c r="H1781" i="42"/>
  <c r="I1781" i="42"/>
  <c r="I1863" i="42"/>
  <c r="G1863" i="42"/>
  <c r="H1863" i="42"/>
  <c r="I2027" i="42"/>
  <c r="H1945" i="42"/>
  <c r="G1945" i="42"/>
  <c r="G2027" i="42"/>
  <c r="I1945" i="42"/>
  <c r="H2027" i="42"/>
  <c r="G59" i="48"/>
  <c r="H59" i="48"/>
  <c r="I59" i="48"/>
  <c r="G223" i="48"/>
  <c r="H223" i="48"/>
  <c r="I223" i="48"/>
  <c r="I141" i="48"/>
  <c r="G141" i="48"/>
  <c r="H305" i="48"/>
  <c r="I305" i="48"/>
  <c r="H141" i="48"/>
  <c r="G305" i="48"/>
  <c r="G387" i="48"/>
  <c r="I387" i="48"/>
  <c r="H387" i="48"/>
  <c r="H469" i="48"/>
  <c r="G551" i="48"/>
  <c r="I469" i="48"/>
  <c r="H551" i="48"/>
  <c r="I551" i="48"/>
  <c r="G469" i="48"/>
  <c r="K67" i="41"/>
  <c r="L67" i="41"/>
  <c r="G60" i="63"/>
  <c r="F142" i="63"/>
  <c r="G142" i="63"/>
  <c r="F552" i="63"/>
  <c r="H470" i="63"/>
  <c r="G552" i="63"/>
  <c r="G470" i="63"/>
  <c r="H552" i="63"/>
  <c r="H306" i="63"/>
  <c r="F470" i="63"/>
  <c r="F306" i="63"/>
  <c r="H142" i="63"/>
  <c r="G388" i="63"/>
  <c r="F388" i="63"/>
  <c r="G224" i="63"/>
  <c r="F60" i="63"/>
  <c r="F224" i="63"/>
  <c r="H60" i="63"/>
  <c r="H388" i="63"/>
  <c r="G306" i="63"/>
  <c r="H224" i="63"/>
  <c r="H224" i="61"/>
  <c r="G224" i="61"/>
  <c r="F224" i="61"/>
  <c r="F798" i="61"/>
  <c r="F470" i="61"/>
  <c r="G552" i="61"/>
  <c r="G470" i="61"/>
  <c r="F552" i="61"/>
  <c r="G634" i="61"/>
  <c r="G798" i="61"/>
  <c r="H470" i="61"/>
  <c r="H634" i="61"/>
  <c r="H60" i="61"/>
  <c r="F634" i="61"/>
  <c r="G60" i="61"/>
  <c r="H552" i="61"/>
  <c r="G716" i="61"/>
  <c r="G388" i="61"/>
  <c r="G142" i="61"/>
  <c r="G880" i="61"/>
  <c r="H798" i="61"/>
  <c r="F716" i="61"/>
  <c r="H142" i="61"/>
  <c r="H880" i="61"/>
  <c r="F306" i="61"/>
  <c r="H716" i="61"/>
  <c r="F142" i="61"/>
  <c r="F880" i="61"/>
  <c r="H306" i="61"/>
  <c r="F60" i="61"/>
  <c r="G306" i="61"/>
  <c r="H388" i="61"/>
  <c r="F388" i="61"/>
  <c r="T68" i="41"/>
  <c r="R68" i="41"/>
  <c r="I68" i="41"/>
  <c r="J68" i="41"/>
  <c r="Q68" i="41"/>
  <c r="O68" i="41"/>
  <c r="S68" i="41"/>
  <c r="M68" i="41"/>
  <c r="N68" i="41"/>
  <c r="P68" i="41"/>
  <c r="H60" i="48" l="1"/>
  <c r="I60" i="48"/>
  <c r="G60" i="48"/>
  <c r="I142" i="48"/>
  <c r="H142" i="48"/>
  <c r="G142" i="48"/>
  <c r="I224" i="48"/>
  <c r="G224" i="48"/>
  <c r="H224" i="48"/>
  <c r="H306" i="48"/>
  <c r="I306" i="48"/>
  <c r="G306" i="48"/>
  <c r="H388" i="48"/>
  <c r="I388" i="48"/>
  <c r="G388" i="48"/>
  <c r="G470" i="48"/>
  <c r="I470" i="48"/>
  <c r="H552" i="48"/>
  <c r="I552" i="48"/>
  <c r="G552" i="48"/>
  <c r="H470" i="48"/>
  <c r="K68" i="41"/>
  <c r="L68" i="41"/>
  <c r="G62" i="45"/>
  <c r="H390" i="45"/>
  <c r="G390" i="45"/>
  <c r="F62" i="45"/>
  <c r="H718" i="45"/>
  <c r="G718" i="45"/>
  <c r="F718" i="45"/>
  <c r="F390" i="45"/>
  <c r="H62" i="45"/>
  <c r="G226" i="45"/>
  <c r="H636" i="45"/>
  <c r="F472" i="45"/>
  <c r="G144" i="45"/>
  <c r="G800" i="45"/>
  <c r="F226" i="45"/>
  <c r="F636" i="45"/>
  <c r="G472" i="45"/>
  <c r="F144" i="45"/>
  <c r="H144" i="45"/>
  <c r="G554" i="45"/>
  <c r="F308" i="45"/>
  <c r="H226" i="45"/>
  <c r="F882" i="45"/>
  <c r="H472" i="45"/>
  <c r="H882" i="45"/>
  <c r="G308" i="45"/>
  <c r="H554" i="45"/>
  <c r="G882" i="45"/>
  <c r="F554" i="45"/>
  <c r="H800" i="45"/>
  <c r="F800" i="45"/>
  <c r="G636" i="45"/>
  <c r="H308" i="45"/>
  <c r="H62" i="42"/>
  <c r="I62" i="42"/>
  <c r="G62" i="42"/>
  <c r="I472" i="42"/>
  <c r="H554" i="42"/>
  <c r="G636" i="42"/>
  <c r="G308" i="42"/>
  <c r="G390" i="42"/>
  <c r="G472" i="42"/>
  <c r="I144" i="42"/>
  <c r="H636" i="42"/>
  <c r="H390" i="42"/>
  <c r="G226" i="42"/>
  <c r="I308" i="42"/>
  <c r="H472" i="42"/>
  <c r="H144" i="42"/>
  <c r="G144" i="42"/>
  <c r="H226" i="42"/>
  <c r="I226" i="42"/>
  <c r="I390" i="42"/>
  <c r="I554" i="42"/>
  <c r="G554" i="42"/>
  <c r="I636" i="42"/>
  <c r="H308" i="42"/>
  <c r="G718" i="42"/>
  <c r="H718" i="42"/>
  <c r="I718" i="42"/>
  <c r="I800" i="42"/>
  <c r="G800" i="42"/>
  <c r="H800" i="42"/>
  <c r="I882" i="42"/>
  <c r="H882" i="42"/>
  <c r="G882" i="42"/>
  <c r="H964" i="42"/>
  <c r="G964" i="42"/>
  <c r="I964" i="42"/>
  <c r="G1046" i="42"/>
  <c r="H1046" i="42"/>
  <c r="I1046" i="42"/>
  <c r="I1128" i="42"/>
  <c r="G1128" i="42"/>
  <c r="H1128" i="42"/>
  <c r="I1210" i="42"/>
  <c r="H1210" i="42"/>
  <c r="G1210" i="42"/>
  <c r="G70" i="41"/>
  <c r="E70" i="41"/>
  <c r="F70" i="41"/>
  <c r="D71" i="41"/>
  <c r="H70" i="41"/>
  <c r="I60" i="49"/>
  <c r="H60" i="47"/>
  <c r="G60" i="49"/>
  <c r="H60" i="49"/>
  <c r="H142" i="49"/>
  <c r="G142" i="49"/>
  <c r="I142" i="49"/>
  <c r="I60" i="47"/>
  <c r="G60" i="47"/>
  <c r="G224" i="47"/>
  <c r="I224" i="47"/>
  <c r="H142" i="47"/>
  <c r="G142" i="47"/>
  <c r="I142" i="47"/>
  <c r="H224" i="47"/>
  <c r="H224" i="49"/>
  <c r="G306" i="47"/>
  <c r="G224" i="49"/>
  <c r="I306" i="47"/>
  <c r="I224" i="49"/>
  <c r="H306" i="47"/>
  <c r="H388" i="47"/>
  <c r="I388" i="47"/>
  <c r="G306" i="49"/>
  <c r="G388" i="47"/>
  <c r="H306" i="49"/>
  <c r="I306" i="49"/>
  <c r="I388" i="49"/>
  <c r="H552" i="47"/>
  <c r="H388" i="49"/>
  <c r="G552" i="47"/>
  <c r="H470" i="47"/>
  <c r="G388" i="49"/>
  <c r="G470" i="47"/>
  <c r="I552" i="47"/>
  <c r="I470" i="47"/>
  <c r="I470" i="49"/>
  <c r="H552" i="49"/>
  <c r="I552" i="49"/>
  <c r="G552" i="49"/>
  <c r="G470" i="49"/>
  <c r="H470" i="49"/>
  <c r="I61" i="51"/>
  <c r="H61" i="50"/>
  <c r="H143" i="55"/>
  <c r="G61" i="51"/>
  <c r="I61" i="50"/>
  <c r="G61" i="53"/>
  <c r="H61" i="53"/>
  <c r="I61" i="58"/>
  <c r="G61" i="57"/>
  <c r="H143" i="57"/>
  <c r="H61" i="57"/>
  <c r="G61" i="55"/>
  <c r="H61" i="56"/>
  <c r="H61" i="58"/>
  <c r="G61" i="56"/>
  <c r="H61" i="55"/>
  <c r="G143" i="55"/>
  <c r="G61" i="58"/>
  <c r="I61" i="53"/>
  <c r="H61" i="59"/>
  <c r="G61" i="50"/>
  <c r="I61" i="57"/>
  <c r="G61" i="59"/>
  <c r="G61" i="54"/>
  <c r="I143" i="57"/>
  <c r="G225" i="56"/>
  <c r="I61" i="56"/>
  <c r="G61" i="52"/>
  <c r="I61" i="52"/>
  <c r="H61" i="51"/>
  <c r="H143" i="56"/>
  <c r="I143" i="55"/>
  <c r="G143" i="57"/>
  <c r="H225" i="56"/>
  <c r="H61" i="54"/>
  <c r="I143" i="56"/>
  <c r="G143" i="56"/>
  <c r="I61" i="59"/>
  <c r="H61" i="52"/>
  <c r="I61" i="55"/>
  <c r="I61" i="54"/>
  <c r="I225" i="56"/>
  <c r="G143" i="59"/>
  <c r="H225" i="59"/>
  <c r="H225" i="55"/>
  <c r="G143" i="54"/>
  <c r="I143" i="59"/>
  <c r="I225" i="59"/>
  <c r="I225" i="55"/>
  <c r="H143" i="59"/>
  <c r="G143" i="58"/>
  <c r="H307" i="59"/>
  <c r="H143" i="58"/>
  <c r="G307" i="59"/>
  <c r="I143" i="58"/>
  <c r="G225" i="59"/>
  <c r="I307" i="56"/>
  <c r="I225" i="51"/>
  <c r="G143" i="51"/>
  <c r="G225" i="50"/>
  <c r="G307" i="56"/>
  <c r="G143" i="50"/>
  <c r="I225" i="50"/>
  <c r="H307" i="56"/>
  <c r="G143" i="52"/>
  <c r="G143" i="53"/>
  <c r="I143" i="52"/>
  <c r="I307" i="59"/>
  <c r="I143" i="53"/>
  <c r="H143" i="52"/>
  <c r="G307" i="55"/>
  <c r="G225" i="55"/>
  <c r="G225" i="51"/>
  <c r="I143" i="51"/>
  <c r="H225" i="51"/>
  <c r="I143" i="50"/>
  <c r="H143" i="54"/>
  <c r="H307" i="55"/>
  <c r="I143" i="54"/>
  <c r="H143" i="51"/>
  <c r="H143" i="50"/>
  <c r="I307" i="55"/>
  <c r="H143" i="53"/>
  <c r="H225" i="50"/>
  <c r="H389" i="59"/>
  <c r="G225" i="58"/>
  <c r="G389" i="56"/>
  <c r="G225" i="52"/>
  <c r="G389" i="59"/>
  <c r="I225" i="52"/>
  <c r="G225" i="53"/>
  <c r="I225" i="53"/>
  <c r="I389" i="59"/>
  <c r="H225" i="58"/>
  <c r="H225" i="57"/>
  <c r="H389" i="56"/>
  <c r="H389" i="55"/>
  <c r="I225" i="54"/>
  <c r="G225" i="57"/>
  <c r="H307" i="50"/>
  <c r="H225" i="54"/>
  <c r="I225" i="57"/>
  <c r="G307" i="50"/>
  <c r="G225" i="54"/>
  <c r="H307" i="51"/>
  <c r="G389" i="55"/>
  <c r="I225" i="58"/>
  <c r="I389" i="55"/>
  <c r="G307" i="51"/>
  <c r="I389" i="56"/>
  <c r="H225" i="53"/>
  <c r="I307" i="50"/>
  <c r="H225" i="52"/>
  <c r="I307" i="51"/>
  <c r="I553" i="59"/>
  <c r="H553" i="55"/>
  <c r="H307" i="54"/>
  <c r="H389" i="51"/>
  <c r="G389" i="50"/>
  <c r="G471" i="59"/>
  <c r="I307" i="58"/>
  <c r="I307" i="54"/>
  <c r="I471" i="59"/>
  <c r="H307" i="58"/>
  <c r="I471" i="56"/>
  <c r="I307" i="53"/>
  <c r="G389" i="51"/>
  <c r="I389" i="50"/>
  <c r="H471" i="59"/>
  <c r="G307" i="58"/>
  <c r="H471" i="56"/>
  <c r="G553" i="56"/>
  <c r="G471" i="56"/>
  <c r="G553" i="59"/>
  <c r="I307" i="57"/>
  <c r="H471" i="55"/>
  <c r="I553" i="55"/>
  <c r="G307" i="54"/>
  <c r="G307" i="53"/>
  <c r="G307" i="52"/>
  <c r="I389" i="51"/>
  <c r="H389" i="50"/>
  <c r="H553" i="59"/>
  <c r="H307" i="57"/>
  <c r="H307" i="53"/>
  <c r="I307" i="52"/>
  <c r="I553" i="56"/>
  <c r="G471" i="55"/>
  <c r="G307" i="57"/>
  <c r="H307" i="52"/>
  <c r="H553" i="56"/>
  <c r="I471" i="55"/>
  <c r="G553" i="55"/>
  <c r="G389" i="58"/>
  <c r="I389" i="58"/>
  <c r="G389" i="57"/>
  <c r="H389" i="53"/>
  <c r="H389" i="58"/>
  <c r="I389" i="57"/>
  <c r="G389" i="53"/>
  <c r="G471" i="51"/>
  <c r="H389" i="57"/>
  <c r="G389" i="54"/>
  <c r="I389" i="53"/>
  <c r="I389" i="52"/>
  <c r="H471" i="51"/>
  <c r="H389" i="54"/>
  <c r="H389" i="52"/>
  <c r="I471" i="51"/>
  <c r="I553" i="51"/>
  <c r="I553" i="50"/>
  <c r="G471" i="50"/>
  <c r="H553" i="50"/>
  <c r="H553" i="51"/>
  <c r="I471" i="50"/>
  <c r="G553" i="50"/>
  <c r="I389" i="54"/>
  <c r="G553" i="51"/>
  <c r="H471" i="50"/>
  <c r="G389" i="52"/>
  <c r="H553" i="58"/>
  <c r="I471" i="57"/>
  <c r="H471" i="54"/>
  <c r="I471" i="53"/>
  <c r="I553" i="52"/>
  <c r="I553" i="53"/>
  <c r="I553" i="58"/>
  <c r="H471" i="57"/>
  <c r="I553" i="57"/>
  <c r="H471" i="53"/>
  <c r="H471" i="58"/>
  <c r="G471" i="57"/>
  <c r="H553" i="57"/>
  <c r="G471" i="53"/>
  <c r="H471" i="52"/>
  <c r="G553" i="54"/>
  <c r="G471" i="58"/>
  <c r="G553" i="57"/>
  <c r="G471" i="52"/>
  <c r="I471" i="58"/>
  <c r="I553" i="54"/>
  <c r="H553" i="53"/>
  <c r="I471" i="52"/>
  <c r="G553" i="58"/>
  <c r="I471" i="54"/>
  <c r="H553" i="52"/>
  <c r="H553" i="54"/>
  <c r="G471" i="54"/>
  <c r="G553" i="53"/>
  <c r="G553" i="52"/>
  <c r="I1290" i="42"/>
  <c r="H1290" i="42"/>
  <c r="G1290" i="42"/>
  <c r="H1372" i="42"/>
  <c r="I1372" i="42"/>
  <c r="G1372" i="42"/>
  <c r="I1454" i="42"/>
  <c r="H1454" i="42"/>
  <c r="G1454" i="42"/>
  <c r="G1536" i="42"/>
  <c r="I1536" i="42"/>
  <c r="H1536" i="42"/>
  <c r="I1618" i="42"/>
  <c r="H1618" i="42"/>
  <c r="G1618" i="42"/>
  <c r="G1700" i="42"/>
  <c r="H1700" i="42"/>
  <c r="I1700" i="42"/>
  <c r="H1782" i="42"/>
  <c r="I1782" i="42"/>
  <c r="G1782" i="42"/>
  <c r="G1864" i="42"/>
  <c r="I1864" i="42"/>
  <c r="H1864" i="42"/>
  <c r="I1946" i="42"/>
  <c r="H2028" i="42"/>
  <c r="G1946" i="42"/>
  <c r="I2028" i="42"/>
  <c r="G2028" i="42"/>
  <c r="H1946" i="42"/>
  <c r="G307" i="63"/>
  <c r="H553" i="63"/>
  <c r="F307" i="63"/>
  <c r="F553" i="63"/>
  <c r="H307" i="63"/>
  <c r="F225" i="63"/>
  <c r="G143" i="63"/>
  <c r="G553" i="63"/>
  <c r="F143" i="63"/>
  <c r="H143" i="63"/>
  <c r="H225" i="63"/>
  <c r="G225" i="63"/>
  <c r="H61" i="63"/>
  <c r="G389" i="63"/>
  <c r="F389" i="63"/>
  <c r="H471" i="63"/>
  <c r="G471" i="63"/>
  <c r="F61" i="63"/>
  <c r="F471" i="63"/>
  <c r="H389" i="63"/>
  <c r="G61" i="63"/>
  <c r="G61" i="61"/>
  <c r="F553" i="61"/>
  <c r="G799" i="61"/>
  <c r="F61" i="61"/>
  <c r="H553" i="61"/>
  <c r="G881" i="61"/>
  <c r="H799" i="61"/>
  <c r="G307" i="61"/>
  <c r="G553" i="61"/>
  <c r="F881" i="61"/>
  <c r="G471" i="61"/>
  <c r="H881" i="61"/>
  <c r="F471" i="61"/>
  <c r="H61" i="61"/>
  <c r="H471" i="61"/>
  <c r="F799" i="61"/>
  <c r="F635" i="61"/>
  <c r="F307" i="61"/>
  <c r="H307" i="61"/>
  <c r="G225" i="61"/>
  <c r="F143" i="61"/>
  <c r="G635" i="61"/>
  <c r="G143" i="61"/>
  <c r="H635" i="61"/>
  <c r="G389" i="61"/>
  <c r="H389" i="61"/>
  <c r="F389" i="61"/>
  <c r="H225" i="61"/>
  <c r="F225" i="61"/>
  <c r="G717" i="61"/>
  <c r="F717" i="61"/>
  <c r="H717" i="61"/>
  <c r="H143" i="61"/>
  <c r="T69" i="41"/>
  <c r="J69" i="41"/>
  <c r="Q69" i="41"/>
  <c r="O69" i="41"/>
  <c r="M69" i="41"/>
  <c r="R69" i="41"/>
  <c r="S69" i="41"/>
  <c r="I69" i="41"/>
  <c r="P69" i="41"/>
  <c r="N69" i="41"/>
  <c r="F554" i="63" l="1"/>
  <c r="G144" i="63"/>
  <c r="H226" i="63"/>
  <c r="F62" i="63"/>
  <c r="G390" i="63"/>
  <c r="F226" i="63"/>
  <c r="H390" i="63"/>
  <c r="G472" i="63"/>
  <c r="G226" i="63"/>
  <c r="H472" i="63"/>
  <c r="F144" i="63"/>
  <c r="H62" i="63"/>
  <c r="H144" i="63"/>
  <c r="F390" i="63"/>
  <c r="F472" i="63"/>
  <c r="H554" i="63"/>
  <c r="G62" i="63"/>
  <c r="G308" i="63"/>
  <c r="H308" i="63"/>
  <c r="F308" i="63"/>
  <c r="G554" i="63"/>
  <c r="H61" i="48"/>
  <c r="I61" i="48"/>
  <c r="I143" i="48"/>
  <c r="G61" i="48"/>
  <c r="G143" i="48"/>
  <c r="H143" i="48"/>
  <c r="I225" i="48"/>
  <c r="G225" i="48"/>
  <c r="H225" i="48"/>
  <c r="H307" i="48"/>
  <c r="I307" i="48"/>
  <c r="G307" i="48"/>
  <c r="I389" i="48"/>
  <c r="H389" i="48"/>
  <c r="G389" i="48"/>
  <c r="H553" i="48"/>
  <c r="G471" i="48"/>
  <c r="I471" i="48"/>
  <c r="H471" i="48"/>
  <c r="I553" i="48"/>
  <c r="G553" i="48"/>
  <c r="L69" i="41"/>
  <c r="K69" i="41"/>
  <c r="I144" i="55"/>
  <c r="G144" i="55"/>
  <c r="I62" i="52"/>
  <c r="G62" i="59"/>
  <c r="H62" i="59"/>
  <c r="I62" i="55"/>
  <c r="H62" i="50"/>
  <c r="H62" i="57"/>
  <c r="G144" i="56"/>
  <c r="H62" i="55"/>
  <c r="I226" i="50"/>
  <c r="I226" i="58"/>
  <c r="H62" i="58"/>
  <c r="G226" i="58"/>
  <c r="I62" i="58"/>
  <c r="H226" i="58"/>
  <c r="G62" i="58"/>
  <c r="I62" i="59"/>
  <c r="I144" i="58"/>
  <c r="G144" i="58"/>
  <c r="G62" i="57"/>
  <c r="I62" i="53"/>
  <c r="G62" i="53"/>
  <c r="G62" i="52"/>
  <c r="H62" i="52"/>
  <c r="H62" i="54"/>
  <c r="H144" i="55"/>
  <c r="G62" i="56"/>
  <c r="I62" i="56"/>
  <c r="I62" i="54"/>
  <c r="H144" i="56"/>
  <c r="H144" i="58"/>
  <c r="I62" i="57"/>
  <c r="G62" i="55"/>
  <c r="H62" i="53"/>
  <c r="H62" i="56"/>
  <c r="G62" i="51"/>
  <c r="I62" i="51"/>
  <c r="I62" i="50"/>
  <c r="H226" i="50"/>
  <c r="G62" i="50"/>
  <c r="G62" i="54"/>
  <c r="I144" i="56"/>
  <c r="H62" i="51"/>
  <c r="G226" i="50"/>
  <c r="H144" i="59"/>
  <c r="H144" i="57"/>
  <c r="G144" i="54"/>
  <c r="G144" i="59"/>
  <c r="G144" i="57"/>
  <c r="G226" i="56"/>
  <c r="I144" i="57"/>
  <c r="I226" i="56"/>
  <c r="H226" i="56"/>
  <c r="I144" i="59"/>
  <c r="I144" i="54"/>
  <c r="G144" i="52"/>
  <c r="I308" i="50"/>
  <c r="H144" i="50"/>
  <c r="G308" i="50"/>
  <c r="G144" i="50"/>
  <c r="I226" i="52"/>
  <c r="H226" i="52"/>
  <c r="I226" i="53"/>
  <c r="G226" i="52"/>
  <c r="I144" i="51"/>
  <c r="H144" i="54"/>
  <c r="I144" i="53"/>
  <c r="G308" i="52"/>
  <c r="I144" i="52"/>
  <c r="I308" i="52"/>
  <c r="H308" i="50"/>
  <c r="G226" i="53"/>
  <c r="G144" i="51"/>
  <c r="I144" i="50"/>
  <c r="H144" i="52"/>
  <c r="H144" i="53"/>
  <c r="G144" i="53"/>
  <c r="H226" i="53"/>
  <c r="H308" i="52"/>
  <c r="H144" i="51"/>
  <c r="H308" i="58"/>
  <c r="I390" i="52"/>
  <c r="G226" i="51"/>
  <c r="G390" i="50"/>
  <c r="I226" i="59"/>
  <c r="I308" i="58"/>
  <c r="G308" i="53"/>
  <c r="G390" i="52"/>
  <c r="H390" i="50"/>
  <c r="G226" i="59"/>
  <c r="H308" i="53"/>
  <c r="H226" i="59"/>
  <c r="G226" i="55"/>
  <c r="I308" i="53"/>
  <c r="H226" i="57"/>
  <c r="H226" i="55"/>
  <c r="G308" i="58"/>
  <c r="G308" i="56"/>
  <c r="H226" i="54"/>
  <c r="H226" i="51"/>
  <c r="I308" i="56"/>
  <c r="I226" i="55"/>
  <c r="G226" i="57"/>
  <c r="I226" i="54"/>
  <c r="I226" i="57"/>
  <c r="G226" i="54"/>
  <c r="H390" i="52"/>
  <c r="I226" i="51"/>
  <c r="I390" i="50"/>
  <c r="H308" i="56"/>
  <c r="H308" i="57"/>
  <c r="G390" i="56"/>
  <c r="G390" i="53"/>
  <c r="H554" i="52"/>
  <c r="G472" i="52"/>
  <c r="G554" i="50"/>
  <c r="I308" i="57"/>
  <c r="I308" i="55"/>
  <c r="I308" i="54"/>
  <c r="I390" i="53"/>
  <c r="G308" i="57"/>
  <c r="H308" i="55"/>
  <c r="H308" i="54"/>
  <c r="I308" i="59"/>
  <c r="H390" i="58"/>
  <c r="G308" i="55"/>
  <c r="G308" i="54"/>
  <c r="H308" i="59"/>
  <c r="I390" i="58"/>
  <c r="I390" i="56"/>
  <c r="H390" i="53"/>
  <c r="I472" i="52"/>
  <c r="I472" i="50"/>
  <c r="G472" i="50"/>
  <c r="G554" i="52"/>
  <c r="G308" i="51"/>
  <c r="H390" i="56"/>
  <c r="I554" i="52"/>
  <c r="I308" i="51"/>
  <c r="H308" i="51"/>
  <c r="H554" i="50"/>
  <c r="I554" i="50"/>
  <c r="G308" i="59"/>
  <c r="G390" i="58"/>
  <c r="H472" i="52"/>
  <c r="H472" i="50"/>
  <c r="I390" i="57"/>
  <c r="H390" i="54"/>
  <c r="I554" i="53"/>
  <c r="G390" i="57"/>
  <c r="G390" i="54"/>
  <c r="G472" i="53"/>
  <c r="H554" i="53"/>
  <c r="G472" i="58"/>
  <c r="H472" i="53"/>
  <c r="G554" i="53"/>
  <c r="H472" i="58"/>
  <c r="H390" i="55"/>
  <c r="I472" i="53"/>
  <c r="I390" i="59"/>
  <c r="I472" i="58"/>
  <c r="G554" i="58"/>
  <c r="I390" i="55"/>
  <c r="H390" i="51"/>
  <c r="H390" i="57"/>
  <c r="G472" i="56"/>
  <c r="H554" i="56"/>
  <c r="I390" i="54"/>
  <c r="H390" i="59"/>
  <c r="H554" i="58"/>
  <c r="I390" i="51"/>
  <c r="I554" i="56"/>
  <c r="G390" i="59"/>
  <c r="I554" i="58"/>
  <c r="I472" i="56"/>
  <c r="G554" i="56"/>
  <c r="H472" i="56"/>
  <c r="G390" i="55"/>
  <c r="G390" i="51"/>
  <c r="I472" i="57"/>
  <c r="H554" i="57"/>
  <c r="G472" i="55"/>
  <c r="H554" i="54"/>
  <c r="G554" i="51"/>
  <c r="I554" i="59"/>
  <c r="G554" i="57"/>
  <c r="I472" i="54"/>
  <c r="I554" i="54"/>
  <c r="H472" i="57"/>
  <c r="H554" i="59"/>
  <c r="I554" i="57"/>
  <c r="H472" i="54"/>
  <c r="G554" i="54"/>
  <c r="I472" i="51"/>
  <c r="G554" i="55"/>
  <c r="H472" i="59"/>
  <c r="G554" i="59"/>
  <c r="I554" i="55"/>
  <c r="G472" i="54"/>
  <c r="H472" i="51"/>
  <c r="G472" i="59"/>
  <c r="I472" i="59"/>
  <c r="H554" i="55"/>
  <c r="G472" i="51"/>
  <c r="I554" i="51"/>
  <c r="G472" i="57"/>
  <c r="I472" i="55"/>
  <c r="H554" i="51"/>
  <c r="H472" i="55"/>
  <c r="H1291" i="42"/>
  <c r="I1291" i="42"/>
  <c r="G1291" i="42"/>
  <c r="I1373" i="42"/>
  <c r="H1373" i="42"/>
  <c r="G1373" i="42"/>
  <c r="H1455" i="42"/>
  <c r="I1455" i="42"/>
  <c r="G1455" i="42"/>
  <c r="G1537" i="42"/>
  <c r="H1537" i="42"/>
  <c r="I1537" i="42"/>
  <c r="H1619" i="42"/>
  <c r="I1619" i="42"/>
  <c r="G1619" i="42"/>
  <c r="G1701" i="42"/>
  <c r="I1701" i="42"/>
  <c r="H1701" i="42"/>
  <c r="H1783" i="42"/>
  <c r="I1783" i="42"/>
  <c r="G1783" i="42"/>
  <c r="G1865" i="42"/>
  <c r="I1865" i="42"/>
  <c r="H1865" i="42"/>
  <c r="G2029" i="42"/>
  <c r="H2029" i="42"/>
  <c r="I2029" i="42"/>
  <c r="G1947" i="42"/>
  <c r="H1947" i="42"/>
  <c r="I1947" i="42"/>
  <c r="G62" i="61"/>
  <c r="F308" i="61"/>
  <c r="G390" i="61"/>
  <c r="H308" i="61"/>
  <c r="H62" i="61"/>
  <c r="H390" i="61"/>
  <c r="G308" i="61"/>
  <c r="F390" i="61"/>
  <c r="F62" i="61"/>
  <c r="G800" i="61"/>
  <c r="H800" i="61"/>
  <c r="G226" i="61"/>
  <c r="F226" i="61"/>
  <c r="G144" i="61"/>
  <c r="H718" i="61"/>
  <c r="F800" i="61"/>
  <c r="G718" i="61"/>
  <c r="F472" i="61"/>
  <c r="F718" i="61"/>
  <c r="H472" i="61"/>
  <c r="F144" i="61"/>
  <c r="G472" i="61"/>
  <c r="F882" i="61"/>
  <c r="G882" i="61"/>
  <c r="H882" i="61"/>
  <c r="H636" i="61"/>
  <c r="G554" i="61"/>
  <c r="H226" i="61"/>
  <c r="F636" i="61"/>
  <c r="H554" i="61"/>
  <c r="H144" i="61"/>
  <c r="G636" i="61"/>
  <c r="F554" i="61"/>
  <c r="M70" i="41"/>
  <c r="N70" i="41"/>
  <c r="R70" i="41"/>
  <c r="T70" i="41"/>
  <c r="I70" i="41"/>
  <c r="P70" i="41"/>
  <c r="S70" i="41"/>
  <c r="O70" i="41"/>
  <c r="J70" i="41"/>
  <c r="Q70" i="41"/>
  <c r="H61" i="47"/>
  <c r="G61" i="49"/>
  <c r="I61" i="47"/>
  <c r="I61" i="49"/>
  <c r="H61" i="49"/>
  <c r="G61" i="47"/>
  <c r="G225" i="49"/>
  <c r="G143" i="49"/>
  <c r="H225" i="47"/>
  <c r="I143" i="49"/>
  <c r="H225" i="49"/>
  <c r="G225" i="47"/>
  <c r="I225" i="47"/>
  <c r="I143" i="47"/>
  <c r="I225" i="49"/>
  <c r="H143" i="47"/>
  <c r="H143" i="49"/>
  <c r="G143" i="47"/>
  <c r="G307" i="49"/>
  <c r="I307" i="49"/>
  <c r="H307" i="47"/>
  <c r="H307" i="49"/>
  <c r="I307" i="47"/>
  <c r="G307" i="47"/>
  <c r="H389" i="49"/>
  <c r="H389" i="47"/>
  <c r="G389" i="49"/>
  <c r="I389" i="49"/>
  <c r="I389" i="47"/>
  <c r="G389" i="47"/>
  <c r="I471" i="49"/>
  <c r="G553" i="49"/>
  <c r="G471" i="47"/>
  <c r="H553" i="47"/>
  <c r="H471" i="47"/>
  <c r="I553" i="49"/>
  <c r="H471" i="49"/>
  <c r="G471" i="49"/>
  <c r="H553" i="49"/>
  <c r="I471" i="47"/>
  <c r="G553" i="47"/>
  <c r="I553" i="47"/>
  <c r="F719" i="45"/>
  <c r="G719" i="45"/>
  <c r="H719" i="45"/>
  <c r="H555" i="45"/>
  <c r="H391" i="45"/>
  <c r="F309" i="45"/>
  <c r="H473" i="45"/>
  <c r="G309" i="45"/>
  <c r="G555" i="45"/>
  <c r="H145" i="45"/>
  <c r="G391" i="45"/>
  <c r="F63" i="45"/>
  <c r="F227" i="45"/>
  <c r="F391" i="45"/>
  <c r="H63" i="45"/>
  <c r="H227" i="45"/>
  <c r="G227" i="45"/>
  <c r="F883" i="45"/>
  <c r="G801" i="45"/>
  <c r="F145" i="45"/>
  <c r="G63" i="45"/>
  <c r="G473" i="45"/>
  <c r="H801" i="45"/>
  <c r="G145" i="45"/>
  <c r="F637" i="45"/>
  <c r="G883" i="45"/>
  <c r="H883" i="45"/>
  <c r="F801" i="45"/>
  <c r="H637" i="45"/>
  <c r="H309" i="45"/>
  <c r="G637" i="45"/>
  <c r="F473" i="45"/>
  <c r="F555" i="45"/>
  <c r="H555" i="42"/>
  <c r="H63" i="42"/>
  <c r="G555" i="42"/>
  <c r="G63" i="42"/>
  <c r="I227" i="42"/>
  <c r="H227" i="42"/>
  <c r="I63" i="42"/>
  <c r="G227" i="42"/>
  <c r="I555" i="42"/>
  <c r="H309" i="42"/>
  <c r="G473" i="42"/>
  <c r="I391" i="42"/>
  <c r="G637" i="42"/>
  <c r="H391" i="42"/>
  <c r="G309" i="42"/>
  <c r="G145" i="42"/>
  <c r="H473" i="42"/>
  <c r="H637" i="42"/>
  <c r="I637" i="42"/>
  <c r="I309" i="42"/>
  <c r="G391" i="42"/>
  <c r="H145" i="42"/>
  <c r="I473" i="42"/>
  <c r="I145" i="42"/>
  <c r="H719" i="42"/>
  <c r="G719" i="42"/>
  <c r="I719" i="42"/>
  <c r="G801" i="42"/>
  <c r="H801" i="42"/>
  <c r="I801" i="42"/>
  <c r="G883" i="42"/>
  <c r="H883" i="42"/>
  <c r="I883" i="42"/>
  <c r="G965" i="42"/>
  <c r="H965" i="42"/>
  <c r="I965" i="42"/>
  <c r="H1047" i="42"/>
  <c r="I1047" i="42"/>
  <c r="G1047" i="42"/>
  <c r="H1129" i="42"/>
  <c r="I1129" i="42"/>
  <c r="G1129" i="42"/>
  <c r="G1211" i="42"/>
  <c r="I1211" i="42"/>
  <c r="H1211" i="42"/>
  <c r="F71" i="41"/>
  <c r="H71" i="41"/>
  <c r="E71" i="41"/>
  <c r="G71" i="41"/>
  <c r="D72" i="41"/>
  <c r="G227" i="63" l="1"/>
  <c r="F227" i="63"/>
  <c r="G555" i="63"/>
  <c r="G391" i="63"/>
  <c r="G473" i="63"/>
  <c r="F145" i="63"/>
  <c r="F473" i="63"/>
  <c r="G63" i="63"/>
  <c r="F391" i="63"/>
  <c r="H473" i="63"/>
  <c r="H63" i="63"/>
  <c r="H227" i="63"/>
  <c r="H391" i="63"/>
  <c r="F555" i="63"/>
  <c r="H555" i="63"/>
  <c r="H145" i="63"/>
  <c r="G309" i="63"/>
  <c r="F309" i="63"/>
  <c r="H309" i="63"/>
  <c r="G145" i="63"/>
  <c r="F63" i="63"/>
  <c r="G62" i="48"/>
  <c r="I62" i="48"/>
  <c r="H62" i="48"/>
  <c r="G144" i="48"/>
  <c r="I144" i="48"/>
  <c r="H144" i="48"/>
  <c r="H226" i="48"/>
  <c r="I226" i="48"/>
  <c r="G226" i="48"/>
  <c r="H308" i="48"/>
  <c r="G308" i="48"/>
  <c r="I308" i="48"/>
  <c r="H390" i="48"/>
  <c r="G390" i="48"/>
  <c r="I390" i="48"/>
  <c r="G554" i="48"/>
  <c r="I472" i="48"/>
  <c r="G472" i="48"/>
  <c r="I554" i="48"/>
  <c r="H472" i="48"/>
  <c r="H554" i="48"/>
  <c r="K70" i="41"/>
  <c r="L70" i="41"/>
  <c r="I145" i="56"/>
  <c r="H145" i="56"/>
  <c r="I63" i="56"/>
  <c r="I63" i="54"/>
  <c r="G145" i="56"/>
  <c r="G63" i="56"/>
  <c r="H63" i="54"/>
  <c r="I63" i="52"/>
  <c r="H63" i="52"/>
  <c r="G63" i="55"/>
  <c r="G63" i="52"/>
  <c r="H63" i="55"/>
  <c r="G63" i="57"/>
  <c r="G63" i="54"/>
  <c r="H63" i="59"/>
  <c r="H227" i="55"/>
  <c r="H63" i="51"/>
  <c r="H63" i="53"/>
  <c r="G145" i="59"/>
  <c r="H63" i="56"/>
  <c r="G63" i="58"/>
  <c r="G63" i="59"/>
  <c r="I63" i="51"/>
  <c r="H145" i="50"/>
  <c r="I63" i="58"/>
  <c r="G63" i="50"/>
  <c r="H63" i="58"/>
  <c r="I63" i="55"/>
  <c r="H145" i="59"/>
  <c r="I145" i="59"/>
  <c r="I63" i="59"/>
  <c r="I63" i="57"/>
  <c r="I63" i="50"/>
  <c r="G227" i="55"/>
  <c r="G63" i="53"/>
  <c r="H63" i="50"/>
  <c r="I227" i="55"/>
  <c r="I63" i="53"/>
  <c r="I145" i="50"/>
  <c r="H63" i="57"/>
  <c r="G145" i="50"/>
  <c r="G63" i="51"/>
  <c r="H145" i="58"/>
  <c r="I227" i="57"/>
  <c r="I309" i="55"/>
  <c r="H309" i="54"/>
  <c r="H145" i="54"/>
  <c r="G145" i="58"/>
  <c r="H227" i="57"/>
  <c r="G227" i="57"/>
  <c r="I227" i="59"/>
  <c r="G145" i="57"/>
  <c r="H227" i="59"/>
  <c r="I145" i="57"/>
  <c r="I145" i="58"/>
  <c r="I309" i="57"/>
  <c r="G227" i="56"/>
  <c r="I227" i="56"/>
  <c r="G145" i="54"/>
  <c r="H145" i="52"/>
  <c r="H227" i="56"/>
  <c r="I145" i="54"/>
  <c r="H145" i="51"/>
  <c r="G309" i="54"/>
  <c r="G145" i="53"/>
  <c r="G309" i="57"/>
  <c r="I309" i="54"/>
  <c r="G227" i="54"/>
  <c r="I145" i="53"/>
  <c r="H145" i="55"/>
  <c r="I145" i="52"/>
  <c r="G227" i="51"/>
  <c r="H145" i="53"/>
  <c r="H227" i="51"/>
  <c r="I145" i="51"/>
  <c r="G227" i="59"/>
  <c r="G145" i="55"/>
  <c r="I227" i="54"/>
  <c r="G145" i="52"/>
  <c r="H145" i="57"/>
  <c r="I145" i="55"/>
  <c r="H309" i="55"/>
  <c r="H227" i="54"/>
  <c r="G309" i="55"/>
  <c r="G145" i="51"/>
  <c r="H309" i="57"/>
  <c r="I227" i="51"/>
  <c r="I309" i="59"/>
  <c r="H227" i="58"/>
  <c r="I309" i="56"/>
  <c r="I391" i="54"/>
  <c r="I227" i="53"/>
  <c r="G227" i="52"/>
  <c r="G309" i="51"/>
  <c r="G309" i="59"/>
  <c r="I227" i="58"/>
  <c r="H309" i="56"/>
  <c r="H391" i="54"/>
  <c r="G227" i="53"/>
  <c r="H309" i="51"/>
  <c r="H309" i="59"/>
  <c r="H227" i="53"/>
  <c r="I391" i="57"/>
  <c r="G227" i="58"/>
  <c r="G309" i="56"/>
  <c r="H391" i="55"/>
  <c r="G391" i="54"/>
  <c r="I227" i="52"/>
  <c r="I309" i="51"/>
  <c r="G391" i="55"/>
  <c r="H227" i="52"/>
  <c r="G391" i="57"/>
  <c r="I391" i="55"/>
  <c r="H391" i="57"/>
  <c r="G227" i="50"/>
  <c r="I227" i="50"/>
  <c r="H227" i="50"/>
  <c r="H473" i="57"/>
  <c r="G555" i="57"/>
  <c r="H391" i="51"/>
  <c r="H309" i="58"/>
  <c r="I473" i="57"/>
  <c r="H555" i="57"/>
  <c r="I309" i="58"/>
  <c r="I555" i="57"/>
  <c r="H391" i="56"/>
  <c r="G473" i="55"/>
  <c r="H555" i="54"/>
  <c r="I309" i="53"/>
  <c r="I309" i="50"/>
  <c r="G309" i="58"/>
  <c r="I391" i="56"/>
  <c r="I555" i="55"/>
  <c r="I473" i="55"/>
  <c r="G555" i="54"/>
  <c r="G391" i="59"/>
  <c r="G391" i="56"/>
  <c r="G555" i="55"/>
  <c r="H473" i="55"/>
  <c r="I473" i="54"/>
  <c r="I555" i="54"/>
  <c r="G473" i="57"/>
  <c r="I391" i="51"/>
  <c r="H309" i="50"/>
  <c r="G309" i="53"/>
  <c r="G309" i="50"/>
  <c r="I309" i="52"/>
  <c r="H473" i="54"/>
  <c r="I391" i="59"/>
  <c r="H309" i="52"/>
  <c r="H555" i="55"/>
  <c r="H391" i="59"/>
  <c r="G309" i="52"/>
  <c r="G473" i="54"/>
  <c r="H309" i="53"/>
  <c r="G391" i="51"/>
  <c r="G555" i="59"/>
  <c r="H391" i="58"/>
  <c r="H555" i="56"/>
  <c r="H473" i="56"/>
  <c r="G391" i="53"/>
  <c r="H555" i="59"/>
  <c r="G391" i="58"/>
  <c r="G555" i="56"/>
  <c r="I473" i="56"/>
  <c r="H391" i="53"/>
  <c r="G391" i="50"/>
  <c r="I391" i="50"/>
  <c r="I391" i="58"/>
  <c r="I555" i="56"/>
  <c r="G473" i="51"/>
  <c r="H473" i="59"/>
  <c r="I473" i="51"/>
  <c r="G473" i="59"/>
  <c r="H473" i="51"/>
  <c r="I555" i="51"/>
  <c r="I555" i="59"/>
  <c r="G473" i="56"/>
  <c r="I391" i="53"/>
  <c r="G391" i="52"/>
  <c r="I473" i="59"/>
  <c r="I391" i="52"/>
  <c r="H391" i="50"/>
  <c r="H555" i="51"/>
  <c r="H391" i="52"/>
  <c r="G555" i="51"/>
  <c r="G555" i="53"/>
  <c r="H473" i="52"/>
  <c r="H473" i="58"/>
  <c r="I555" i="53"/>
  <c r="I473" i="52"/>
  <c r="I555" i="58"/>
  <c r="H555" i="53"/>
  <c r="G473" i="58"/>
  <c r="G555" i="58"/>
  <c r="I473" i="58"/>
  <c r="H555" i="58"/>
  <c r="H473" i="53"/>
  <c r="I473" i="50"/>
  <c r="G555" i="50"/>
  <c r="G473" i="53"/>
  <c r="H555" i="52"/>
  <c r="G473" i="50"/>
  <c r="I555" i="52"/>
  <c r="G473" i="52"/>
  <c r="H555" i="50"/>
  <c r="I473" i="53"/>
  <c r="G555" i="52"/>
  <c r="I555" i="50"/>
  <c r="H473" i="50"/>
  <c r="H144" i="47"/>
  <c r="G144" i="47"/>
  <c r="I62" i="47"/>
  <c r="I226" i="49"/>
  <c r="I144" i="47"/>
  <c r="G62" i="49"/>
  <c r="I62" i="49"/>
  <c r="H62" i="49"/>
  <c r="H226" i="49"/>
  <c r="G226" i="49"/>
  <c r="H62" i="47"/>
  <c r="G62" i="47"/>
  <c r="I144" i="49"/>
  <c r="H144" i="49"/>
  <c r="G144" i="49"/>
  <c r="G226" i="47"/>
  <c r="I226" i="47"/>
  <c r="H226" i="47"/>
  <c r="H308" i="49"/>
  <c r="I308" i="49"/>
  <c r="G308" i="49"/>
  <c r="I390" i="49"/>
  <c r="H308" i="47"/>
  <c r="G308" i="47"/>
  <c r="I308" i="47"/>
  <c r="G390" i="49"/>
  <c r="H390" i="49"/>
  <c r="H390" i="47"/>
  <c r="G554" i="49"/>
  <c r="G390" i="47"/>
  <c r="G472" i="49"/>
  <c r="I554" i="49"/>
  <c r="H472" i="49"/>
  <c r="H554" i="49"/>
  <c r="I390" i="47"/>
  <c r="I472" i="49"/>
  <c r="I472" i="47"/>
  <c r="H472" i="47"/>
  <c r="G472" i="47"/>
  <c r="I554" i="47"/>
  <c r="H554" i="47"/>
  <c r="G554" i="47"/>
  <c r="G64" i="45"/>
  <c r="H64" i="45"/>
  <c r="F474" i="45"/>
  <c r="H474" i="45"/>
  <c r="F64" i="45"/>
  <c r="G474" i="45"/>
  <c r="G146" i="45"/>
  <c r="G556" i="45"/>
  <c r="F392" i="45"/>
  <c r="F310" i="45"/>
  <c r="F228" i="45"/>
  <c r="G228" i="45"/>
  <c r="H310" i="45"/>
  <c r="G802" i="45"/>
  <c r="H802" i="45"/>
  <c r="H146" i="45"/>
  <c r="F556" i="45"/>
  <c r="G392" i="45"/>
  <c r="F638" i="45"/>
  <c r="H228" i="45"/>
  <c r="F146" i="45"/>
  <c r="G884" i="45"/>
  <c r="F720" i="45"/>
  <c r="H392" i="45"/>
  <c r="G310" i="45"/>
  <c r="F884" i="45"/>
  <c r="H720" i="45"/>
  <c r="H638" i="45"/>
  <c r="H884" i="45"/>
  <c r="F802" i="45"/>
  <c r="G720" i="45"/>
  <c r="H556" i="45"/>
  <c r="G638" i="45"/>
  <c r="I64" i="42"/>
  <c r="H64" i="42"/>
  <c r="G64" i="42"/>
  <c r="I146" i="42"/>
  <c r="G556" i="42"/>
  <c r="I228" i="42"/>
  <c r="I310" i="42"/>
  <c r="H556" i="42"/>
  <c r="I556" i="42"/>
  <c r="H474" i="42"/>
  <c r="H392" i="42"/>
  <c r="H310" i="42"/>
  <c r="I638" i="42"/>
  <c r="I392" i="42"/>
  <c r="G228" i="42"/>
  <c r="I474" i="42"/>
  <c r="G146" i="42"/>
  <c r="G638" i="42"/>
  <c r="G392" i="42"/>
  <c r="H228" i="42"/>
  <c r="H638" i="42"/>
  <c r="G310" i="42"/>
  <c r="H146" i="42"/>
  <c r="G474" i="42"/>
  <c r="G720" i="42"/>
  <c r="I720" i="42"/>
  <c r="H720" i="42"/>
  <c r="H802" i="42"/>
  <c r="G802" i="42"/>
  <c r="I802" i="42"/>
  <c r="H884" i="42"/>
  <c r="G884" i="42"/>
  <c r="I884" i="42"/>
  <c r="H966" i="42"/>
  <c r="I966" i="42"/>
  <c r="G966" i="42"/>
  <c r="H1048" i="42"/>
  <c r="I1048" i="42"/>
  <c r="G1048" i="42"/>
  <c r="I1130" i="42"/>
  <c r="H1130" i="42"/>
  <c r="G1130" i="42"/>
  <c r="H1212" i="42"/>
  <c r="I1212" i="42"/>
  <c r="G1212" i="42"/>
  <c r="D73" i="41"/>
  <c r="E72" i="41"/>
  <c r="F72" i="41"/>
  <c r="G72" i="41"/>
  <c r="H72" i="41"/>
  <c r="F63" i="61"/>
  <c r="H63" i="61"/>
  <c r="G63" i="61"/>
  <c r="G227" i="61"/>
  <c r="G473" i="61"/>
  <c r="G391" i="61"/>
  <c r="F473" i="61"/>
  <c r="H391" i="61"/>
  <c r="H883" i="61"/>
  <c r="F227" i="61"/>
  <c r="G883" i="61"/>
  <c r="F637" i="61"/>
  <c r="F883" i="61"/>
  <c r="H309" i="61"/>
  <c r="H473" i="61"/>
  <c r="G637" i="61"/>
  <c r="G801" i="61"/>
  <c r="F309" i="61"/>
  <c r="H637" i="61"/>
  <c r="F801" i="61"/>
  <c r="G309" i="61"/>
  <c r="H801" i="61"/>
  <c r="H227" i="61"/>
  <c r="H719" i="61"/>
  <c r="H555" i="61"/>
  <c r="G555" i="61"/>
  <c r="F555" i="61"/>
  <c r="F391" i="61"/>
  <c r="G719" i="61"/>
  <c r="G145" i="61"/>
  <c r="F719" i="61"/>
  <c r="H145" i="61"/>
  <c r="F145" i="61"/>
  <c r="T71" i="41"/>
  <c r="M71" i="41"/>
  <c r="P71" i="41"/>
  <c r="O71" i="41"/>
  <c r="I71" i="41"/>
  <c r="R71" i="41"/>
  <c r="N71" i="41"/>
  <c r="J71" i="41"/>
  <c r="S71" i="41"/>
  <c r="Q71" i="41"/>
  <c r="G1292" i="42"/>
  <c r="H1292" i="42"/>
  <c r="I1292" i="42"/>
  <c r="G1374" i="42"/>
  <c r="H1374" i="42"/>
  <c r="I1374" i="42"/>
  <c r="H1456" i="42"/>
  <c r="I1456" i="42"/>
  <c r="G1456" i="42"/>
  <c r="I1538" i="42"/>
  <c r="G1538" i="42"/>
  <c r="H1538" i="42"/>
  <c r="G1620" i="42"/>
  <c r="H1620" i="42"/>
  <c r="I1620" i="42"/>
  <c r="G1702" i="42"/>
  <c r="H1702" i="42"/>
  <c r="I1702" i="42"/>
  <c r="G1784" i="42"/>
  <c r="H1784" i="42"/>
  <c r="I1784" i="42"/>
  <c r="H1866" i="42"/>
  <c r="I1866" i="42"/>
  <c r="G1866" i="42"/>
  <c r="H1948" i="42"/>
  <c r="H2030" i="42"/>
  <c r="G1948" i="42"/>
  <c r="I2030" i="42"/>
  <c r="I1948" i="42"/>
  <c r="G2030" i="42"/>
  <c r="H63" i="49" l="1"/>
  <c r="H145" i="49"/>
  <c r="G63" i="49"/>
  <c r="I63" i="47"/>
  <c r="I63" i="49"/>
  <c r="G145" i="49"/>
  <c r="I145" i="49"/>
  <c r="H63" i="47"/>
  <c r="G63" i="47"/>
  <c r="G227" i="49"/>
  <c r="G145" i="47"/>
  <c r="I227" i="49"/>
  <c r="H227" i="49"/>
  <c r="I145" i="47"/>
  <c r="H145" i="47"/>
  <c r="I309" i="49"/>
  <c r="H309" i="49"/>
  <c r="G309" i="49"/>
  <c r="I227" i="47"/>
  <c r="H227" i="47"/>
  <c r="G227" i="47"/>
  <c r="H309" i="47"/>
  <c r="I391" i="49"/>
  <c r="G309" i="47"/>
  <c r="H391" i="49"/>
  <c r="G391" i="49"/>
  <c r="I309" i="47"/>
  <c r="G555" i="49"/>
  <c r="I555" i="49"/>
  <c r="I391" i="47"/>
  <c r="G391" i="47"/>
  <c r="H391" i="47"/>
  <c r="I473" i="49"/>
  <c r="H555" i="49"/>
  <c r="H473" i="49"/>
  <c r="G473" i="49"/>
  <c r="G473" i="47"/>
  <c r="I555" i="47"/>
  <c r="H555" i="47"/>
  <c r="H473" i="47"/>
  <c r="I473" i="47"/>
  <c r="G555" i="47"/>
  <c r="H310" i="63"/>
  <c r="F146" i="63"/>
  <c r="G310" i="63"/>
  <c r="H146" i="63"/>
  <c r="F310" i="63"/>
  <c r="G146" i="63"/>
  <c r="G64" i="63"/>
  <c r="F64" i="63"/>
  <c r="H474" i="63"/>
  <c r="G474" i="63"/>
  <c r="H64" i="63"/>
  <c r="F392" i="63"/>
  <c r="H392" i="63"/>
  <c r="F556" i="63"/>
  <c r="G392" i="63"/>
  <c r="H556" i="63"/>
  <c r="G556" i="63"/>
  <c r="H228" i="63"/>
  <c r="G228" i="63"/>
  <c r="F228" i="63"/>
  <c r="F474" i="63"/>
  <c r="H65" i="45"/>
  <c r="G65" i="45"/>
  <c r="F65" i="45"/>
  <c r="F311" i="45"/>
  <c r="H639" i="45"/>
  <c r="F229" i="45"/>
  <c r="G803" i="45"/>
  <c r="F885" i="45"/>
  <c r="F557" i="45"/>
  <c r="F639" i="45"/>
  <c r="G229" i="45"/>
  <c r="F475" i="45"/>
  <c r="F147" i="45"/>
  <c r="F803" i="45"/>
  <c r="G147" i="45"/>
  <c r="H721" i="45"/>
  <c r="G639" i="45"/>
  <c r="H229" i="45"/>
  <c r="G475" i="45"/>
  <c r="H147" i="45"/>
  <c r="G393" i="45"/>
  <c r="H311" i="45"/>
  <c r="G721" i="45"/>
  <c r="H885" i="45"/>
  <c r="H475" i="45"/>
  <c r="F393" i="45"/>
  <c r="G557" i="45"/>
  <c r="F721" i="45"/>
  <c r="G885" i="45"/>
  <c r="H393" i="45"/>
  <c r="H557" i="45"/>
  <c r="G311" i="45"/>
  <c r="H803" i="45"/>
  <c r="I147" i="42"/>
  <c r="I65" i="42"/>
  <c r="G147" i="42"/>
  <c r="G65" i="42"/>
  <c r="H147" i="42"/>
  <c r="H65" i="42"/>
  <c r="I229" i="42"/>
  <c r="G229" i="42"/>
  <c r="H229" i="42"/>
  <c r="I311" i="42"/>
  <c r="H311" i="42"/>
  <c r="G311" i="42"/>
  <c r="I393" i="42"/>
  <c r="G393" i="42"/>
  <c r="H393" i="42"/>
  <c r="I475" i="42"/>
  <c r="H475" i="42"/>
  <c r="G475" i="42"/>
  <c r="H557" i="42"/>
  <c r="I557" i="42"/>
  <c r="G557" i="42"/>
  <c r="I639" i="42"/>
  <c r="H639" i="42"/>
  <c r="G639" i="42"/>
  <c r="G721" i="42"/>
  <c r="I721" i="42"/>
  <c r="H721" i="42"/>
  <c r="G803" i="42"/>
  <c r="H803" i="42"/>
  <c r="I803" i="42"/>
  <c r="G885" i="42"/>
  <c r="H885" i="42"/>
  <c r="I885" i="42"/>
  <c r="I967" i="42"/>
  <c r="H967" i="42"/>
  <c r="G967" i="42"/>
  <c r="I1049" i="42"/>
  <c r="G1049" i="42"/>
  <c r="H1049" i="42"/>
  <c r="G1131" i="42"/>
  <c r="H1131" i="42"/>
  <c r="I1131" i="42"/>
  <c r="G1213" i="42"/>
  <c r="H1213" i="42"/>
  <c r="I1213" i="42"/>
  <c r="D74" i="41"/>
  <c r="F73" i="41"/>
  <c r="G73" i="41"/>
  <c r="H73" i="41"/>
  <c r="E73" i="41"/>
  <c r="I1293" i="42"/>
  <c r="H1293" i="42"/>
  <c r="G1293" i="42"/>
  <c r="H1375" i="42"/>
  <c r="G1375" i="42"/>
  <c r="I1375" i="42"/>
  <c r="H1457" i="42"/>
  <c r="I1457" i="42"/>
  <c r="G1457" i="42"/>
  <c r="G1539" i="42"/>
  <c r="H1539" i="42"/>
  <c r="I1539" i="42"/>
  <c r="G1621" i="42"/>
  <c r="H1621" i="42"/>
  <c r="I1621" i="42"/>
  <c r="H1703" i="42"/>
  <c r="I1703" i="42"/>
  <c r="G1703" i="42"/>
  <c r="I1785" i="42"/>
  <c r="H1785" i="42"/>
  <c r="G1785" i="42"/>
  <c r="I1867" i="42"/>
  <c r="H1867" i="42"/>
  <c r="G1867" i="42"/>
  <c r="G1949" i="42"/>
  <c r="H2031" i="42"/>
  <c r="G2031" i="42"/>
  <c r="H1949" i="42"/>
  <c r="I1949" i="42"/>
  <c r="I2031" i="42"/>
  <c r="H63" i="48"/>
  <c r="I63" i="48"/>
  <c r="G63" i="48"/>
  <c r="G145" i="48"/>
  <c r="I145" i="48"/>
  <c r="H145" i="48"/>
  <c r="H227" i="48"/>
  <c r="G227" i="48"/>
  <c r="I227" i="48"/>
  <c r="I309" i="48"/>
  <c r="H309" i="48"/>
  <c r="G309" i="48"/>
  <c r="H391" i="48"/>
  <c r="I391" i="48"/>
  <c r="G391" i="48"/>
  <c r="I473" i="48"/>
  <c r="G555" i="48"/>
  <c r="G473" i="48"/>
  <c r="H555" i="48"/>
  <c r="H473" i="48"/>
  <c r="I555" i="48"/>
  <c r="L71" i="41"/>
  <c r="K71" i="41"/>
  <c r="H146" i="61"/>
  <c r="G146" i="61"/>
  <c r="F146" i="61"/>
  <c r="H474" i="61"/>
  <c r="G64" i="61"/>
  <c r="F64" i="61"/>
  <c r="H64" i="61"/>
  <c r="G474" i="61"/>
  <c r="F474" i="61"/>
  <c r="G802" i="61"/>
  <c r="F884" i="61"/>
  <c r="H720" i="61"/>
  <c r="G228" i="61"/>
  <c r="H884" i="61"/>
  <c r="G720" i="61"/>
  <c r="F228" i="61"/>
  <c r="G884" i="61"/>
  <c r="F310" i="61"/>
  <c r="F638" i="61"/>
  <c r="H802" i="61"/>
  <c r="H310" i="61"/>
  <c r="F392" i="61"/>
  <c r="G310" i="61"/>
  <c r="G392" i="61"/>
  <c r="G556" i="61"/>
  <c r="H638" i="61"/>
  <c r="G638" i="61"/>
  <c r="F802" i="61"/>
  <c r="F720" i="61"/>
  <c r="H392" i="61"/>
  <c r="H228" i="61"/>
  <c r="F556" i="61"/>
  <c r="H556" i="61"/>
  <c r="O72" i="41"/>
  <c r="T72" i="41"/>
  <c r="P72" i="41"/>
  <c r="Q72" i="41"/>
  <c r="S72" i="41"/>
  <c r="J72" i="41"/>
  <c r="I72" i="41"/>
  <c r="R72" i="41"/>
  <c r="N72" i="41"/>
  <c r="M72" i="41"/>
  <c r="I64" i="57"/>
  <c r="H64" i="57"/>
  <c r="H64" i="56"/>
  <c r="I64" i="52"/>
  <c r="G64" i="52"/>
  <c r="I64" i="50"/>
  <c r="G146" i="53"/>
  <c r="G228" i="57"/>
  <c r="H228" i="57"/>
  <c r="I64" i="56"/>
  <c r="I64" i="59"/>
  <c r="I228" i="57"/>
  <c r="I228" i="56"/>
  <c r="G64" i="57"/>
  <c r="G64" i="55"/>
  <c r="I146" i="53"/>
  <c r="G64" i="59"/>
  <c r="H64" i="51"/>
  <c r="H64" i="52"/>
  <c r="I64" i="58"/>
  <c r="H146" i="58"/>
  <c r="H64" i="54"/>
  <c r="G64" i="53"/>
  <c r="H64" i="53"/>
  <c r="G146" i="56"/>
  <c r="G64" i="54"/>
  <c r="I146" i="56"/>
  <c r="I64" i="54"/>
  <c r="H228" i="53"/>
  <c r="H146" i="56"/>
  <c r="H64" i="55"/>
  <c r="I228" i="53"/>
  <c r="I146" i="50"/>
  <c r="H64" i="58"/>
  <c r="I146" i="58"/>
  <c r="I64" i="55"/>
  <c r="G228" i="53"/>
  <c r="G228" i="56"/>
  <c r="I64" i="53"/>
  <c r="G64" i="56"/>
  <c r="H228" i="56"/>
  <c r="I64" i="51"/>
  <c r="H64" i="59"/>
  <c r="G64" i="51"/>
  <c r="G146" i="58"/>
  <c r="G146" i="50"/>
  <c r="H146" i="53"/>
  <c r="H64" i="50"/>
  <c r="G64" i="50"/>
  <c r="G64" i="58"/>
  <c r="H146" i="50"/>
  <c r="G310" i="57"/>
  <c r="I310" i="56"/>
  <c r="I146" i="55"/>
  <c r="G474" i="54"/>
  <c r="G146" i="54"/>
  <c r="H556" i="54"/>
  <c r="I310" i="57"/>
  <c r="H310" i="56"/>
  <c r="G146" i="55"/>
  <c r="G310" i="54"/>
  <c r="I146" i="54"/>
  <c r="I556" i="54"/>
  <c r="G310" i="56"/>
  <c r="G146" i="59"/>
  <c r="H146" i="59"/>
  <c r="I146" i="57"/>
  <c r="H310" i="57"/>
  <c r="I474" i="54"/>
  <c r="I310" i="54"/>
  <c r="H146" i="57"/>
  <c r="H310" i="54"/>
  <c r="G146" i="57"/>
  <c r="G556" i="54"/>
  <c r="H228" i="54"/>
  <c r="G392" i="54"/>
  <c r="H146" i="55"/>
  <c r="H474" i="54"/>
  <c r="H146" i="54"/>
  <c r="I310" i="53"/>
  <c r="G146" i="52"/>
  <c r="H146" i="51"/>
  <c r="I228" i="54"/>
  <c r="H392" i="54"/>
  <c r="I146" i="52"/>
  <c r="G146" i="51"/>
  <c r="I392" i="54"/>
  <c r="H310" i="53"/>
  <c r="I146" i="51"/>
  <c r="I146" i="59"/>
  <c r="G310" i="53"/>
  <c r="G228" i="54"/>
  <c r="H146" i="52"/>
  <c r="H228" i="58"/>
  <c r="I228" i="52"/>
  <c r="G310" i="52"/>
  <c r="H228" i="51"/>
  <c r="I228" i="50"/>
  <c r="H392" i="57"/>
  <c r="G228" i="52"/>
  <c r="H310" i="52"/>
  <c r="G228" i="59"/>
  <c r="G392" i="57"/>
  <c r="I228" i="59"/>
  <c r="I392" i="57"/>
  <c r="H392" i="56"/>
  <c r="H228" i="59"/>
  <c r="G392" i="56"/>
  <c r="G228" i="58"/>
  <c r="G228" i="55"/>
  <c r="I392" i="53"/>
  <c r="I228" i="58"/>
  <c r="H228" i="52"/>
  <c r="H228" i="50"/>
  <c r="H392" i="53"/>
  <c r="I310" i="52"/>
  <c r="I228" i="55"/>
  <c r="G228" i="51"/>
  <c r="G228" i="50"/>
  <c r="H228" i="55"/>
  <c r="G392" i="53"/>
  <c r="I228" i="51"/>
  <c r="I392" i="56"/>
  <c r="H474" i="57"/>
  <c r="I474" i="56"/>
  <c r="G556" i="56"/>
  <c r="H310" i="55"/>
  <c r="H310" i="58"/>
  <c r="I474" i="57"/>
  <c r="H474" i="56"/>
  <c r="I474" i="53"/>
  <c r="G310" i="59"/>
  <c r="G310" i="58"/>
  <c r="G474" i="57"/>
  <c r="H474" i="53"/>
  <c r="H392" i="52"/>
  <c r="H310" i="50"/>
  <c r="H310" i="59"/>
  <c r="I310" i="58"/>
  <c r="I556" i="57"/>
  <c r="G474" i="53"/>
  <c r="I556" i="53"/>
  <c r="I310" i="59"/>
  <c r="H556" i="57"/>
  <c r="H556" i="53"/>
  <c r="G474" i="56"/>
  <c r="H556" i="56"/>
  <c r="I310" i="55"/>
  <c r="G556" i="53"/>
  <c r="G556" i="57"/>
  <c r="G310" i="55"/>
  <c r="I556" i="56"/>
  <c r="I310" i="50"/>
  <c r="H310" i="51"/>
  <c r="G310" i="50"/>
  <c r="I392" i="52"/>
  <c r="G392" i="52"/>
  <c r="G310" i="51"/>
  <c r="I310" i="51"/>
  <c r="G392" i="59"/>
  <c r="I392" i="58"/>
  <c r="I392" i="55"/>
  <c r="G556" i="52"/>
  <c r="G392" i="51"/>
  <c r="I392" i="51"/>
  <c r="G474" i="52"/>
  <c r="H392" i="51"/>
  <c r="I474" i="52"/>
  <c r="H474" i="52"/>
  <c r="I392" i="59"/>
  <c r="H392" i="58"/>
  <c r="G392" i="55"/>
  <c r="H556" i="52"/>
  <c r="H392" i="59"/>
  <c r="I392" i="50"/>
  <c r="G392" i="58"/>
  <c r="H392" i="50"/>
  <c r="H392" i="55"/>
  <c r="I556" i="52"/>
  <c r="G392" i="50"/>
  <c r="I474" i="58"/>
  <c r="G474" i="51"/>
  <c r="H556" i="51"/>
  <c r="I474" i="50"/>
  <c r="I556" i="50"/>
  <c r="G474" i="59"/>
  <c r="H556" i="59"/>
  <c r="G474" i="58"/>
  <c r="I474" i="51"/>
  <c r="I556" i="51"/>
  <c r="G474" i="50"/>
  <c r="H474" i="51"/>
  <c r="G556" i="59"/>
  <c r="G474" i="55"/>
  <c r="I474" i="59"/>
  <c r="I556" i="58"/>
  <c r="H474" i="55"/>
  <c r="H556" i="55"/>
  <c r="I556" i="55"/>
  <c r="H474" i="59"/>
  <c r="H556" i="58"/>
  <c r="I474" i="55"/>
  <c r="G556" i="55"/>
  <c r="G556" i="58"/>
  <c r="I556" i="59"/>
  <c r="H474" i="58"/>
  <c r="G556" i="51"/>
  <c r="H474" i="50"/>
  <c r="G556" i="50"/>
  <c r="H556" i="50"/>
  <c r="H65" i="53" l="1"/>
  <c r="H65" i="57"/>
  <c r="G65" i="56"/>
  <c r="I65" i="56"/>
  <c r="H65" i="58"/>
  <c r="G65" i="58"/>
  <c r="G65" i="55"/>
  <c r="I65" i="55"/>
  <c r="G65" i="59"/>
  <c r="I65" i="58"/>
  <c r="H65" i="59"/>
  <c r="I65" i="52"/>
  <c r="I65" i="51"/>
  <c r="I65" i="59"/>
  <c r="H65" i="56"/>
  <c r="H65" i="55"/>
  <c r="H65" i="52"/>
  <c r="G65" i="54"/>
  <c r="G65" i="57"/>
  <c r="H65" i="54"/>
  <c r="I65" i="57"/>
  <c r="I65" i="54"/>
  <c r="I65" i="53"/>
  <c r="G65" i="52"/>
  <c r="H65" i="51"/>
  <c r="G65" i="51"/>
  <c r="H65" i="50"/>
  <c r="G65" i="53"/>
  <c r="G65" i="50"/>
  <c r="I65" i="50"/>
  <c r="G229" i="58"/>
  <c r="I147" i="57"/>
  <c r="I229" i="55"/>
  <c r="H147" i="57"/>
  <c r="I147" i="56"/>
  <c r="G147" i="58"/>
  <c r="G147" i="57"/>
  <c r="H229" i="56"/>
  <c r="H147" i="56"/>
  <c r="H147" i="58"/>
  <c r="I229" i="56"/>
  <c r="G147" i="56"/>
  <c r="G147" i="59"/>
  <c r="H229" i="58"/>
  <c r="I229" i="58"/>
  <c r="H147" i="55"/>
  <c r="I147" i="53"/>
  <c r="I147" i="51"/>
  <c r="G229" i="55"/>
  <c r="G147" i="54"/>
  <c r="H147" i="53"/>
  <c r="I147" i="52"/>
  <c r="G147" i="51"/>
  <c r="H229" i="55"/>
  <c r="I147" i="54"/>
  <c r="G147" i="53"/>
  <c r="I229" i="53"/>
  <c r="G147" i="52"/>
  <c r="G229" i="56"/>
  <c r="H147" i="54"/>
  <c r="H229" i="53"/>
  <c r="H147" i="52"/>
  <c r="I147" i="59"/>
  <c r="G229" i="53"/>
  <c r="I147" i="55"/>
  <c r="G229" i="54"/>
  <c r="H147" i="51"/>
  <c r="H229" i="54"/>
  <c r="H229" i="51"/>
  <c r="I147" i="50"/>
  <c r="G147" i="55"/>
  <c r="G229" i="51"/>
  <c r="G147" i="50"/>
  <c r="I229" i="51"/>
  <c r="H147" i="50"/>
  <c r="I147" i="58"/>
  <c r="H147" i="59"/>
  <c r="I229" i="54"/>
  <c r="H311" i="58"/>
  <c r="I311" i="55"/>
  <c r="H311" i="53"/>
  <c r="I229" i="52"/>
  <c r="I311" i="58"/>
  <c r="H311" i="55"/>
  <c r="I311" i="54"/>
  <c r="G311" i="53"/>
  <c r="H229" i="52"/>
  <c r="G311" i="58"/>
  <c r="G311" i="55"/>
  <c r="H311" i="54"/>
  <c r="H229" i="59"/>
  <c r="I311" i="56"/>
  <c r="G311" i="54"/>
  <c r="I229" i="59"/>
  <c r="I229" i="57"/>
  <c r="G311" i="56"/>
  <c r="I311" i="53"/>
  <c r="G229" i="52"/>
  <c r="I311" i="51"/>
  <c r="G311" i="51"/>
  <c r="G229" i="59"/>
  <c r="H229" i="57"/>
  <c r="I229" i="50"/>
  <c r="G229" i="57"/>
  <c r="H229" i="50"/>
  <c r="G229" i="50"/>
  <c r="H311" i="56"/>
  <c r="H311" i="51"/>
  <c r="I311" i="59"/>
  <c r="I393" i="56"/>
  <c r="H393" i="53"/>
  <c r="G311" i="59"/>
  <c r="H393" i="56"/>
  <c r="I393" i="53"/>
  <c r="H311" i="59"/>
  <c r="I393" i="54"/>
  <c r="G311" i="57"/>
  <c r="G393" i="55"/>
  <c r="G393" i="54"/>
  <c r="I311" i="57"/>
  <c r="I393" i="55"/>
  <c r="H393" i="54"/>
  <c r="H393" i="58"/>
  <c r="G393" i="56"/>
  <c r="G393" i="53"/>
  <c r="H311" i="52"/>
  <c r="I311" i="50"/>
  <c r="G393" i="58"/>
  <c r="I311" i="52"/>
  <c r="G393" i="51"/>
  <c r="I393" i="58"/>
  <c r="H393" i="55"/>
  <c r="G311" i="52"/>
  <c r="I393" i="51"/>
  <c r="H311" i="57"/>
  <c r="H393" i="51"/>
  <c r="G311" i="50"/>
  <c r="H311" i="50"/>
  <c r="H557" i="58"/>
  <c r="H557" i="56"/>
  <c r="I557" i="55"/>
  <c r="H393" i="50"/>
  <c r="H393" i="59"/>
  <c r="I557" i="58"/>
  <c r="G557" i="56"/>
  <c r="H557" i="55"/>
  <c r="H557" i="53"/>
  <c r="I475" i="51"/>
  <c r="G393" i="50"/>
  <c r="G393" i="59"/>
  <c r="I393" i="57"/>
  <c r="I475" i="55"/>
  <c r="G557" i="53"/>
  <c r="H475" i="51"/>
  <c r="I393" i="59"/>
  <c r="G393" i="57"/>
  <c r="G475" i="55"/>
  <c r="I557" i="53"/>
  <c r="G393" i="52"/>
  <c r="I557" i="51"/>
  <c r="G475" i="51"/>
  <c r="I475" i="58"/>
  <c r="H393" i="57"/>
  <c r="H475" i="55"/>
  <c r="G557" i="54"/>
  <c r="I393" i="52"/>
  <c r="H557" i="51"/>
  <c r="G557" i="58"/>
  <c r="I557" i="56"/>
  <c r="I475" i="56"/>
  <c r="G557" i="55"/>
  <c r="H475" i="54"/>
  <c r="H475" i="53"/>
  <c r="G475" i="56"/>
  <c r="H557" i="54"/>
  <c r="I475" i="54"/>
  <c r="G475" i="53"/>
  <c r="I557" i="54"/>
  <c r="G475" i="54"/>
  <c r="I475" i="53"/>
  <c r="H393" i="52"/>
  <c r="H475" i="58"/>
  <c r="G475" i="58"/>
  <c r="I393" i="50"/>
  <c r="H475" i="56"/>
  <c r="G557" i="51"/>
  <c r="H475" i="57"/>
  <c r="G475" i="52"/>
  <c r="G557" i="52"/>
  <c r="G475" i="50"/>
  <c r="G557" i="50"/>
  <c r="G557" i="59"/>
  <c r="I475" i="59"/>
  <c r="I475" i="52"/>
  <c r="H557" i="52"/>
  <c r="G475" i="59"/>
  <c r="H475" i="52"/>
  <c r="G475" i="57"/>
  <c r="H475" i="59"/>
  <c r="I557" i="59"/>
  <c r="H557" i="50"/>
  <c r="H557" i="57"/>
  <c r="H557" i="59"/>
  <c r="I557" i="50"/>
  <c r="I475" i="57"/>
  <c r="I557" i="57"/>
  <c r="I557" i="52"/>
  <c r="I475" i="50"/>
  <c r="G557" i="57"/>
  <c r="H475" i="50"/>
  <c r="H64" i="47"/>
  <c r="G64" i="49"/>
  <c r="H64" i="49"/>
  <c r="I64" i="49"/>
  <c r="G146" i="47"/>
  <c r="H146" i="47"/>
  <c r="I146" i="47"/>
  <c r="G64" i="47"/>
  <c r="I64" i="47"/>
  <c r="G228" i="47"/>
  <c r="H146" i="49"/>
  <c r="G310" i="47"/>
  <c r="H310" i="47"/>
  <c r="I228" i="47"/>
  <c r="H228" i="47"/>
  <c r="G146" i="49"/>
  <c r="I310" i="47"/>
  <c r="I146" i="49"/>
  <c r="I392" i="47"/>
  <c r="H228" i="49"/>
  <c r="G392" i="47"/>
  <c r="G228" i="49"/>
  <c r="I228" i="49"/>
  <c r="H392" i="47"/>
  <c r="H556" i="47"/>
  <c r="H474" i="47"/>
  <c r="G474" i="47"/>
  <c r="G310" i="49"/>
  <c r="I474" i="47"/>
  <c r="G556" i="47"/>
  <c r="I310" i="49"/>
  <c r="I556" i="47"/>
  <c r="H310" i="49"/>
  <c r="H392" i="49"/>
  <c r="I392" i="49"/>
  <c r="G392" i="49"/>
  <c r="G556" i="49"/>
  <c r="I474" i="49"/>
  <c r="H474" i="49"/>
  <c r="G474" i="49"/>
  <c r="H556" i="49"/>
  <c r="I556" i="49"/>
  <c r="I146" i="48"/>
  <c r="H228" i="48"/>
  <c r="I228" i="48"/>
  <c r="G228" i="48"/>
  <c r="G64" i="48"/>
  <c r="H64" i="48"/>
  <c r="H146" i="48"/>
  <c r="G146" i="48"/>
  <c r="I64" i="48"/>
  <c r="H310" i="48"/>
  <c r="I310" i="48"/>
  <c r="G310" i="48"/>
  <c r="I392" i="48"/>
  <c r="G392" i="48"/>
  <c r="H392" i="48"/>
  <c r="G474" i="48"/>
  <c r="I556" i="48"/>
  <c r="H474" i="48"/>
  <c r="H556" i="48"/>
  <c r="I474" i="48"/>
  <c r="G556" i="48"/>
  <c r="K72" i="41"/>
  <c r="L72" i="41"/>
  <c r="G148" i="45"/>
  <c r="F66" i="45"/>
  <c r="H476" i="45"/>
  <c r="F558" i="45"/>
  <c r="G640" i="45"/>
  <c r="H312" i="45"/>
  <c r="H394" i="45"/>
  <c r="H804" i="45"/>
  <c r="F312" i="45"/>
  <c r="G394" i="45"/>
  <c r="H558" i="45"/>
  <c r="G66" i="45"/>
  <c r="G476" i="45"/>
  <c r="F722" i="45"/>
  <c r="G230" i="45"/>
  <c r="F476" i="45"/>
  <c r="G312" i="45"/>
  <c r="H886" i="45"/>
  <c r="G722" i="45"/>
  <c r="F230" i="45"/>
  <c r="F804" i="45"/>
  <c r="F886" i="45"/>
  <c r="H148" i="45"/>
  <c r="G886" i="45"/>
  <c r="H722" i="45"/>
  <c r="H230" i="45"/>
  <c r="F394" i="45"/>
  <c r="F148" i="45"/>
  <c r="H66" i="45"/>
  <c r="G558" i="45"/>
  <c r="F640" i="45"/>
  <c r="G804" i="45"/>
  <c r="H640" i="45"/>
  <c r="I66" i="42"/>
  <c r="H66" i="42"/>
  <c r="G66" i="42"/>
  <c r="H148" i="42"/>
  <c r="H476" i="42"/>
  <c r="H394" i="42"/>
  <c r="H230" i="42"/>
  <c r="G312" i="42"/>
  <c r="I148" i="42"/>
  <c r="G640" i="42"/>
  <c r="I476" i="42"/>
  <c r="I230" i="42"/>
  <c r="G230" i="42"/>
  <c r="H640" i="42"/>
  <c r="G394" i="42"/>
  <c r="H312" i="42"/>
  <c r="I640" i="42"/>
  <c r="I558" i="42"/>
  <c r="I312" i="42"/>
  <c r="H558" i="42"/>
  <c r="G148" i="42"/>
  <c r="G476" i="42"/>
  <c r="G558" i="42"/>
  <c r="I394" i="42"/>
  <c r="G722" i="42"/>
  <c r="I722" i="42"/>
  <c r="H722" i="42"/>
  <c r="H804" i="42"/>
  <c r="I804" i="42"/>
  <c r="G804" i="42"/>
  <c r="H886" i="42"/>
  <c r="I886" i="42"/>
  <c r="G886" i="42"/>
  <c r="G968" i="42"/>
  <c r="H968" i="42"/>
  <c r="I968" i="42"/>
  <c r="G1050" i="42"/>
  <c r="H1050" i="42"/>
  <c r="I1050" i="42"/>
  <c r="H1132" i="42"/>
  <c r="I1132" i="42"/>
  <c r="G1132" i="42"/>
  <c r="G1214" i="42"/>
  <c r="H1214" i="42"/>
  <c r="I1214" i="42"/>
  <c r="G74" i="41"/>
  <c r="F74" i="41"/>
  <c r="E74" i="41"/>
  <c r="D75" i="41"/>
  <c r="H74" i="41"/>
  <c r="I1294" i="42"/>
  <c r="G1294" i="42"/>
  <c r="H1294" i="42"/>
  <c r="I1376" i="42"/>
  <c r="G1376" i="42"/>
  <c r="H1376" i="42"/>
  <c r="H1458" i="42"/>
  <c r="G1458" i="42"/>
  <c r="I1458" i="42"/>
  <c r="G1540" i="42"/>
  <c r="I1540" i="42"/>
  <c r="H1540" i="42"/>
  <c r="H1622" i="42"/>
  <c r="I1622" i="42"/>
  <c r="G1622" i="42"/>
  <c r="H1704" i="42"/>
  <c r="G1704" i="42"/>
  <c r="I1704" i="42"/>
  <c r="G1786" i="42"/>
  <c r="H1786" i="42"/>
  <c r="I1786" i="42"/>
  <c r="G1868" i="42"/>
  <c r="I1868" i="42"/>
  <c r="H1868" i="42"/>
  <c r="H2032" i="42"/>
  <c r="H1950" i="42"/>
  <c r="I2032" i="42"/>
  <c r="I1950" i="42"/>
  <c r="G1950" i="42"/>
  <c r="G2032" i="42"/>
  <c r="G147" i="63"/>
  <c r="H311" i="63"/>
  <c r="G311" i="63"/>
  <c r="F147" i="63"/>
  <c r="G393" i="63"/>
  <c r="H65" i="63"/>
  <c r="F311" i="63"/>
  <c r="G65" i="63"/>
  <c r="G229" i="63"/>
  <c r="F557" i="63"/>
  <c r="H147" i="63"/>
  <c r="F65" i="63"/>
  <c r="F229" i="63"/>
  <c r="H557" i="63"/>
  <c r="F475" i="63"/>
  <c r="G475" i="63"/>
  <c r="H229" i="63"/>
  <c r="H393" i="63"/>
  <c r="H475" i="63"/>
  <c r="G557" i="63"/>
  <c r="F393" i="63"/>
  <c r="G311" i="61"/>
  <c r="H147" i="61"/>
  <c r="F311" i="61"/>
  <c r="F147" i="61"/>
  <c r="H311" i="61"/>
  <c r="G147" i="61"/>
  <c r="G639" i="61"/>
  <c r="G393" i="61"/>
  <c r="F65" i="61"/>
  <c r="H393" i="61"/>
  <c r="G65" i="61"/>
  <c r="F393" i="61"/>
  <c r="H65" i="61"/>
  <c r="H639" i="61"/>
  <c r="F475" i="61"/>
  <c r="F885" i="61"/>
  <c r="H885" i="61"/>
  <c r="G885" i="61"/>
  <c r="H475" i="61"/>
  <c r="F639" i="61"/>
  <c r="H229" i="61"/>
  <c r="G803" i="61"/>
  <c r="G229" i="61"/>
  <c r="G557" i="61"/>
  <c r="G475" i="61"/>
  <c r="G721" i="61"/>
  <c r="F721" i="61"/>
  <c r="F229" i="61"/>
  <c r="H803" i="61"/>
  <c r="H721" i="61"/>
  <c r="F803" i="61"/>
  <c r="H557" i="61"/>
  <c r="F557" i="61"/>
  <c r="P73" i="41"/>
  <c r="I73" i="41"/>
  <c r="S73" i="41"/>
  <c r="T73" i="41"/>
  <c r="J73" i="41"/>
  <c r="N73" i="41"/>
  <c r="M73" i="41"/>
  <c r="Q73" i="41"/>
  <c r="R73" i="41"/>
  <c r="O73" i="41"/>
  <c r="G558" i="61" l="1"/>
  <c r="H886" i="61"/>
  <c r="F558" i="61"/>
  <c r="G886" i="61"/>
  <c r="F640" i="61"/>
  <c r="H558" i="61"/>
  <c r="H640" i="61"/>
  <c r="G640" i="61"/>
  <c r="H148" i="61"/>
  <c r="F66" i="61"/>
  <c r="H230" i="61"/>
  <c r="G804" i="61"/>
  <c r="F722" i="61"/>
  <c r="H722" i="61"/>
  <c r="G722" i="61"/>
  <c r="H476" i="61"/>
  <c r="G148" i="61"/>
  <c r="H66" i="61"/>
  <c r="F886" i="61"/>
  <c r="F394" i="61"/>
  <c r="F230" i="61"/>
  <c r="H804" i="61"/>
  <c r="G66" i="61"/>
  <c r="F804" i="61"/>
  <c r="F312" i="61"/>
  <c r="F476" i="61"/>
  <c r="G230" i="61"/>
  <c r="G476" i="61"/>
  <c r="F148" i="61"/>
  <c r="H394" i="61"/>
  <c r="G394" i="61"/>
  <c r="G312" i="61"/>
  <c r="H312" i="61"/>
  <c r="T74" i="41"/>
  <c r="Q74" i="41"/>
  <c r="S74" i="41"/>
  <c r="N74" i="41"/>
  <c r="J74" i="41"/>
  <c r="M74" i="41"/>
  <c r="I74" i="41"/>
  <c r="P74" i="41"/>
  <c r="O74" i="41"/>
  <c r="R74" i="41"/>
  <c r="H65" i="48"/>
  <c r="I65" i="48"/>
  <c r="G65" i="48"/>
  <c r="I147" i="48"/>
  <c r="H229" i="48"/>
  <c r="G147" i="48"/>
  <c r="H147" i="48"/>
  <c r="G229" i="48"/>
  <c r="I229" i="48"/>
  <c r="G311" i="48"/>
  <c r="I311" i="48"/>
  <c r="H311" i="48"/>
  <c r="G393" i="48"/>
  <c r="I393" i="48"/>
  <c r="H393" i="48"/>
  <c r="G475" i="48"/>
  <c r="I475" i="48"/>
  <c r="H475" i="48"/>
  <c r="I557" i="48"/>
  <c r="G557" i="48"/>
  <c r="H557" i="48"/>
  <c r="L73" i="41"/>
  <c r="K73" i="41"/>
  <c r="H1295" i="42"/>
  <c r="I1295" i="42"/>
  <c r="G1295" i="42"/>
  <c r="H1377" i="42"/>
  <c r="G1377" i="42"/>
  <c r="I1377" i="42"/>
  <c r="G1459" i="42"/>
  <c r="H1459" i="42"/>
  <c r="I1459" i="42"/>
  <c r="G1541" i="42"/>
  <c r="H1541" i="42"/>
  <c r="I1541" i="42"/>
  <c r="H1623" i="42"/>
  <c r="G1623" i="42"/>
  <c r="I1623" i="42"/>
  <c r="I1705" i="42"/>
  <c r="G1705" i="42"/>
  <c r="H1705" i="42"/>
  <c r="I1787" i="42"/>
  <c r="H1787" i="42"/>
  <c r="G1787" i="42"/>
  <c r="G1869" i="42"/>
  <c r="H1869" i="42"/>
  <c r="I1869" i="42"/>
  <c r="G2033" i="42"/>
  <c r="H2033" i="42"/>
  <c r="G1951" i="42"/>
  <c r="H1951" i="42"/>
  <c r="I1951" i="42"/>
  <c r="I2033" i="42"/>
  <c r="G477" i="45"/>
  <c r="H231" i="45"/>
  <c r="F67" i="45"/>
  <c r="F559" i="45"/>
  <c r="G149" i="45"/>
  <c r="G805" i="45"/>
  <c r="H149" i="45"/>
  <c r="G887" i="45"/>
  <c r="F641" i="45"/>
  <c r="H477" i="45"/>
  <c r="G723" i="45"/>
  <c r="F231" i="45"/>
  <c r="H67" i="45"/>
  <c r="H559" i="45"/>
  <c r="F887" i="45"/>
  <c r="F313" i="45"/>
  <c r="G313" i="45"/>
  <c r="G641" i="45"/>
  <c r="F477" i="45"/>
  <c r="F723" i="45"/>
  <c r="G231" i="45"/>
  <c r="G67" i="45"/>
  <c r="H395" i="45"/>
  <c r="G559" i="45"/>
  <c r="H641" i="45"/>
  <c r="H723" i="45"/>
  <c r="G395" i="45"/>
  <c r="F149" i="45"/>
  <c r="F395" i="45"/>
  <c r="H887" i="45"/>
  <c r="H313" i="45"/>
  <c r="F805" i="45"/>
  <c r="H805" i="45"/>
  <c r="H67" i="42"/>
  <c r="I67" i="42"/>
  <c r="G67" i="42"/>
  <c r="G149" i="42"/>
  <c r="I149" i="42"/>
  <c r="G231" i="42"/>
  <c r="H149" i="42"/>
  <c r="H231" i="42"/>
  <c r="I231" i="42"/>
  <c r="I313" i="42"/>
  <c r="G313" i="42"/>
  <c r="H313" i="42"/>
  <c r="H395" i="42"/>
  <c r="G395" i="42"/>
  <c r="I395" i="42"/>
  <c r="G477" i="42"/>
  <c r="I477" i="42"/>
  <c r="H477" i="42"/>
  <c r="G559" i="42"/>
  <c r="I559" i="42"/>
  <c r="H559" i="42"/>
  <c r="H641" i="42"/>
  <c r="I641" i="42"/>
  <c r="G641" i="42"/>
  <c r="G723" i="42"/>
  <c r="I723" i="42"/>
  <c r="H723" i="42"/>
  <c r="H805" i="42"/>
  <c r="I805" i="42"/>
  <c r="G805" i="42"/>
  <c r="H887" i="42"/>
  <c r="G887" i="42"/>
  <c r="I887" i="42"/>
  <c r="H969" i="42"/>
  <c r="I969" i="42"/>
  <c r="G969" i="42"/>
  <c r="G1051" i="42"/>
  <c r="H1051" i="42"/>
  <c r="I1051" i="42"/>
  <c r="H1133" i="42"/>
  <c r="G1133" i="42"/>
  <c r="I1133" i="42"/>
  <c r="H1215" i="42"/>
  <c r="I1215" i="42"/>
  <c r="G1215" i="42"/>
  <c r="H75" i="41"/>
  <c r="E75" i="41"/>
  <c r="D76" i="41"/>
  <c r="G75" i="41"/>
  <c r="F75" i="41"/>
  <c r="I65" i="49"/>
  <c r="G65" i="47"/>
  <c r="H65" i="49"/>
  <c r="H147" i="47"/>
  <c r="G147" i="49"/>
  <c r="H65" i="47"/>
  <c r="I147" i="49"/>
  <c r="I557" i="47"/>
  <c r="G147" i="47"/>
  <c r="H147" i="49"/>
  <c r="H311" i="47"/>
  <c r="H557" i="47"/>
  <c r="G65" i="49"/>
  <c r="G311" i="47"/>
  <c r="I147" i="47"/>
  <c r="I65" i="47"/>
  <c r="I311" i="47"/>
  <c r="G557" i="47"/>
  <c r="H229" i="49"/>
  <c r="G229" i="49"/>
  <c r="H475" i="47"/>
  <c r="G475" i="47"/>
  <c r="I229" i="47"/>
  <c r="I229" i="49"/>
  <c r="H311" i="49"/>
  <c r="G311" i="49"/>
  <c r="H229" i="47"/>
  <c r="I311" i="49"/>
  <c r="G229" i="47"/>
  <c r="G393" i="47"/>
  <c r="H393" i="47"/>
  <c r="I475" i="47"/>
  <c r="I393" i="47"/>
  <c r="I393" i="49"/>
  <c r="G393" i="49"/>
  <c r="H393" i="49"/>
  <c r="G557" i="49"/>
  <c r="G475" i="49"/>
  <c r="H475" i="49"/>
  <c r="H557" i="49"/>
  <c r="I475" i="49"/>
  <c r="I557" i="49"/>
  <c r="F394" i="63"/>
  <c r="H66" i="63"/>
  <c r="G66" i="63"/>
  <c r="F312" i="63"/>
  <c r="H558" i="63"/>
  <c r="H312" i="63"/>
  <c r="H394" i="63"/>
  <c r="G312" i="63"/>
  <c r="H230" i="63"/>
  <c r="G230" i="63"/>
  <c r="F230" i="63"/>
  <c r="F66" i="63"/>
  <c r="G394" i="63"/>
  <c r="F148" i="63"/>
  <c r="G476" i="63"/>
  <c r="H148" i="63"/>
  <c r="H476" i="63"/>
  <c r="G148" i="63"/>
  <c r="F476" i="63"/>
  <c r="G558" i="63"/>
  <c r="F558" i="63"/>
  <c r="G66" i="54"/>
  <c r="G66" i="50"/>
  <c r="I66" i="53"/>
  <c r="G66" i="53"/>
  <c r="I66" i="55"/>
  <c r="I66" i="54"/>
  <c r="I66" i="51"/>
  <c r="H66" i="55"/>
  <c r="G66" i="57"/>
  <c r="I148" i="53"/>
  <c r="G148" i="51"/>
  <c r="I66" i="59"/>
  <c r="I66" i="57"/>
  <c r="H66" i="59"/>
  <c r="I66" i="50"/>
  <c r="I148" i="58"/>
  <c r="I66" i="58"/>
  <c r="H148" i="59"/>
  <c r="G66" i="59"/>
  <c r="G148" i="59"/>
  <c r="G148" i="58"/>
  <c r="H66" i="58"/>
  <c r="H66" i="53"/>
  <c r="H148" i="58"/>
  <c r="G66" i="52"/>
  <c r="H66" i="51"/>
  <c r="G66" i="58"/>
  <c r="I66" i="52"/>
  <c r="I148" i="59"/>
  <c r="H66" i="54"/>
  <c r="H66" i="56"/>
  <c r="I66" i="56"/>
  <c r="G66" i="51"/>
  <c r="H148" i="53"/>
  <c r="G148" i="53"/>
  <c r="I148" i="51"/>
  <c r="H66" i="57"/>
  <c r="G66" i="56"/>
  <c r="H148" i="51"/>
  <c r="G66" i="55"/>
  <c r="H66" i="52"/>
  <c r="H66" i="50"/>
  <c r="H230" i="59"/>
  <c r="G230" i="59"/>
  <c r="H230" i="57"/>
  <c r="I148" i="55"/>
  <c r="I230" i="59"/>
  <c r="G230" i="57"/>
  <c r="G148" i="55"/>
  <c r="G230" i="58"/>
  <c r="I230" i="57"/>
  <c r="H148" i="55"/>
  <c r="I230" i="58"/>
  <c r="H148" i="57"/>
  <c r="H148" i="56"/>
  <c r="G148" i="57"/>
  <c r="H148" i="52"/>
  <c r="I230" i="50"/>
  <c r="I148" i="57"/>
  <c r="I148" i="52"/>
  <c r="G230" i="50"/>
  <c r="G148" i="52"/>
  <c r="I148" i="56"/>
  <c r="G148" i="56"/>
  <c r="H230" i="58"/>
  <c r="G148" i="54"/>
  <c r="I230" i="53"/>
  <c r="G230" i="53"/>
  <c r="H148" i="54"/>
  <c r="H148" i="50"/>
  <c r="I148" i="54"/>
  <c r="I148" i="50"/>
  <c r="G148" i="50"/>
  <c r="H230" i="53"/>
  <c r="H230" i="50"/>
  <c r="H312" i="58"/>
  <c r="I230" i="56"/>
  <c r="I230" i="54"/>
  <c r="G230" i="51"/>
  <c r="H230" i="56"/>
  <c r="H230" i="55"/>
  <c r="H312" i="53"/>
  <c r="I230" i="51"/>
  <c r="G312" i="50"/>
  <c r="I312" i="59"/>
  <c r="I230" i="55"/>
  <c r="I312" i="53"/>
  <c r="H312" i="59"/>
  <c r="I312" i="57"/>
  <c r="G230" i="55"/>
  <c r="G312" i="53"/>
  <c r="G312" i="59"/>
  <c r="H312" i="57"/>
  <c r="G312" i="58"/>
  <c r="G230" i="56"/>
  <c r="G230" i="54"/>
  <c r="G312" i="57"/>
  <c r="H230" i="51"/>
  <c r="I230" i="52"/>
  <c r="H230" i="54"/>
  <c r="H230" i="52"/>
  <c r="G230" i="52"/>
  <c r="H312" i="50"/>
  <c r="I312" i="50"/>
  <c r="I312" i="58"/>
  <c r="G394" i="59"/>
  <c r="G312" i="52"/>
  <c r="I394" i="50"/>
  <c r="I312" i="55"/>
  <c r="H312" i="55"/>
  <c r="G394" i="58"/>
  <c r="H394" i="57"/>
  <c r="H312" i="56"/>
  <c r="G312" i="55"/>
  <c r="H394" i="59"/>
  <c r="I312" i="54"/>
  <c r="G394" i="53"/>
  <c r="I394" i="59"/>
  <c r="I394" i="57"/>
  <c r="G312" i="56"/>
  <c r="I394" i="53"/>
  <c r="H394" i="50"/>
  <c r="H312" i="54"/>
  <c r="I312" i="52"/>
  <c r="G312" i="54"/>
  <c r="H394" i="58"/>
  <c r="G394" i="57"/>
  <c r="I312" i="56"/>
  <c r="H394" i="53"/>
  <c r="G394" i="50"/>
  <c r="I394" i="58"/>
  <c r="H312" i="51"/>
  <c r="H312" i="52"/>
  <c r="I312" i="51"/>
  <c r="G312" i="51"/>
  <c r="G476" i="59"/>
  <c r="G476" i="57"/>
  <c r="I394" i="56"/>
  <c r="G394" i="55"/>
  <c r="H394" i="54"/>
  <c r="I558" i="53"/>
  <c r="G394" i="52"/>
  <c r="H394" i="51"/>
  <c r="I476" i="50"/>
  <c r="H476" i="59"/>
  <c r="H394" i="56"/>
  <c r="I394" i="54"/>
  <c r="H476" i="53"/>
  <c r="H558" i="53"/>
  <c r="H394" i="52"/>
  <c r="I476" i="59"/>
  <c r="H558" i="58"/>
  <c r="G394" i="54"/>
  <c r="I476" i="53"/>
  <c r="G558" i="58"/>
  <c r="G476" i="53"/>
  <c r="I558" i="58"/>
  <c r="H558" i="57"/>
  <c r="G558" i="59"/>
  <c r="G476" i="58"/>
  <c r="I476" i="57"/>
  <c r="G394" i="56"/>
  <c r="H394" i="55"/>
  <c r="G558" i="53"/>
  <c r="I394" i="52"/>
  <c r="G394" i="51"/>
  <c r="I558" i="50"/>
  <c r="I558" i="57"/>
  <c r="H476" i="50"/>
  <c r="I558" i="59"/>
  <c r="I476" i="58"/>
  <c r="I394" i="55"/>
  <c r="H558" i="59"/>
  <c r="H476" i="58"/>
  <c r="I394" i="51"/>
  <c r="H558" i="50"/>
  <c r="H476" i="57"/>
  <c r="G558" i="57"/>
  <c r="G476" i="50"/>
  <c r="G558" i="50"/>
  <c r="H476" i="56"/>
  <c r="I558" i="56"/>
  <c r="G476" i="55"/>
  <c r="H558" i="55"/>
  <c r="G476" i="51"/>
  <c r="H476" i="54"/>
  <c r="H476" i="52"/>
  <c r="G476" i="56"/>
  <c r="I476" i="55"/>
  <c r="I558" i="55"/>
  <c r="G558" i="51"/>
  <c r="G558" i="55"/>
  <c r="G558" i="54"/>
  <c r="G558" i="52"/>
  <c r="I558" i="54"/>
  <c r="H558" i="52"/>
  <c r="I476" i="52"/>
  <c r="I558" i="51"/>
  <c r="H558" i="54"/>
  <c r="I558" i="52"/>
  <c r="G476" i="52"/>
  <c r="H558" i="51"/>
  <c r="I476" i="56"/>
  <c r="H558" i="56"/>
  <c r="H476" i="55"/>
  <c r="I476" i="54"/>
  <c r="I476" i="51"/>
  <c r="H476" i="51"/>
  <c r="G558" i="56"/>
  <c r="G476" i="54"/>
  <c r="G395" i="63" l="1"/>
  <c r="F67" i="63"/>
  <c r="H67" i="63"/>
  <c r="G67" i="63"/>
  <c r="G231" i="63"/>
  <c r="F231" i="63"/>
  <c r="H395" i="63"/>
  <c r="G313" i="63"/>
  <c r="G477" i="63"/>
  <c r="F313" i="63"/>
  <c r="H149" i="63"/>
  <c r="H559" i="63"/>
  <c r="F395" i="63"/>
  <c r="G149" i="63"/>
  <c r="H231" i="63"/>
  <c r="H477" i="63"/>
  <c r="F477" i="63"/>
  <c r="F559" i="63"/>
  <c r="H313" i="63"/>
  <c r="G559" i="63"/>
  <c r="F149" i="63"/>
  <c r="I66" i="49"/>
  <c r="G148" i="49"/>
  <c r="I148" i="49"/>
  <c r="G66" i="47"/>
  <c r="H66" i="49"/>
  <c r="H148" i="49"/>
  <c r="G66" i="49"/>
  <c r="I66" i="47"/>
  <c r="H66" i="47"/>
  <c r="G230" i="49"/>
  <c r="I230" i="49"/>
  <c r="I148" i="47"/>
  <c r="I230" i="47"/>
  <c r="G148" i="47"/>
  <c r="H230" i="47"/>
  <c r="G230" i="47"/>
  <c r="I312" i="47"/>
  <c r="G312" i="47"/>
  <c r="H230" i="49"/>
  <c r="H148" i="47"/>
  <c r="H312" i="47"/>
  <c r="G394" i="47"/>
  <c r="I394" i="47"/>
  <c r="G312" i="49"/>
  <c r="H394" i="47"/>
  <c r="I312" i="49"/>
  <c r="H312" i="49"/>
  <c r="I394" i="49"/>
  <c r="H558" i="47"/>
  <c r="G394" i="49"/>
  <c r="G558" i="47"/>
  <c r="I558" i="47"/>
  <c r="G476" i="47"/>
  <c r="H394" i="49"/>
  <c r="H476" i="47"/>
  <c r="I476" i="47"/>
  <c r="G476" i="49"/>
  <c r="H476" i="49"/>
  <c r="I558" i="49"/>
  <c r="I476" i="49"/>
  <c r="H558" i="49"/>
  <c r="G558" i="49"/>
  <c r="G477" i="61"/>
  <c r="F477" i="61"/>
  <c r="G231" i="61"/>
  <c r="H477" i="61"/>
  <c r="H231" i="61"/>
  <c r="F231" i="61"/>
  <c r="F149" i="61"/>
  <c r="H887" i="61"/>
  <c r="H67" i="61"/>
  <c r="F805" i="61"/>
  <c r="H395" i="61"/>
  <c r="F559" i="61"/>
  <c r="G395" i="61"/>
  <c r="G67" i="61"/>
  <c r="G559" i="61"/>
  <c r="F67" i="61"/>
  <c r="H559" i="61"/>
  <c r="H805" i="61"/>
  <c r="G149" i="61"/>
  <c r="G805" i="61"/>
  <c r="H149" i="61"/>
  <c r="H641" i="61"/>
  <c r="F641" i="61"/>
  <c r="F887" i="61"/>
  <c r="F723" i="61"/>
  <c r="G887" i="61"/>
  <c r="G723" i="61"/>
  <c r="G313" i="61"/>
  <c r="H723" i="61"/>
  <c r="H313" i="61"/>
  <c r="F313" i="61"/>
  <c r="G641" i="61"/>
  <c r="F395" i="61"/>
  <c r="P75" i="41"/>
  <c r="I75" i="41"/>
  <c r="J75" i="41"/>
  <c r="Q75" i="41"/>
  <c r="R75" i="41"/>
  <c r="S75" i="41"/>
  <c r="O75" i="41"/>
  <c r="T75" i="41"/>
  <c r="N75" i="41"/>
  <c r="M75" i="41"/>
  <c r="I66" i="48"/>
  <c r="H66" i="48"/>
  <c r="G66" i="48"/>
  <c r="I148" i="48"/>
  <c r="H148" i="48"/>
  <c r="G148" i="48"/>
  <c r="H230" i="48"/>
  <c r="I230" i="48"/>
  <c r="G230" i="48"/>
  <c r="I312" i="48"/>
  <c r="H312" i="48"/>
  <c r="G312" i="48"/>
  <c r="I394" i="48"/>
  <c r="H394" i="48"/>
  <c r="G394" i="48"/>
  <c r="I476" i="48"/>
  <c r="I558" i="48"/>
  <c r="G476" i="48"/>
  <c r="H476" i="48"/>
  <c r="G558" i="48"/>
  <c r="H558" i="48"/>
  <c r="K74" i="41"/>
  <c r="L74" i="41"/>
  <c r="I67" i="59"/>
  <c r="H67" i="59"/>
  <c r="I67" i="58"/>
  <c r="I67" i="56"/>
  <c r="G149" i="51"/>
  <c r="H149" i="55"/>
  <c r="G149" i="55"/>
  <c r="H67" i="55"/>
  <c r="G67" i="52"/>
  <c r="I149" i="51"/>
  <c r="H149" i="56"/>
  <c r="G149" i="54"/>
  <c r="G67" i="57"/>
  <c r="H67" i="57"/>
  <c r="I149" i="56"/>
  <c r="G67" i="58"/>
  <c r="I67" i="57"/>
  <c r="I67" i="52"/>
  <c r="H67" i="58"/>
  <c r="H149" i="54"/>
  <c r="G231" i="50"/>
  <c r="H67" i="51"/>
  <c r="H231" i="50"/>
  <c r="G231" i="57"/>
  <c r="G149" i="56"/>
  <c r="I231" i="57"/>
  <c r="G67" i="55"/>
  <c r="G67" i="59"/>
  <c r="I67" i="55"/>
  <c r="G67" i="56"/>
  <c r="H67" i="54"/>
  <c r="I149" i="54"/>
  <c r="H67" i="53"/>
  <c r="I149" i="55"/>
  <c r="I67" i="50"/>
  <c r="I149" i="50"/>
  <c r="H67" i="56"/>
  <c r="H67" i="50"/>
  <c r="I67" i="51"/>
  <c r="G67" i="50"/>
  <c r="G67" i="51"/>
  <c r="H67" i="52"/>
  <c r="I231" i="50"/>
  <c r="H231" i="57"/>
  <c r="G149" i="50"/>
  <c r="H149" i="51"/>
  <c r="I67" i="53"/>
  <c r="H149" i="50"/>
  <c r="G67" i="54"/>
  <c r="G67" i="53"/>
  <c r="I67" i="54"/>
  <c r="G149" i="59"/>
  <c r="I231" i="59"/>
  <c r="I231" i="56"/>
  <c r="G231" i="56"/>
  <c r="I231" i="55"/>
  <c r="H149" i="57"/>
  <c r="G149" i="57"/>
  <c r="I149" i="58"/>
  <c r="I149" i="57"/>
  <c r="H313" i="59"/>
  <c r="I149" i="59"/>
  <c r="H231" i="59"/>
  <c r="H231" i="56"/>
  <c r="G313" i="59"/>
  <c r="I231" i="51"/>
  <c r="I313" i="59"/>
  <c r="H149" i="59"/>
  <c r="H149" i="58"/>
  <c r="H231" i="51"/>
  <c r="G149" i="58"/>
  <c r="G149" i="53"/>
  <c r="G231" i="52"/>
  <c r="G231" i="51"/>
  <c r="G231" i="55"/>
  <c r="I149" i="53"/>
  <c r="I231" i="52"/>
  <c r="H231" i="55"/>
  <c r="H149" i="53"/>
  <c r="H231" i="52"/>
  <c r="I313" i="52"/>
  <c r="G231" i="54"/>
  <c r="G149" i="52"/>
  <c r="I231" i="54"/>
  <c r="H231" i="54"/>
  <c r="G231" i="59"/>
  <c r="I149" i="52"/>
  <c r="H313" i="52"/>
  <c r="H149" i="52"/>
  <c r="G313" i="52"/>
  <c r="I313" i="55"/>
  <c r="H313" i="54"/>
  <c r="I395" i="59"/>
  <c r="H231" i="58"/>
  <c r="G313" i="54"/>
  <c r="G395" i="52"/>
  <c r="G395" i="59"/>
  <c r="I231" i="58"/>
  <c r="I313" i="56"/>
  <c r="I313" i="54"/>
  <c r="G231" i="53"/>
  <c r="H395" i="59"/>
  <c r="G231" i="58"/>
  <c r="H313" i="56"/>
  <c r="I231" i="53"/>
  <c r="G313" i="56"/>
  <c r="H231" i="53"/>
  <c r="G313" i="57"/>
  <c r="H313" i="55"/>
  <c r="I313" i="51"/>
  <c r="I395" i="52"/>
  <c r="H395" i="52"/>
  <c r="H313" i="51"/>
  <c r="I313" i="50"/>
  <c r="G313" i="50"/>
  <c r="G313" i="55"/>
  <c r="H313" i="57"/>
  <c r="G313" i="51"/>
  <c r="H313" i="50"/>
  <c r="I313" i="57"/>
  <c r="I477" i="59"/>
  <c r="G313" i="58"/>
  <c r="G395" i="57"/>
  <c r="H395" i="56"/>
  <c r="H395" i="55"/>
  <c r="H395" i="50"/>
  <c r="H477" i="59"/>
  <c r="G559" i="59"/>
  <c r="H313" i="58"/>
  <c r="H395" i="57"/>
  <c r="G313" i="53"/>
  <c r="G477" i="59"/>
  <c r="I559" i="59"/>
  <c r="I313" i="58"/>
  <c r="I395" i="57"/>
  <c r="I313" i="53"/>
  <c r="H559" i="52"/>
  <c r="I477" i="52"/>
  <c r="H559" i="59"/>
  <c r="H395" i="54"/>
  <c r="H313" i="53"/>
  <c r="I395" i="54"/>
  <c r="I395" i="56"/>
  <c r="G395" i="55"/>
  <c r="I395" i="51"/>
  <c r="G395" i="56"/>
  <c r="G395" i="50"/>
  <c r="I395" i="55"/>
  <c r="G395" i="54"/>
  <c r="H395" i="51"/>
  <c r="H477" i="52"/>
  <c r="G395" i="51"/>
  <c r="G559" i="52"/>
  <c r="I559" i="52"/>
  <c r="G477" i="52"/>
  <c r="I395" i="50"/>
  <c r="G559" i="55"/>
  <c r="G477" i="55"/>
  <c r="I477" i="54"/>
  <c r="G395" i="53"/>
  <c r="G477" i="50"/>
  <c r="I559" i="57"/>
  <c r="I559" i="55"/>
  <c r="I477" i="55"/>
  <c r="I395" i="53"/>
  <c r="G559" i="51"/>
  <c r="I477" i="50"/>
  <c r="H559" i="57"/>
  <c r="G477" i="57"/>
  <c r="H559" i="55"/>
  <c r="H477" i="55"/>
  <c r="H395" i="53"/>
  <c r="H559" i="51"/>
  <c r="G559" i="57"/>
  <c r="I477" i="57"/>
  <c r="I559" i="51"/>
  <c r="H477" i="51"/>
  <c r="H477" i="57"/>
  <c r="I477" i="56"/>
  <c r="G477" i="51"/>
  <c r="H395" i="58"/>
  <c r="I559" i="56"/>
  <c r="H559" i="54"/>
  <c r="H477" i="54"/>
  <c r="I395" i="58"/>
  <c r="I559" i="50"/>
  <c r="I477" i="51"/>
  <c r="G477" i="54"/>
  <c r="G395" i="58"/>
  <c r="H559" i="56"/>
  <c r="H559" i="50"/>
  <c r="H477" i="56"/>
  <c r="G559" i="56"/>
  <c r="G477" i="56"/>
  <c r="G559" i="54"/>
  <c r="H477" i="50"/>
  <c r="I559" i="54"/>
  <c r="G559" i="50"/>
  <c r="G559" i="58"/>
  <c r="I477" i="58"/>
  <c r="I559" i="58"/>
  <c r="H477" i="58"/>
  <c r="G477" i="53"/>
  <c r="I559" i="53"/>
  <c r="G477" i="58"/>
  <c r="H477" i="53"/>
  <c r="H559" i="58"/>
  <c r="H559" i="53"/>
  <c r="G559" i="53"/>
  <c r="I477" i="53"/>
  <c r="H1296" i="42"/>
  <c r="I1296" i="42"/>
  <c r="G1296" i="42"/>
  <c r="I1378" i="42"/>
  <c r="H1378" i="42"/>
  <c r="G1378" i="42"/>
  <c r="H1460" i="42"/>
  <c r="I1460" i="42"/>
  <c r="G1460" i="42"/>
  <c r="G1542" i="42"/>
  <c r="H1542" i="42"/>
  <c r="I1542" i="42"/>
  <c r="H1624" i="42"/>
  <c r="G1624" i="42"/>
  <c r="I1624" i="42"/>
  <c r="H1706" i="42"/>
  <c r="I1706" i="42"/>
  <c r="G1706" i="42"/>
  <c r="G1788" i="42"/>
  <c r="I1788" i="42"/>
  <c r="H1788" i="42"/>
  <c r="H1870" i="42"/>
  <c r="I1870" i="42"/>
  <c r="G1870" i="42"/>
  <c r="G2034" i="42"/>
  <c r="I1952" i="42"/>
  <c r="G1952" i="42"/>
  <c r="H1952" i="42"/>
  <c r="H2034" i="42"/>
  <c r="I2034" i="42"/>
  <c r="F314" i="45"/>
  <c r="H806" i="45"/>
  <c r="G478" i="45"/>
  <c r="G560" i="45"/>
  <c r="F68" i="45"/>
  <c r="H232" i="45"/>
  <c r="G642" i="45"/>
  <c r="H724" i="45"/>
  <c r="G232" i="45"/>
  <c r="G806" i="45"/>
  <c r="F560" i="45"/>
  <c r="H478" i="45"/>
  <c r="F806" i="45"/>
  <c r="F396" i="45"/>
  <c r="G314" i="45"/>
  <c r="F724" i="45"/>
  <c r="G888" i="45"/>
  <c r="G396" i="45"/>
  <c r="H68" i="45"/>
  <c r="H560" i="45"/>
  <c r="G68" i="45"/>
  <c r="G150" i="45"/>
  <c r="F150" i="45"/>
  <c r="H150" i="45"/>
  <c r="H396" i="45"/>
  <c r="H314" i="45"/>
  <c r="G724" i="45"/>
  <c r="F232" i="45"/>
  <c r="F888" i="45"/>
  <c r="F642" i="45"/>
  <c r="F478" i="45"/>
  <c r="H888" i="45"/>
  <c r="H642" i="45"/>
  <c r="I150" i="42"/>
  <c r="G68" i="42"/>
  <c r="H68" i="42"/>
  <c r="G150" i="42"/>
  <c r="I68" i="42"/>
  <c r="H150" i="42"/>
  <c r="H232" i="42"/>
  <c r="G232" i="42"/>
  <c r="I232" i="42"/>
  <c r="H314" i="42"/>
  <c r="I314" i="42"/>
  <c r="G314" i="42"/>
  <c r="I396" i="42"/>
  <c r="G396" i="42"/>
  <c r="H396" i="42"/>
  <c r="I478" i="42"/>
  <c r="H478" i="42"/>
  <c r="G478" i="42"/>
  <c r="G560" i="42"/>
  <c r="I560" i="42"/>
  <c r="H560" i="42"/>
  <c r="I642" i="42"/>
  <c r="G642" i="42"/>
  <c r="H642" i="42"/>
  <c r="H724" i="42"/>
  <c r="G724" i="42"/>
  <c r="I724" i="42"/>
  <c r="H806" i="42"/>
  <c r="I806" i="42"/>
  <c r="G806" i="42"/>
  <c r="I888" i="42"/>
  <c r="G888" i="42"/>
  <c r="H888" i="42"/>
  <c r="G970" i="42"/>
  <c r="H970" i="42"/>
  <c r="I970" i="42"/>
  <c r="I1052" i="42"/>
  <c r="H1052" i="42"/>
  <c r="G1052" i="42"/>
  <c r="H1134" i="42"/>
  <c r="I1134" i="42"/>
  <c r="G1134" i="42"/>
  <c r="G1216" i="42"/>
  <c r="H1216" i="42"/>
  <c r="I1216" i="42"/>
  <c r="E76" i="41"/>
  <c r="F76" i="41"/>
  <c r="G76" i="41"/>
  <c r="D77" i="41"/>
  <c r="H76" i="41"/>
  <c r="H1297" i="42" l="1"/>
  <c r="G1297" i="42"/>
  <c r="I1297" i="42"/>
  <c r="H1379" i="42"/>
  <c r="I1379" i="42"/>
  <c r="G1379" i="42"/>
  <c r="H1461" i="42"/>
  <c r="G1461" i="42"/>
  <c r="I1461" i="42"/>
  <c r="I1543" i="42"/>
  <c r="H1543" i="42"/>
  <c r="G1543" i="42"/>
  <c r="I1625" i="42"/>
  <c r="H1625" i="42"/>
  <c r="G1625" i="42"/>
  <c r="I1707" i="42"/>
  <c r="H1707" i="42"/>
  <c r="G1707" i="42"/>
  <c r="G1789" i="42"/>
  <c r="I1789" i="42"/>
  <c r="H1789" i="42"/>
  <c r="I1871" i="42"/>
  <c r="G1871" i="42"/>
  <c r="H1871" i="42"/>
  <c r="G2035" i="42"/>
  <c r="I2035" i="42"/>
  <c r="I1953" i="42"/>
  <c r="G1953" i="42"/>
  <c r="H1953" i="42"/>
  <c r="H2035" i="42"/>
  <c r="G68" i="58"/>
  <c r="G68" i="56"/>
  <c r="G150" i="56"/>
  <c r="I68" i="50"/>
  <c r="H150" i="56"/>
  <c r="I68" i="52"/>
  <c r="H68" i="56"/>
  <c r="H68" i="59"/>
  <c r="I150" i="54"/>
  <c r="I68" i="56"/>
  <c r="G150" i="54"/>
  <c r="H68" i="53"/>
  <c r="I150" i="56"/>
  <c r="H150" i="57"/>
  <c r="H68" i="57"/>
  <c r="I68" i="59"/>
  <c r="I68" i="58"/>
  <c r="I68" i="57"/>
  <c r="H150" i="54"/>
  <c r="H68" i="51"/>
  <c r="G68" i="54"/>
  <c r="I68" i="53"/>
  <c r="I68" i="54"/>
  <c r="I232" i="54"/>
  <c r="G150" i="57"/>
  <c r="I150" i="57"/>
  <c r="G68" i="55"/>
  <c r="H68" i="58"/>
  <c r="G68" i="57"/>
  <c r="H68" i="52"/>
  <c r="H68" i="55"/>
  <c r="G68" i="52"/>
  <c r="G68" i="59"/>
  <c r="I68" i="55"/>
  <c r="H232" i="54"/>
  <c r="H68" i="54"/>
  <c r="G232" i="54"/>
  <c r="G68" i="51"/>
  <c r="I68" i="51"/>
  <c r="G68" i="53"/>
  <c r="H68" i="50"/>
  <c r="G68" i="50"/>
  <c r="I150" i="58"/>
  <c r="G232" i="56"/>
  <c r="H232" i="55"/>
  <c r="H150" i="58"/>
  <c r="I232" i="56"/>
  <c r="G232" i="55"/>
  <c r="H232" i="56"/>
  <c r="I232" i="55"/>
  <c r="I232" i="57"/>
  <c r="H150" i="59"/>
  <c r="H232" i="57"/>
  <c r="G150" i="58"/>
  <c r="G150" i="59"/>
  <c r="I150" i="53"/>
  <c r="H150" i="50"/>
  <c r="I150" i="59"/>
  <c r="G150" i="53"/>
  <c r="H150" i="52"/>
  <c r="G150" i="50"/>
  <c r="I150" i="52"/>
  <c r="G150" i="52"/>
  <c r="G232" i="57"/>
  <c r="I150" i="55"/>
  <c r="H150" i="53"/>
  <c r="H150" i="51"/>
  <c r="H150" i="55"/>
  <c r="G150" i="51"/>
  <c r="I150" i="51"/>
  <c r="I150" i="50"/>
  <c r="G150" i="55"/>
  <c r="I314" i="55"/>
  <c r="H314" i="54"/>
  <c r="G232" i="51"/>
  <c r="H314" i="55"/>
  <c r="G314" i="54"/>
  <c r="H232" i="51"/>
  <c r="I232" i="59"/>
  <c r="H314" i="57"/>
  <c r="G314" i="55"/>
  <c r="I314" i="54"/>
  <c r="G232" i="59"/>
  <c r="G314" i="57"/>
  <c r="H314" i="56"/>
  <c r="I232" i="53"/>
  <c r="H232" i="59"/>
  <c r="H232" i="58"/>
  <c r="I314" i="57"/>
  <c r="G314" i="56"/>
  <c r="H232" i="53"/>
  <c r="G232" i="58"/>
  <c r="G232" i="50"/>
  <c r="I232" i="58"/>
  <c r="H232" i="50"/>
  <c r="H232" i="52"/>
  <c r="I232" i="50"/>
  <c r="I314" i="56"/>
  <c r="G232" i="53"/>
  <c r="G232" i="52"/>
  <c r="I232" i="51"/>
  <c r="I232" i="52"/>
  <c r="I314" i="58"/>
  <c r="I396" i="55"/>
  <c r="H396" i="54"/>
  <c r="I314" i="53"/>
  <c r="G314" i="50"/>
  <c r="G314" i="58"/>
  <c r="I396" i="54"/>
  <c r="H314" i="53"/>
  <c r="H314" i="59"/>
  <c r="H314" i="58"/>
  <c r="G396" i="54"/>
  <c r="H314" i="52"/>
  <c r="G314" i="51"/>
  <c r="G314" i="59"/>
  <c r="I314" i="59"/>
  <c r="I396" i="57"/>
  <c r="I396" i="56"/>
  <c r="G396" i="55"/>
  <c r="G314" i="53"/>
  <c r="H396" i="56"/>
  <c r="G396" i="56"/>
  <c r="I314" i="50"/>
  <c r="H314" i="50"/>
  <c r="I314" i="51"/>
  <c r="H396" i="55"/>
  <c r="H396" i="57"/>
  <c r="H314" i="51"/>
  <c r="G396" i="57"/>
  <c r="G314" i="52"/>
  <c r="I314" i="52"/>
  <c r="H396" i="58"/>
  <c r="I478" i="57"/>
  <c r="H560" i="57"/>
  <c r="G478" i="55"/>
  <c r="G478" i="54"/>
  <c r="H396" i="51"/>
  <c r="G396" i="58"/>
  <c r="I560" i="57"/>
  <c r="G478" i="56"/>
  <c r="I560" i="54"/>
  <c r="I396" i="51"/>
  <c r="H478" i="56"/>
  <c r="H560" i="54"/>
  <c r="G396" i="51"/>
  <c r="I478" i="56"/>
  <c r="G560" i="54"/>
  <c r="H396" i="53"/>
  <c r="I560" i="56"/>
  <c r="I396" i="53"/>
  <c r="I396" i="59"/>
  <c r="I396" i="58"/>
  <c r="H478" i="57"/>
  <c r="G560" i="57"/>
  <c r="G560" i="55"/>
  <c r="I478" i="55"/>
  <c r="H478" i="54"/>
  <c r="I396" i="52"/>
  <c r="H478" i="55"/>
  <c r="H396" i="52"/>
  <c r="H560" i="56"/>
  <c r="I560" i="55"/>
  <c r="G560" i="56"/>
  <c r="H560" i="55"/>
  <c r="G396" i="53"/>
  <c r="I478" i="54"/>
  <c r="H396" i="50"/>
  <c r="G396" i="59"/>
  <c r="H396" i="59"/>
  <c r="G478" i="57"/>
  <c r="G396" i="52"/>
  <c r="G396" i="50"/>
  <c r="I396" i="50"/>
  <c r="H478" i="58"/>
  <c r="G478" i="53"/>
  <c r="G560" i="51"/>
  <c r="H478" i="50"/>
  <c r="H560" i="51"/>
  <c r="H478" i="51"/>
  <c r="G560" i="59"/>
  <c r="I478" i="58"/>
  <c r="H478" i="53"/>
  <c r="I560" i="51"/>
  <c r="H560" i="58"/>
  <c r="H560" i="52"/>
  <c r="G478" i="52"/>
  <c r="I560" i="50"/>
  <c r="I478" i="59"/>
  <c r="G478" i="58"/>
  <c r="I478" i="53"/>
  <c r="G560" i="53"/>
  <c r="H478" i="59"/>
  <c r="H560" i="53"/>
  <c r="G478" i="59"/>
  <c r="I560" i="53"/>
  <c r="I560" i="52"/>
  <c r="H478" i="52"/>
  <c r="G560" i="50"/>
  <c r="H560" i="59"/>
  <c r="I560" i="59"/>
  <c r="I560" i="58"/>
  <c r="G478" i="51"/>
  <c r="I478" i="50"/>
  <c r="G560" i="58"/>
  <c r="G560" i="52"/>
  <c r="G478" i="50"/>
  <c r="H560" i="50"/>
  <c r="I478" i="52"/>
  <c r="I478" i="51"/>
  <c r="F396" i="63"/>
  <c r="F478" i="63"/>
  <c r="H150" i="63"/>
  <c r="G478" i="63"/>
  <c r="F150" i="63"/>
  <c r="G150" i="63"/>
  <c r="F560" i="63"/>
  <c r="H232" i="63"/>
  <c r="H314" i="63"/>
  <c r="H560" i="63"/>
  <c r="H478" i="63"/>
  <c r="H396" i="63"/>
  <c r="G232" i="63"/>
  <c r="G396" i="63"/>
  <c r="F314" i="63"/>
  <c r="G68" i="63"/>
  <c r="G314" i="63"/>
  <c r="F68" i="63"/>
  <c r="H68" i="63"/>
  <c r="G560" i="63"/>
  <c r="F232" i="63"/>
  <c r="H478" i="61"/>
  <c r="H232" i="61"/>
  <c r="H560" i="61"/>
  <c r="F478" i="61"/>
  <c r="G232" i="61"/>
  <c r="G478" i="61"/>
  <c r="G806" i="61"/>
  <c r="F806" i="61"/>
  <c r="F68" i="61"/>
  <c r="G560" i="61"/>
  <c r="F560" i="61"/>
  <c r="F232" i="61"/>
  <c r="H806" i="61"/>
  <c r="F150" i="61"/>
  <c r="H888" i="61"/>
  <c r="G314" i="61"/>
  <c r="F724" i="61"/>
  <c r="H150" i="61"/>
  <c r="H68" i="61"/>
  <c r="G642" i="61"/>
  <c r="G888" i="61"/>
  <c r="H724" i="61"/>
  <c r="G68" i="61"/>
  <c r="H642" i="61"/>
  <c r="F642" i="61"/>
  <c r="F396" i="61"/>
  <c r="G150" i="61"/>
  <c r="F888" i="61"/>
  <c r="H314" i="61"/>
  <c r="F314" i="61"/>
  <c r="H396" i="61"/>
  <c r="G396" i="61"/>
  <c r="G724" i="61"/>
  <c r="O76" i="41"/>
  <c r="J76" i="41"/>
  <c r="P76" i="41"/>
  <c r="I76" i="41"/>
  <c r="S76" i="41"/>
  <c r="Q76" i="41"/>
  <c r="M76" i="41"/>
  <c r="N76" i="41"/>
  <c r="T76" i="41"/>
  <c r="R76" i="41"/>
  <c r="G149" i="48"/>
  <c r="I67" i="48"/>
  <c r="H149" i="48"/>
  <c r="G67" i="48"/>
  <c r="H67" i="48"/>
  <c r="I149" i="48"/>
  <c r="H231" i="48"/>
  <c r="I231" i="48"/>
  <c r="G231" i="48"/>
  <c r="H313" i="48"/>
  <c r="I313" i="48"/>
  <c r="G313" i="48"/>
  <c r="I395" i="48"/>
  <c r="H395" i="48"/>
  <c r="G395" i="48"/>
  <c r="G559" i="48"/>
  <c r="I477" i="48"/>
  <c r="H559" i="48"/>
  <c r="G477" i="48"/>
  <c r="I559" i="48"/>
  <c r="H477" i="48"/>
  <c r="K75" i="41"/>
  <c r="L75" i="41"/>
  <c r="H149" i="49"/>
  <c r="I149" i="49"/>
  <c r="I67" i="49"/>
  <c r="G149" i="49"/>
  <c r="H67" i="47"/>
  <c r="H67" i="49"/>
  <c r="G67" i="49"/>
  <c r="I67" i="47"/>
  <c r="G67" i="47"/>
  <c r="H149" i="47"/>
  <c r="G149" i="47"/>
  <c r="I149" i="47"/>
  <c r="I231" i="49"/>
  <c r="H231" i="47"/>
  <c r="H231" i="49"/>
  <c r="G231" i="49"/>
  <c r="G231" i="47"/>
  <c r="I231" i="47"/>
  <c r="G313" i="47"/>
  <c r="H313" i="49"/>
  <c r="I313" i="47"/>
  <c r="H313" i="47"/>
  <c r="G313" i="49"/>
  <c r="I313" i="49"/>
  <c r="G395" i="47"/>
  <c r="H395" i="47"/>
  <c r="I395" i="47"/>
  <c r="H395" i="49"/>
  <c r="G395" i="49"/>
  <c r="I395" i="49"/>
  <c r="H559" i="49"/>
  <c r="G477" i="47"/>
  <c r="H559" i="47"/>
  <c r="G477" i="49"/>
  <c r="G559" i="49"/>
  <c r="H477" i="49"/>
  <c r="I477" i="49"/>
  <c r="I559" i="49"/>
  <c r="I477" i="47"/>
  <c r="I559" i="47"/>
  <c r="G559" i="47"/>
  <c r="H477" i="47"/>
  <c r="G69" i="45"/>
  <c r="F69" i="45"/>
  <c r="H69" i="45"/>
  <c r="F807" i="45"/>
  <c r="G479" i="45"/>
  <c r="F233" i="45"/>
  <c r="H725" i="45"/>
  <c r="H315" i="45"/>
  <c r="H561" i="45"/>
  <c r="H151" i="45"/>
  <c r="H233" i="45"/>
  <c r="F561" i="45"/>
  <c r="H807" i="45"/>
  <c r="F479" i="45"/>
  <c r="G725" i="45"/>
  <c r="G315" i="45"/>
  <c r="G643" i="45"/>
  <c r="G397" i="45"/>
  <c r="F725" i="45"/>
  <c r="F315" i="45"/>
  <c r="H643" i="45"/>
  <c r="H889" i="45"/>
  <c r="F643" i="45"/>
  <c r="F889" i="45"/>
  <c r="G889" i="45"/>
  <c r="H397" i="45"/>
  <c r="G151" i="45"/>
  <c r="G807" i="45"/>
  <c r="H479" i="45"/>
  <c r="G233" i="45"/>
  <c r="F151" i="45"/>
  <c r="G561" i="45"/>
  <c r="F397" i="45"/>
  <c r="G151" i="42"/>
  <c r="I151" i="42"/>
  <c r="H151" i="42"/>
  <c r="I69" i="42"/>
  <c r="H69" i="42"/>
  <c r="G69" i="42"/>
  <c r="G233" i="42"/>
  <c r="H233" i="42"/>
  <c r="I233" i="42"/>
  <c r="H315" i="42"/>
  <c r="G315" i="42"/>
  <c r="I315" i="42"/>
  <c r="H397" i="42"/>
  <c r="G397" i="42"/>
  <c r="I397" i="42"/>
  <c r="H479" i="42"/>
  <c r="I479" i="42"/>
  <c r="G479" i="42"/>
  <c r="G561" i="42"/>
  <c r="H561" i="42"/>
  <c r="I561" i="42"/>
  <c r="G643" i="42"/>
  <c r="H643" i="42"/>
  <c r="I643" i="42"/>
  <c r="G725" i="42"/>
  <c r="H725" i="42"/>
  <c r="I725" i="42"/>
  <c r="I807" i="42"/>
  <c r="H807" i="42"/>
  <c r="G807" i="42"/>
  <c r="G889" i="42"/>
  <c r="I889" i="42"/>
  <c r="H889" i="42"/>
  <c r="G971" i="42"/>
  <c r="I971" i="42"/>
  <c r="H971" i="42"/>
  <c r="G1053" i="42"/>
  <c r="H1053" i="42"/>
  <c r="I1053" i="42"/>
  <c r="G1135" i="42"/>
  <c r="I1135" i="42"/>
  <c r="H1135" i="42"/>
  <c r="I1217" i="42"/>
  <c r="G1217" i="42"/>
  <c r="H1217" i="42"/>
  <c r="D78" i="41"/>
  <c r="F77" i="41"/>
  <c r="H77" i="41"/>
  <c r="G77" i="41"/>
  <c r="E77" i="41"/>
  <c r="F234" i="45" l="1"/>
  <c r="H70" i="45"/>
  <c r="F316" i="45"/>
  <c r="F890" i="45"/>
  <c r="F562" i="45"/>
  <c r="G890" i="45"/>
  <c r="H644" i="45"/>
  <c r="G726" i="45"/>
  <c r="G644" i="45"/>
  <c r="F480" i="45"/>
  <c r="H234" i="45"/>
  <c r="G316" i="45"/>
  <c r="H890" i="45"/>
  <c r="H398" i="45"/>
  <c r="F152" i="45"/>
  <c r="H480" i="45"/>
  <c r="H316" i="45"/>
  <c r="H808" i="45"/>
  <c r="H152" i="45"/>
  <c r="G480" i="45"/>
  <c r="F808" i="45"/>
  <c r="H726" i="45"/>
  <c r="F398" i="45"/>
  <c r="G808" i="45"/>
  <c r="F644" i="45"/>
  <c r="F726" i="45"/>
  <c r="G398" i="45"/>
  <c r="G152" i="45"/>
  <c r="G234" i="45"/>
  <c r="G70" i="45"/>
  <c r="G562" i="45"/>
  <c r="F70" i="45"/>
  <c r="H562" i="45"/>
  <c r="G152" i="42"/>
  <c r="I152" i="42"/>
  <c r="G70" i="42"/>
  <c r="I70" i="42"/>
  <c r="H70" i="42"/>
  <c r="H152" i="42"/>
  <c r="G234" i="42"/>
  <c r="I234" i="42"/>
  <c r="H234" i="42"/>
  <c r="I316" i="42"/>
  <c r="G316" i="42"/>
  <c r="H316" i="42"/>
  <c r="I398" i="42"/>
  <c r="G398" i="42"/>
  <c r="H398" i="42"/>
  <c r="I480" i="42"/>
  <c r="H480" i="42"/>
  <c r="G480" i="42"/>
  <c r="I562" i="42"/>
  <c r="G562" i="42"/>
  <c r="H562" i="42"/>
  <c r="I644" i="42"/>
  <c r="G644" i="42"/>
  <c r="H644" i="42"/>
  <c r="G726" i="42"/>
  <c r="H726" i="42"/>
  <c r="I726" i="42"/>
  <c r="H808" i="42"/>
  <c r="I808" i="42"/>
  <c r="G808" i="42"/>
  <c r="H890" i="42"/>
  <c r="I890" i="42"/>
  <c r="G890" i="42"/>
  <c r="H972" i="42"/>
  <c r="G972" i="42"/>
  <c r="I972" i="42"/>
  <c r="G1054" i="42"/>
  <c r="H1054" i="42"/>
  <c r="I1054" i="42"/>
  <c r="G1136" i="42"/>
  <c r="I1136" i="42"/>
  <c r="H1136" i="42"/>
  <c r="I1218" i="42"/>
  <c r="G1218" i="42"/>
  <c r="H1218" i="42"/>
  <c r="G78" i="41"/>
  <c r="H78" i="41"/>
  <c r="E78" i="41"/>
  <c r="F78" i="41"/>
  <c r="D79" i="41"/>
  <c r="G68" i="48"/>
  <c r="H68" i="48"/>
  <c r="I68" i="48"/>
  <c r="G232" i="48"/>
  <c r="H232" i="48"/>
  <c r="H150" i="48"/>
  <c r="I232" i="48"/>
  <c r="I150" i="48"/>
  <c r="G150" i="48"/>
  <c r="H314" i="48"/>
  <c r="G314" i="48"/>
  <c r="I314" i="48"/>
  <c r="I396" i="48"/>
  <c r="H396" i="48"/>
  <c r="G396" i="48"/>
  <c r="H478" i="48"/>
  <c r="H560" i="48"/>
  <c r="I560" i="48"/>
  <c r="I478" i="48"/>
  <c r="G560" i="48"/>
  <c r="G478" i="48"/>
  <c r="K76" i="41"/>
  <c r="L76" i="41"/>
  <c r="G1298" i="42"/>
  <c r="I1298" i="42"/>
  <c r="H1298" i="42"/>
  <c r="I1380" i="42"/>
  <c r="G1380" i="42"/>
  <c r="H1380" i="42"/>
  <c r="G1462" i="42"/>
  <c r="H1462" i="42"/>
  <c r="I1462" i="42"/>
  <c r="I1544" i="42"/>
  <c r="G1544" i="42"/>
  <c r="H1544" i="42"/>
  <c r="I1626" i="42"/>
  <c r="H1626" i="42"/>
  <c r="G1626" i="42"/>
  <c r="G1708" i="42"/>
  <c r="H1708" i="42"/>
  <c r="I1708" i="42"/>
  <c r="G1790" i="42"/>
  <c r="I1790" i="42"/>
  <c r="H1790" i="42"/>
  <c r="G1872" i="42"/>
  <c r="H1872" i="42"/>
  <c r="I1872" i="42"/>
  <c r="G1954" i="42"/>
  <c r="H1954" i="42"/>
  <c r="H2036" i="42"/>
  <c r="G2036" i="42"/>
  <c r="I1954" i="42"/>
  <c r="I2036" i="42"/>
  <c r="G69" i="63"/>
  <c r="G151" i="63"/>
  <c r="F479" i="63"/>
  <c r="F561" i="63"/>
  <c r="G479" i="63"/>
  <c r="F69" i="63"/>
  <c r="H479" i="63"/>
  <c r="H69" i="63"/>
  <c r="F151" i="63"/>
  <c r="F233" i="63"/>
  <c r="G315" i="63"/>
  <c r="H151" i="63"/>
  <c r="G233" i="63"/>
  <c r="H397" i="63"/>
  <c r="H315" i="63"/>
  <c r="H561" i="63"/>
  <c r="F315" i="63"/>
  <c r="G561" i="63"/>
  <c r="G397" i="63"/>
  <c r="H233" i="63"/>
  <c r="F397" i="63"/>
  <c r="I69" i="51"/>
  <c r="H69" i="55"/>
  <c r="H69" i="51"/>
  <c r="G69" i="50"/>
  <c r="H151" i="50"/>
  <c r="G151" i="50"/>
  <c r="H69" i="57"/>
  <c r="H233" i="55"/>
  <c r="I233" i="55"/>
  <c r="I69" i="56"/>
  <c r="G233" i="55"/>
  <c r="H69" i="59"/>
  <c r="I69" i="58"/>
  <c r="I69" i="53"/>
  <c r="G69" i="59"/>
  <c r="H69" i="58"/>
  <c r="I151" i="51"/>
  <c r="I69" i="57"/>
  <c r="I69" i="50"/>
  <c r="G69" i="57"/>
  <c r="G69" i="58"/>
  <c r="G69" i="55"/>
  <c r="H69" i="54"/>
  <c r="I69" i="59"/>
  <c r="G69" i="53"/>
  <c r="I151" i="50"/>
  <c r="G151" i="55"/>
  <c r="H151" i="55"/>
  <c r="G69" i="51"/>
  <c r="I151" i="55"/>
  <c r="G69" i="52"/>
  <c r="H69" i="56"/>
  <c r="H151" i="53"/>
  <c r="I69" i="55"/>
  <c r="I69" i="54"/>
  <c r="H69" i="52"/>
  <c r="G69" i="56"/>
  <c r="G151" i="53"/>
  <c r="H69" i="53"/>
  <c r="I151" i="53"/>
  <c r="I69" i="52"/>
  <c r="H69" i="50"/>
  <c r="H151" i="51"/>
  <c r="G151" i="51"/>
  <c r="G69" i="54"/>
  <c r="I151" i="57"/>
  <c r="H151" i="56"/>
  <c r="H151" i="57"/>
  <c r="G151" i="56"/>
  <c r="G151" i="59"/>
  <c r="I151" i="56"/>
  <c r="H151" i="59"/>
  <c r="H151" i="58"/>
  <c r="G233" i="56"/>
  <c r="G233" i="59"/>
  <c r="I151" i="59"/>
  <c r="I151" i="58"/>
  <c r="H233" i="56"/>
  <c r="G151" i="57"/>
  <c r="G151" i="52"/>
  <c r="I233" i="51"/>
  <c r="I151" i="52"/>
  <c r="G233" i="51"/>
  <c r="G151" i="58"/>
  <c r="G151" i="54"/>
  <c r="G233" i="53"/>
  <c r="H151" i="52"/>
  <c r="I151" i="54"/>
  <c r="I233" i="53"/>
  <c r="H151" i="54"/>
  <c r="H233" i="53"/>
  <c r="I233" i="59"/>
  <c r="I233" i="56"/>
  <c r="H233" i="51"/>
  <c r="G233" i="50"/>
  <c r="I233" i="50"/>
  <c r="H233" i="59"/>
  <c r="H233" i="50"/>
  <c r="I233" i="58"/>
  <c r="I315" i="55"/>
  <c r="G233" i="54"/>
  <c r="I315" i="53"/>
  <c r="I315" i="51"/>
  <c r="G315" i="56"/>
  <c r="G315" i="55"/>
  <c r="I233" i="54"/>
  <c r="H315" i="53"/>
  <c r="I315" i="50"/>
  <c r="I315" i="56"/>
  <c r="H233" i="54"/>
  <c r="H315" i="56"/>
  <c r="H315" i="59"/>
  <c r="H233" i="57"/>
  <c r="H233" i="58"/>
  <c r="H315" i="55"/>
  <c r="G315" i="53"/>
  <c r="G315" i="59"/>
  <c r="G315" i="51"/>
  <c r="I315" i="59"/>
  <c r="H315" i="50"/>
  <c r="G315" i="50"/>
  <c r="G233" i="58"/>
  <c r="I233" i="57"/>
  <c r="G233" i="52"/>
  <c r="G233" i="57"/>
  <c r="I233" i="52"/>
  <c r="H233" i="52"/>
  <c r="H315" i="51"/>
  <c r="G315" i="58"/>
  <c r="G397" i="51"/>
  <c r="G315" i="52"/>
  <c r="I397" i="56"/>
  <c r="G397" i="55"/>
  <c r="I397" i="59"/>
  <c r="H397" i="56"/>
  <c r="I397" i="55"/>
  <c r="G315" i="54"/>
  <c r="H397" i="53"/>
  <c r="H315" i="58"/>
  <c r="H315" i="57"/>
  <c r="I315" i="58"/>
  <c r="G397" i="59"/>
  <c r="I315" i="54"/>
  <c r="I397" i="51"/>
  <c r="H397" i="59"/>
  <c r="H315" i="54"/>
  <c r="H397" i="51"/>
  <c r="G315" i="57"/>
  <c r="G397" i="53"/>
  <c r="I315" i="52"/>
  <c r="G397" i="50"/>
  <c r="I315" i="57"/>
  <c r="G397" i="56"/>
  <c r="H397" i="55"/>
  <c r="I397" i="53"/>
  <c r="H315" i="52"/>
  <c r="H397" i="50"/>
  <c r="I397" i="50"/>
  <c r="G561" i="59"/>
  <c r="H479" i="51"/>
  <c r="G561" i="50"/>
  <c r="H479" i="50"/>
  <c r="I561" i="59"/>
  <c r="G397" i="57"/>
  <c r="G561" i="55"/>
  <c r="I479" i="51"/>
  <c r="I397" i="57"/>
  <c r="I561" i="55"/>
  <c r="G397" i="54"/>
  <c r="I561" i="53"/>
  <c r="I397" i="52"/>
  <c r="H397" i="57"/>
  <c r="H561" i="55"/>
  <c r="I397" i="54"/>
  <c r="H561" i="53"/>
  <c r="H397" i="52"/>
  <c r="H561" i="51"/>
  <c r="G479" i="56"/>
  <c r="G479" i="55"/>
  <c r="H397" i="54"/>
  <c r="G561" i="53"/>
  <c r="G397" i="52"/>
  <c r="G561" i="51"/>
  <c r="H479" i="59"/>
  <c r="H561" i="59"/>
  <c r="I397" i="58"/>
  <c r="H561" i="56"/>
  <c r="H479" i="53"/>
  <c r="G479" i="51"/>
  <c r="H561" i="50"/>
  <c r="I479" i="50"/>
  <c r="G479" i="59"/>
  <c r="G397" i="58"/>
  <c r="H479" i="56"/>
  <c r="I561" i="56"/>
  <c r="H479" i="55"/>
  <c r="G479" i="50"/>
  <c r="I479" i="59"/>
  <c r="H397" i="58"/>
  <c r="I479" i="56"/>
  <c r="I479" i="53"/>
  <c r="I561" i="50"/>
  <c r="G479" i="53"/>
  <c r="I561" i="51"/>
  <c r="G561" i="56"/>
  <c r="I479" i="55"/>
  <c r="H479" i="58"/>
  <c r="G561" i="58"/>
  <c r="G561" i="54"/>
  <c r="G479" i="54"/>
  <c r="G479" i="52"/>
  <c r="I479" i="57"/>
  <c r="G479" i="57"/>
  <c r="G479" i="58"/>
  <c r="H561" i="58"/>
  <c r="I479" i="54"/>
  <c r="G561" i="52"/>
  <c r="I479" i="58"/>
  <c r="H479" i="54"/>
  <c r="G561" i="57"/>
  <c r="I561" i="57"/>
  <c r="H561" i="57"/>
  <c r="I561" i="58"/>
  <c r="H479" i="57"/>
  <c r="H561" i="54"/>
  <c r="I479" i="52"/>
  <c r="I561" i="52"/>
  <c r="H479" i="52"/>
  <c r="I561" i="54"/>
  <c r="H561" i="52"/>
  <c r="H69" i="61"/>
  <c r="G69" i="61"/>
  <c r="F69" i="61"/>
  <c r="G233" i="61"/>
  <c r="H397" i="61"/>
  <c r="G479" i="61"/>
  <c r="F151" i="61"/>
  <c r="G561" i="61"/>
  <c r="G725" i="61"/>
  <c r="H233" i="61"/>
  <c r="F479" i="61"/>
  <c r="F807" i="61"/>
  <c r="H479" i="61"/>
  <c r="H807" i="61"/>
  <c r="H725" i="61"/>
  <c r="G397" i="61"/>
  <c r="F725" i="61"/>
  <c r="F397" i="61"/>
  <c r="H151" i="61"/>
  <c r="H561" i="61"/>
  <c r="F233" i="61"/>
  <c r="G807" i="61"/>
  <c r="G315" i="61"/>
  <c r="G643" i="61"/>
  <c r="F315" i="61"/>
  <c r="G151" i="61"/>
  <c r="F561" i="61"/>
  <c r="F889" i="61"/>
  <c r="H889" i="61"/>
  <c r="H315" i="61"/>
  <c r="H643" i="61"/>
  <c r="G889" i="61"/>
  <c r="F643" i="61"/>
  <c r="M77" i="41"/>
  <c r="T77" i="41"/>
  <c r="R77" i="41"/>
  <c r="P77" i="41"/>
  <c r="Q77" i="41"/>
  <c r="S77" i="41"/>
  <c r="O77" i="41"/>
  <c r="I77" i="41"/>
  <c r="J77" i="41"/>
  <c r="N77" i="41"/>
  <c r="H68" i="49"/>
  <c r="G150" i="47"/>
  <c r="G68" i="49"/>
  <c r="I68" i="49"/>
  <c r="H232" i="47"/>
  <c r="G232" i="47"/>
  <c r="I150" i="47"/>
  <c r="I232" i="47"/>
  <c r="I68" i="47"/>
  <c r="H68" i="47"/>
  <c r="G68" i="47"/>
  <c r="H150" i="47"/>
  <c r="I150" i="49"/>
  <c r="H150" i="49"/>
  <c r="G150" i="49"/>
  <c r="I232" i="49"/>
  <c r="I314" i="47"/>
  <c r="G314" i="47"/>
  <c r="H232" i="49"/>
  <c r="G232" i="49"/>
  <c r="H314" i="47"/>
  <c r="I314" i="49"/>
  <c r="G396" i="47"/>
  <c r="H396" i="47"/>
  <c r="H314" i="49"/>
  <c r="G314" i="49"/>
  <c r="I396" i="47"/>
  <c r="I396" i="49"/>
  <c r="H396" i="49"/>
  <c r="I478" i="47"/>
  <c r="I560" i="47"/>
  <c r="G478" i="47"/>
  <c r="G396" i="49"/>
  <c r="H478" i="47"/>
  <c r="H560" i="47"/>
  <c r="G560" i="47"/>
  <c r="H560" i="49"/>
  <c r="G478" i="49"/>
  <c r="I560" i="49"/>
  <c r="H478" i="49"/>
  <c r="I478" i="49"/>
  <c r="G560" i="49"/>
  <c r="G151" i="49" l="1"/>
  <c r="H69" i="47"/>
  <c r="I69" i="49"/>
  <c r="H151" i="49"/>
  <c r="I69" i="47"/>
  <c r="H69" i="49"/>
  <c r="G69" i="49"/>
  <c r="I151" i="49"/>
  <c r="G69" i="47"/>
  <c r="I233" i="49"/>
  <c r="G233" i="49"/>
  <c r="G233" i="47"/>
  <c r="H151" i="47"/>
  <c r="I233" i="47"/>
  <c r="G151" i="47"/>
  <c r="I151" i="47"/>
  <c r="H233" i="49"/>
  <c r="H233" i="47"/>
  <c r="I315" i="49"/>
  <c r="H315" i="49"/>
  <c r="G315" i="47"/>
  <c r="G315" i="49"/>
  <c r="I315" i="47"/>
  <c r="H315" i="47"/>
  <c r="H397" i="47"/>
  <c r="H397" i="49"/>
  <c r="I397" i="47"/>
  <c r="G397" i="47"/>
  <c r="I397" i="49"/>
  <c r="G397" i="49"/>
  <c r="I479" i="49"/>
  <c r="H479" i="49"/>
  <c r="G561" i="47"/>
  <c r="G561" i="49"/>
  <c r="G479" i="47"/>
  <c r="H479" i="47"/>
  <c r="I561" i="49"/>
  <c r="H561" i="47"/>
  <c r="G479" i="49"/>
  <c r="H561" i="49"/>
  <c r="I479" i="47"/>
  <c r="I561" i="47"/>
  <c r="H70" i="61"/>
  <c r="F398" i="61"/>
  <c r="H398" i="61"/>
  <c r="G398" i="61"/>
  <c r="G70" i="61"/>
  <c r="F70" i="61"/>
  <c r="G234" i="61"/>
  <c r="F316" i="61"/>
  <c r="G644" i="61"/>
  <c r="H316" i="61"/>
  <c r="H644" i="61"/>
  <c r="G316" i="61"/>
  <c r="F644" i="61"/>
  <c r="H234" i="61"/>
  <c r="F234" i="61"/>
  <c r="F152" i="61"/>
  <c r="H152" i="61"/>
  <c r="G480" i="61"/>
  <c r="H726" i="61"/>
  <c r="G152" i="61"/>
  <c r="F480" i="61"/>
  <c r="G726" i="61"/>
  <c r="H480" i="61"/>
  <c r="F726" i="61"/>
  <c r="G890" i="61"/>
  <c r="F808" i="61"/>
  <c r="F890" i="61"/>
  <c r="F562" i="61"/>
  <c r="G808" i="61"/>
  <c r="H890" i="61"/>
  <c r="G562" i="61"/>
  <c r="H562" i="61"/>
  <c r="H808" i="61"/>
  <c r="I78" i="41"/>
  <c r="S78" i="41"/>
  <c r="M78" i="41"/>
  <c r="T78" i="41"/>
  <c r="R78" i="41"/>
  <c r="J78" i="41"/>
  <c r="P78" i="41"/>
  <c r="Q78" i="41"/>
  <c r="O78" i="41"/>
  <c r="N78" i="41"/>
  <c r="H152" i="56"/>
  <c r="I70" i="55"/>
  <c r="I152" i="53"/>
  <c r="G70" i="53"/>
  <c r="G152" i="53"/>
  <c r="I152" i="57"/>
  <c r="H152" i="57"/>
  <c r="I70" i="57"/>
  <c r="G70" i="58"/>
  <c r="I70" i="59"/>
  <c r="H152" i="53"/>
  <c r="H234" i="57"/>
  <c r="H70" i="56"/>
  <c r="H70" i="55"/>
  <c r="H70" i="58"/>
  <c r="G70" i="55"/>
  <c r="G70" i="59"/>
  <c r="G152" i="56"/>
  <c r="G70" i="56"/>
  <c r="H70" i="52"/>
  <c r="H70" i="59"/>
  <c r="I70" i="54"/>
  <c r="H152" i="59"/>
  <c r="G70" i="54"/>
  <c r="I70" i="51"/>
  <c r="I70" i="58"/>
  <c r="H70" i="57"/>
  <c r="I234" i="57"/>
  <c r="H70" i="53"/>
  <c r="G70" i="57"/>
  <c r="G234" i="57"/>
  <c r="I152" i="56"/>
  <c r="G152" i="57"/>
  <c r="I70" i="56"/>
  <c r="H70" i="54"/>
  <c r="I152" i="59"/>
  <c r="H70" i="51"/>
  <c r="G152" i="59"/>
  <c r="G70" i="51"/>
  <c r="G70" i="52"/>
  <c r="G70" i="50"/>
  <c r="I70" i="52"/>
  <c r="I70" i="53"/>
  <c r="H70" i="50"/>
  <c r="I70" i="50"/>
  <c r="H152" i="58"/>
  <c r="I234" i="55"/>
  <c r="G152" i="58"/>
  <c r="H234" i="55"/>
  <c r="H152" i="54"/>
  <c r="I152" i="58"/>
  <c r="G152" i="54"/>
  <c r="I152" i="51"/>
  <c r="H152" i="50"/>
  <c r="I234" i="52"/>
  <c r="G152" i="52"/>
  <c r="H152" i="51"/>
  <c r="G152" i="50"/>
  <c r="G234" i="55"/>
  <c r="H234" i="52"/>
  <c r="H152" i="52"/>
  <c r="G152" i="51"/>
  <c r="G234" i="52"/>
  <c r="I152" i="52"/>
  <c r="H152" i="55"/>
  <c r="I152" i="54"/>
  <c r="I234" i="50"/>
  <c r="H234" i="50"/>
  <c r="I152" i="55"/>
  <c r="G234" i="50"/>
  <c r="G152" i="55"/>
  <c r="I152" i="50"/>
  <c r="H234" i="59"/>
  <c r="H234" i="58"/>
  <c r="I316" i="57"/>
  <c r="I234" i="56"/>
  <c r="H234" i="54"/>
  <c r="I234" i="53"/>
  <c r="G316" i="50"/>
  <c r="G316" i="57"/>
  <c r="H234" i="56"/>
  <c r="G234" i="54"/>
  <c r="I316" i="55"/>
  <c r="G234" i="59"/>
  <c r="G234" i="58"/>
  <c r="H316" i="57"/>
  <c r="G234" i="56"/>
  <c r="I234" i="54"/>
  <c r="H234" i="53"/>
  <c r="G316" i="55"/>
  <c r="H316" i="52"/>
  <c r="H234" i="51"/>
  <c r="H316" i="50"/>
  <c r="G316" i="52"/>
  <c r="G234" i="51"/>
  <c r="I234" i="58"/>
  <c r="G234" i="53"/>
  <c r="I234" i="59"/>
  <c r="H316" i="55"/>
  <c r="I316" i="52"/>
  <c r="I234" i="51"/>
  <c r="I316" i="50"/>
  <c r="G316" i="58"/>
  <c r="G316" i="56"/>
  <c r="G398" i="55"/>
  <c r="H316" i="51"/>
  <c r="H398" i="50"/>
  <c r="I316" i="58"/>
  <c r="H316" i="58"/>
  <c r="H398" i="57"/>
  <c r="I316" i="54"/>
  <c r="I398" i="52"/>
  <c r="G316" i="51"/>
  <c r="G398" i="50"/>
  <c r="I398" i="57"/>
  <c r="G316" i="54"/>
  <c r="G398" i="57"/>
  <c r="H316" i="54"/>
  <c r="I316" i="59"/>
  <c r="H316" i="56"/>
  <c r="I398" i="55"/>
  <c r="G316" i="53"/>
  <c r="I316" i="56"/>
  <c r="H398" i="52"/>
  <c r="G398" i="52"/>
  <c r="I316" i="51"/>
  <c r="G316" i="59"/>
  <c r="H398" i="55"/>
  <c r="H316" i="53"/>
  <c r="I398" i="50"/>
  <c r="H316" i="59"/>
  <c r="I316" i="53"/>
  <c r="H398" i="59"/>
  <c r="H398" i="58"/>
  <c r="G398" i="56"/>
  <c r="H480" i="52"/>
  <c r="G562" i="52"/>
  <c r="G562" i="50"/>
  <c r="G398" i="59"/>
  <c r="G398" i="58"/>
  <c r="H562" i="55"/>
  <c r="G480" i="52"/>
  <c r="H398" i="51"/>
  <c r="H480" i="50"/>
  <c r="I398" i="58"/>
  <c r="I562" i="55"/>
  <c r="H480" i="55"/>
  <c r="H398" i="53"/>
  <c r="I480" i="52"/>
  <c r="G398" i="51"/>
  <c r="G562" i="55"/>
  <c r="I480" i="55"/>
  <c r="G398" i="54"/>
  <c r="G398" i="53"/>
  <c r="I398" i="51"/>
  <c r="H480" i="57"/>
  <c r="G480" i="55"/>
  <c r="I398" i="54"/>
  <c r="I398" i="53"/>
  <c r="I398" i="59"/>
  <c r="G562" i="57"/>
  <c r="I398" i="56"/>
  <c r="I562" i="52"/>
  <c r="I562" i="50"/>
  <c r="G480" i="57"/>
  <c r="I480" i="57"/>
  <c r="H398" i="54"/>
  <c r="H562" i="50"/>
  <c r="I562" i="57"/>
  <c r="H562" i="52"/>
  <c r="G480" i="50"/>
  <c r="I480" i="50"/>
  <c r="H398" i="56"/>
  <c r="H562" i="57"/>
  <c r="H562" i="59"/>
  <c r="I480" i="59"/>
  <c r="H562" i="58"/>
  <c r="G480" i="56"/>
  <c r="I562" i="56"/>
  <c r="G562" i="53"/>
  <c r="I480" i="53"/>
  <c r="H480" i="51"/>
  <c r="G562" i="59"/>
  <c r="H480" i="58"/>
  <c r="I562" i="58"/>
  <c r="G562" i="56"/>
  <c r="I562" i="51"/>
  <c r="I480" i="58"/>
  <c r="H562" i="54"/>
  <c r="H562" i="51"/>
  <c r="G480" i="58"/>
  <c r="I562" i="54"/>
  <c r="G480" i="51"/>
  <c r="G562" i="51"/>
  <c r="H480" i="59"/>
  <c r="G562" i="54"/>
  <c r="G480" i="54"/>
  <c r="I480" i="51"/>
  <c r="I480" i="54"/>
  <c r="I562" i="59"/>
  <c r="G480" i="59"/>
  <c r="G562" i="58"/>
  <c r="H480" i="56"/>
  <c r="H562" i="56"/>
  <c r="H562" i="53"/>
  <c r="H480" i="53"/>
  <c r="I562" i="53"/>
  <c r="H480" i="54"/>
  <c r="I480" i="56"/>
  <c r="G480" i="53"/>
  <c r="F481" i="45"/>
  <c r="G481" i="45"/>
  <c r="H481" i="45"/>
  <c r="G891" i="45"/>
  <c r="H71" i="45"/>
  <c r="H645" i="45"/>
  <c r="F71" i="45"/>
  <c r="F809" i="45"/>
  <c r="F153" i="45"/>
  <c r="H727" i="45"/>
  <c r="H317" i="45"/>
  <c r="F891" i="45"/>
  <c r="G71" i="45"/>
  <c r="F235" i="45"/>
  <c r="G645" i="45"/>
  <c r="F399" i="45"/>
  <c r="G235" i="45"/>
  <c r="G809" i="45"/>
  <c r="H153" i="45"/>
  <c r="H235" i="45"/>
  <c r="H399" i="45"/>
  <c r="G153" i="45"/>
  <c r="F317" i="45"/>
  <c r="F563" i="45"/>
  <c r="G399" i="45"/>
  <c r="G727" i="45"/>
  <c r="F727" i="45"/>
  <c r="G563" i="45"/>
  <c r="H809" i="45"/>
  <c r="H563" i="45"/>
  <c r="G317" i="45"/>
  <c r="H891" i="45"/>
  <c r="F645" i="45"/>
  <c r="G71" i="42"/>
  <c r="H71" i="42"/>
  <c r="I71" i="42"/>
  <c r="H563" i="42"/>
  <c r="G563" i="42"/>
  <c r="H235" i="42"/>
  <c r="I563" i="42"/>
  <c r="I235" i="42"/>
  <c r="G235" i="42"/>
  <c r="G481" i="42"/>
  <c r="H399" i="42"/>
  <c r="I153" i="42"/>
  <c r="H481" i="42"/>
  <c r="G317" i="42"/>
  <c r="I481" i="42"/>
  <c r="H645" i="42"/>
  <c r="G399" i="42"/>
  <c r="H317" i="42"/>
  <c r="G645" i="42"/>
  <c r="H153" i="42"/>
  <c r="I645" i="42"/>
  <c r="I399" i="42"/>
  <c r="G153" i="42"/>
  <c r="I317" i="42"/>
  <c r="G727" i="42"/>
  <c r="I727" i="42"/>
  <c r="H727" i="42"/>
  <c r="I809" i="42"/>
  <c r="G809" i="42"/>
  <c r="H809" i="42"/>
  <c r="G891" i="42"/>
  <c r="H891" i="42"/>
  <c r="I891" i="42"/>
  <c r="G973" i="42"/>
  <c r="H973" i="42"/>
  <c r="I973" i="42"/>
  <c r="I1055" i="42"/>
  <c r="H1055" i="42"/>
  <c r="G1055" i="42"/>
  <c r="I1137" i="42"/>
  <c r="G1137" i="42"/>
  <c r="H1137" i="42"/>
  <c r="I1219" i="42"/>
  <c r="H1219" i="42"/>
  <c r="G1219" i="42"/>
  <c r="G79" i="41"/>
  <c r="D80" i="41"/>
  <c r="F79" i="41"/>
  <c r="E79" i="41"/>
  <c r="H79" i="41"/>
  <c r="I1299" i="42"/>
  <c r="G1299" i="42"/>
  <c r="H1299" i="42"/>
  <c r="I1381" i="42"/>
  <c r="H1381" i="42"/>
  <c r="G1381" i="42"/>
  <c r="I1463" i="42"/>
  <c r="H1463" i="42"/>
  <c r="G1463" i="42"/>
  <c r="I1545" i="42"/>
  <c r="G1545" i="42"/>
  <c r="H1545" i="42"/>
  <c r="H1627" i="42"/>
  <c r="I1627" i="42"/>
  <c r="G1627" i="42"/>
  <c r="I1709" i="42"/>
  <c r="G1709" i="42"/>
  <c r="H1709" i="42"/>
  <c r="I1791" i="42"/>
  <c r="G1791" i="42"/>
  <c r="H1791" i="42"/>
  <c r="H1873" i="42"/>
  <c r="I1873" i="42"/>
  <c r="G1873" i="42"/>
  <c r="G1955" i="42"/>
  <c r="H1955" i="42"/>
  <c r="H2037" i="42"/>
  <c r="G2037" i="42"/>
  <c r="I2037" i="42"/>
  <c r="I1955" i="42"/>
  <c r="G69" i="48"/>
  <c r="I69" i="48"/>
  <c r="H69" i="48"/>
  <c r="H315" i="48"/>
  <c r="G315" i="48"/>
  <c r="G233" i="48"/>
  <c r="I151" i="48"/>
  <c r="I233" i="48"/>
  <c r="H151" i="48"/>
  <c r="H233" i="48"/>
  <c r="I315" i="48"/>
  <c r="G151" i="48"/>
  <c r="I397" i="48"/>
  <c r="H397" i="48"/>
  <c r="G397" i="48"/>
  <c r="G479" i="48"/>
  <c r="H561" i="48"/>
  <c r="I479" i="48"/>
  <c r="G561" i="48"/>
  <c r="H479" i="48"/>
  <c r="I561" i="48"/>
  <c r="L77" i="41"/>
  <c r="K77" i="41"/>
  <c r="H480" i="63"/>
  <c r="G398" i="63"/>
  <c r="F398" i="63"/>
  <c r="H398" i="63"/>
  <c r="H152" i="63"/>
  <c r="G480" i="63"/>
  <c r="F152" i="63"/>
  <c r="H562" i="63"/>
  <c r="G562" i="63"/>
  <c r="G152" i="63"/>
  <c r="H70" i="63"/>
  <c r="F316" i="63"/>
  <c r="H316" i="63"/>
  <c r="F562" i="63"/>
  <c r="H234" i="63"/>
  <c r="F480" i="63"/>
  <c r="G316" i="63"/>
  <c r="F70" i="63"/>
  <c r="G234" i="63"/>
  <c r="G70" i="63"/>
  <c r="F234" i="63"/>
  <c r="H72" i="45" l="1"/>
  <c r="F72" i="45"/>
  <c r="G72" i="45"/>
  <c r="G646" i="45"/>
  <c r="G482" i="45"/>
  <c r="G400" i="45"/>
  <c r="F154" i="45"/>
  <c r="F728" i="45"/>
  <c r="H318" i="45"/>
  <c r="H892" i="45"/>
  <c r="H564" i="45"/>
  <c r="G892" i="45"/>
  <c r="H154" i="45"/>
  <c r="F892" i="45"/>
  <c r="H236" i="45"/>
  <c r="F810" i="45"/>
  <c r="F646" i="45"/>
  <c r="F400" i="45"/>
  <c r="H810" i="45"/>
  <c r="G810" i="45"/>
  <c r="F236" i="45"/>
  <c r="G318" i="45"/>
  <c r="H646" i="45"/>
  <c r="F482" i="45"/>
  <c r="H400" i="45"/>
  <c r="F564" i="45"/>
  <c r="G154" i="45"/>
  <c r="G728" i="45"/>
  <c r="F318" i="45"/>
  <c r="H482" i="45"/>
  <c r="G564" i="45"/>
  <c r="H728" i="45"/>
  <c r="G236" i="45"/>
  <c r="H72" i="42"/>
  <c r="G72" i="42"/>
  <c r="I72" i="42"/>
  <c r="I646" i="42"/>
  <c r="H154" i="42"/>
  <c r="I400" i="42"/>
  <c r="H236" i="42"/>
  <c r="G318" i="42"/>
  <c r="I236" i="42"/>
  <c r="I154" i="42"/>
  <c r="G564" i="42"/>
  <c r="G646" i="42"/>
  <c r="G482" i="42"/>
  <c r="H564" i="42"/>
  <c r="H400" i="42"/>
  <c r="H482" i="42"/>
  <c r="H318" i="42"/>
  <c r="I564" i="42"/>
  <c r="G400" i="42"/>
  <c r="I482" i="42"/>
  <c r="G236" i="42"/>
  <c r="I318" i="42"/>
  <c r="H646" i="42"/>
  <c r="G154" i="42"/>
  <c r="H728" i="42"/>
  <c r="I728" i="42"/>
  <c r="G728" i="42"/>
  <c r="G810" i="42"/>
  <c r="H810" i="42"/>
  <c r="I810" i="42"/>
  <c r="I892" i="42"/>
  <c r="H892" i="42"/>
  <c r="G892" i="42"/>
  <c r="H974" i="42"/>
  <c r="I974" i="42"/>
  <c r="G974" i="42"/>
  <c r="I1056" i="42"/>
  <c r="G1056" i="42"/>
  <c r="H1056" i="42"/>
  <c r="H1138" i="42"/>
  <c r="G1138" i="42"/>
  <c r="I1138" i="42"/>
  <c r="I1220" i="42"/>
  <c r="H1220" i="42"/>
  <c r="G1220" i="42"/>
  <c r="H80" i="41"/>
  <c r="F80" i="41"/>
  <c r="G80" i="41"/>
  <c r="E80" i="41"/>
  <c r="D81" i="41"/>
  <c r="I1300" i="42"/>
  <c r="G1300" i="42"/>
  <c r="H1300" i="42"/>
  <c r="I1382" i="42"/>
  <c r="G1382" i="42"/>
  <c r="H1382" i="42"/>
  <c r="H1464" i="42"/>
  <c r="G1464" i="42"/>
  <c r="I1464" i="42"/>
  <c r="I1546" i="42"/>
  <c r="H1546" i="42"/>
  <c r="G1546" i="42"/>
  <c r="I1628" i="42"/>
  <c r="G1628" i="42"/>
  <c r="H1628" i="42"/>
  <c r="G1710" i="42"/>
  <c r="H1710" i="42"/>
  <c r="I1710" i="42"/>
  <c r="H1792" i="42"/>
  <c r="G1792" i="42"/>
  <c r="I1792" i="42"/>
  <c r="H1874" i="42"/>
  <c r="G1874" i="42"/>
  <c r="I1874" i="42"/>
  <c r="H2038" i="42"/>
  <c r="I1956" i="42"/>
  <c r="I2038" i="42"/>
  <c r="G1956" i="42"/>
  <c r="H1956" i="42"/>
  <c r="G2038" i="42"/>
  <c r="H71" i="53"/>
  <c r="G71" i="51"/>
  <c r="I71" i="57"/>
  <c r="I71" i="53"/>
  <c r="I71" i="54"/>
  <c r="G71" i="54"/>
  <c r="H71" i="57"/>
  <c r="H71" i="59"/>
  <c r="H71" i="56"/>
  <c r="G71" i="57"/>
  <c r="G71" i="59"/>
  <c r="I71" i="58"/>
  <c r="H71" i="58"/>
  <c r="I71" i="55"/>
  <c r="I153" i="58"/>
  <c r="G153" i="58"/>
  <c r="H71" i="54"/>
  <c r="H153" i="58"/>
  <c r="H71" i="51"/>
  <c r="G71" i="53"/>
  <c r="H71" i="55"/>
  <c r="I71" i="59"/>
  <c r="G153" i="55"/>
  <c r="G71" i="56"/>
  <c r="I153" i="55"/>
  <c r="G153" i="54"/>
  <c r="G71" i="52"/>
  <c r="H153" i="55"/>
  <c r="I153" i="54"/>
  <c r="H71" i="52"/>
  <c r="G71" i="58"/>
  <c r="G71" i="55"/>
  <c r="H153" i="54"/>
  <c r="I71" i="56"/>
  <c r="H153" i="51"/>
  <c r="G71" i="50"/>
  <c r="G153" i="51"/>
  <c r="H71" i="50"/>
  <c r="I153" i="51"/>
  <c r="I71" i="50"/>
  <c r="I71" i="51"/>
  <c r="I71" i="52"/>
  <c r="H153" i="57"/>
  <c r="H153" i="56"/>
  <c r="G235" i="54"/>
  <c r="G153" i="56"/>
  <c r="I235" i="56"/>
  <c r="I235" i="54"/>
  <c r="G153" i="59"/>
  <c r="H235" i="56"/>
  <c r="H153" i="59"/>
  <c r="I235" i="57"/>
  <c r="G235" i="56"/>
  <c r="I153" i="59"/>
  <c r="G235" i="57"/>
  <c r="I153" i="57"/>
  <c r="I153" i="56"/>
  <c r="H235" i="57"/>
  <c r="G153" i="57"/>
  <c r="H235" i="53"/>
  <c r="H235" i="54"/>
  <c r="G235" i="53"/>
  <c r="G153" i="53"/>
  <c r="G153" i="50"/>
  <c r="I153" i="53"/>
  <c r="G317" i="54"/>
  <c r="H153" i="53"/>
  <c r="G153" i="52"/>
  <c r="I317" i="54"/>
  <c r="I153" i="52"/>
  <c r="H235" i="51"/>
  <c r="I235" i="53"/>
  <c r="H153" i="52"/>
  <c r="H317" i="54"/>
  <c r="I153" i="50"/>
  <c r="G235" i="51"/>
  <c r="H153" i="50"/>
  <c r="I235" i="51"/>
  <c r="H317" i="51"/>
  <c r="I235" i="50"/>
  <c r="G235" i="50"/>
  <c r="G317" i="57"/>
  <c r="G235" i="55"/>
  <c r="I235" i="59"/>
  <c r="G235" i="58"/>
  <c r="I317" i="57"/>
  <c r="G317" i="56"/>
  <c r="G399" i="55"/>
  <c r="I235" i="55"/>
  <c r="H317" i="55"/>
  <c r="H399" i="54"/>
  <c r="H317" i="53"/>
  <c r="G235" i="52"/>
  <c r="H235" i="55"/>
  <c r="H317" i="57"/>
  <c r="I399" i="55"/>
  <c r="I317" i="51"/>
  <c r="H235" i="58"/>
  <c r="H399" i="55"/>
  <c r="I317" i="53"/>
  <c r="G317" i="51"/>
  <c r="H235" i="50"/>
  <c r="I235" i="52"/>
  <c r="H235" i="59"/>
  <c r="I235" i="58"/>
  <c r="I317" i="56"/>
  <c r="G317" i="53"/>
  <c r="G399" i="54"/>
  <c r="G235" i="59"/>
  <c r="H317" i="56"/>
  <c r="I399" i="54"/>
  <c r="G317" i="55"/>
  <c r="H235" i="52"/>
  <c r="I317" i="55"/>
  <c r="H317" i="59"/>
  <c r="I317" i="58"/>
  <c r="G563" i="55"/>
  <c r="H317" i="52"/>
  <c r="G317" i="58"/>
  <c r="I399" i="57"/>
  <c r="G481" i="55"/>
  <c r="H563" i="55"/>
  <c r="I481" i="54"/>
  <c r="H399" i="57"/>
  <c r="I481" i="55"/>
  <c r="G481" i="54"/>
  <c r="I399" i="53"/>
  <c r="G399" i="57"/>
  <c r="H481" i="55"/>
  <c r="H481" i="54"/>
  <c r="H399" i="53"/>
  <c r="G563" i="54"/>
  <c r="G399" i="53"/>
  <c r="G317" i="59"/>
  <c r="H317" i="58"/>
  <c r="G399" i="56"/>
  <c r="I563" i="55"/>
  <c r="G317" i="52"/>
  <c r="I317" i="59"/>
  <c r="G399" i="51"/>
  <c r="H317" i="50"/>
  <c r="H563" i="54"/>
  <c r="H399" i="51"/>
  <c r="I399" i="56"/>
  <c r="I563" i="54"/>
  <c r="I399" i="51"/>
  <c r="I317" i="52"/>
  <c r="G317" i="50"/>
  <c r="H399" i="56"/>
  <c r="I317" i="50"/>
  <c r="G481" i="56"/>
  <c r="G481" i="53"/>
  <c r="I399" i="52"/>
  <c r="H399" i="50"/>
  <c r="I481" i="56"/>
  <c r="I481" i="53"/>
  <c r="I563" i="51"/>
  <c r="G399" i="59"/>
  <c r="H481" i="56"/>
  <c r="H481" i="53"/>
  <c r="G563" i="51"/>
  <c r="I399" i="59"/>
  <c r="H399" i="58"/>
  <c r="I481" i="57"/>
  <c r="G563" i="57"/>
  <c r="H563" i="56"/>
  <c r="H563" i="51"/>
  <c r="G481" i="51"/>
  <c r="H399" i="59"/>
  <c r="G399" i="58"/>
  <c r="H481" i="57"/>
  <c r="H563" i="57"/>
  <c r="G563" i="56"/>
  <c r="G563" i="53"/>
  <c r="I481" i="51"/>
  <c r="G399" i="52"/>
  <c r="I399" i="58"/>
  <c r="G399" i="50"/>
  <c r="H399" i="52"/>
  <c r="G481" i="57"/>
  <c r="I399" i="50"/>
  <c r="H563" i="53"/>
  <c r="I563" i="53"/>
  <c r="H481" i="51"/>
  <c r="I563" i="57"/>
  <c r="I563" i="56"/>
  <c r="I563" i="59"/>
  <c r="H481" i="59"/>
  <c r="H563" i="52"/>
  <c r="G563" i="50"/>
  <c r="G481" i="50"/>
  <c r="G481" i="58"/>
  <c r="G563" i="59"/>
  <c r="G481" i="59"/>
  <c r="G481" i="52"/>
  <c r="G563" i="52"/>
  <c r="I563" i="50"/>
  <c r="I563" i="58"/>
  <c r="G563" i="58"/>
  <c r="H563" i="59"/>
  <c r="I481" i="59"/>
  <c r="H481" i="52"/>
  <c r="I563" i="52"/>
  <c r="I481" i="52"/>
  <c r="I481" i="58"/>
  <c r="H481" i="58"/>
  <c r="H563" i="58"/>
  <c r="H563" i="50"/>
  <c r="H481" i="50"/>
  <c r="I481" i="50"/>
  <c r="G316" i="47"/>
  <c r="H316" i="47"/>
  <c r="H70" i="49"/>
  <c r="G70" i="49"/>
  <c r="I70" i="49"/>
  <c r="I152" i="47"/>
  <c r="I70" i="47"/>
  <c r="H152" i="47"/>
  <c r="H70" i="47"/>
  <c r="G152" i="47"/>
  <c r="G70" i="47"/>
  <c r="I316" i="47"/>
  <c r="I234" i="47"/>
  <c r="H152" i="49"/>
  <c r="H234" i="47"/>
  <c r="I152" i="49"/>
  <c r="G152" i="49"/>
  <c r="G234" i="47"/>
  <c r="I398" i="47"/>
  <c r="H398" i="47"/>
  <c r="H234" i="49"/>
  <c r="G234" i="49"/>
  <c r="I234" i="49"/>
  <c r="G398" i="47"/>
  <c r="H480" i="47"/>
  <c r="H562" i="47"/>
  <c r="I316" i="49"/>
  <c r="I562" i="47"/>
  <c r="G480" i="47"/>
  <c r="G562" i="47"/>
  <c r="H316" i="49"/>
  <c r="G316" i="49"/>
  <c r="I480" i="47"/>
  <c r="I398" i="49"/>
  <c r="H398" i="49"/>
  <c r="G398" i="49"/>
  <c r="G480" i="49"/>
  <c r="I562" i="49"/>
  <c r="H562" i="49"/>
  <c r="H480" i="49"/>
  <c r="I480" i="49"/>
  <c r="G562" i="49"/>
  <c r="G563" i="61"/>
  <c r="F563" i="61"/>
  <c r="F71" i="61"/>
  <c r="H71" i="61"/>
  <c r="G71" i="61"/>
  <c r="F153" i="61"/>
  <c r="H153" i="61"/>
  <c r="H563" i="61"/>
  <c r="G153" i="61"/>
  <c r="H481" i="61"/>
  <c r="F481" i="61"/>
  <c r="G727" i="61"/>
  <c r="F891" i="61"/>
  <c r="F727" i="61"/>
  <c r="G891" i="61"/>
  <c r="H727" i="61"/>
  <c r="F317" i="61"/>
  <c r="H317" i="61"/>
  <c r="G481" i="61"/>
  <c r="G235" i="61"/>
  <c r="F645" i="61"/>
  <c r="H809" i="61"/>
  <c r="F235" i="61"/>
  <c r="G645" i="61"/>
  <c r="H891" i="61"/>
  <c r="G317" i="61"/>
  <c r="H399" i="61"/>
  <c r="H235" i="61"/>
  <c r="G399" i="61"/>
  <c r="H645" i="61"/>
  <c r="F399" i="61"/>
  <c r="F809" i="61"/>
  <c r="G809" i="61"/>
  <c r="M79" i="41"/>
  <c r="J79" i="41"/>
  <c r="S79" i="41"/>
  <c r="R79" i="41"/>
  <c r="N79" i="41"/>
  <c r="T79" i="41"/>
  <c r="I79" i="41"/>
  <c r="O79" i="41"/>
  <c r="P79" i="41"/>
  <c r="Q79" i="41"/>
  <c r="H153" i="63"/>
  <c r="G481" i="63"/>
  <c r="F153" i="63"/>
  <c r="G153" i="63"/>
  <c r="H563" i="63"/>
  <c r="H399" i="63"/>
  <c r="F481" i="63"/>
  <c r="G399" i="63"/>
  <c r="H481" i="63"/>
  <c r="F399" i="63"/>
  <c r="G563" i="63"/>
  <c r="G317" i="63"/>
  <c r="H317" i="63"/>
  <c r="H235" i="63"/>
  <c r="G71" i="63"/>
  <c r="H71" i="63"/>
  <c r="F71" i="63"/>
  <c r="F235" i="63"/>
  <c r="F563" i="63"/>
  <c r="F317" i="63"/>
  <c r="G235" i="63"/>
  <c r="I152" i="48"/>
  <c r="H152" i="48"/>
  <c r="G152" i="48"/>
  <c r="H70" i="48"/>
  <c r="G70" i="48"/>
  <c r="I70" i="48"/>
  <c r="G234" i="48"/>
  <c r="H234" i="48"/>
  <c r="I234" i="48"/>
  <c r="G316" i="48"/>
  <c r="I316" i="48"/>
  <c r="H316" i="48"/>
  <c r="G398" i="48"/>
  <c r="I398" i="48"/>
  <c r="H398" i="48"/>
  <c r="H480" i="48"/>
  <c r="G562" i="48"/>
  <c r="G480" i="48"/>
  <c r="I480" i="48"/>
  <c r="H562" i="48"/>
  <c r="I562" i="48"/>
  <c r="L78" i="41"/>
  <c r="K78" i="41"/>
  <c r="H71" i="48" l="1"/>
  <c r="I71" i="48"/>
  <c r="G71" i="48"/>
  <c r="I153" i="48"/>
  <c r="H153" i="48"/>
  <c r="G153" i="48"/>
  <c r="I235" i="48"/>
  <c r="H235" i="48"/>
  <c r="G235" i="48"/>
  <c r="G317" i="48"/>
  <c r="I317" i="48"/>
  <c r="H317" i="48"/>
  <c r="G399" i="48"/>
  <c r="I399" i="48"/>
  <c r="H399" i="48"/>
  <c r="G563" i="48"/>
  <c r="I563" i="48"/>
  <c r="H563" i="48"/>
  <c r="G481" i="48"/>
  <c r="H481" i="48"/>
  <c r="I481" i="48"/>
  <c r="L79" i="41"/>
  <c r="K79" i="41"/>
  <c r="G318" i="61"/>
  <c r="G400" i="61"/>
  <c r="G154" i="61"/>
  <c r="H318" i="61"/>
  <c r="F154" i="61"/>
  <c r="F318" i="61"/>
  <c r="F400" i="61"/>
  <c r="H400" i="61"/>
  <c r="H154" i="61"/>
  <c r="H482" i="61"/>
  <c r="G482" i="61"/>
  <c r="F810" i="61"/>
  <c r="F482" i="61"/>
  <c r="F646" i="61"/>
  <c r="H72" i="61"/>
  <c r="F236" i="61"/>
  <c r="H646" i="61"/>
  <c r="F72" i="61"/>
  <c r="G564" i="61"/>
  <c r="G646" i="61"/>
  <c r="H810" i="61"/>
  <c r="G72" i="61"/>
  <c r="G810" i="61"/>
  <c r="H236" i="61"/>
  <c r="G728" i="61"/>
  <c r="H728" i="61"/>
  <c r="F728" i="61"/>
  <c r="H564" i="61"/>
  <c r="F892" i="61"/>
  <c r="F564" i="61"/>
  <c r="H892" i="61"/>
  <c r="G892" i="61"/>
  <c r="G236" i="61"/>
  <c r="N80" i="41"/>
  <c r="Q80" i="41"/>
  <c r="M80" i="41"/>
  <c r="T80" i="41"/>
  <c r="I80" i="41"/>
  <c r="O80" i="41"/>
  <c r="R80" i="41"/>
  <c r="S80" i="41"/>
  <c r="P80" i="41"/>
  <c r="J80" i="41"/>
  <c r="I71" i="49"/>
  <c r="I153" i="47"/>
  <c r="H153" i="49"/>
  <c r="G71" i="49"/>
  <c r="H71" i="49"/>
  <c r="I153" i="49"/>
  <c r="G71" i="47"/>
  <c r="I71" i="47"/>
  <c r="G153" i="49"/>
  <c r="H71" i="47"/>
  <c r="H153" i="47"/>
  <c r="G153" i="47"/>
  <c r="H235" i="49"/>
  <c r="H317" i="49"/>
  <c r="G235" i="49"/>
  <c r="I235" i="49"/>
  <c r="I317" i="49"/>
  <c r="G317" i="49"/>
  <c r="I235" i="47"/>
  <c r="G235" i="47"/>
  <c r="I399" i="49"/>
  <c r="H399" i="49"/>
  <c r="H235" i="47"/>
  <c r="G399" i="49"/>
  <c r="I481" i="49"/>
  <c r="H481" i="49"/>
  <c r="G563" i="49"/>
  <c r="H563" i="49"/>
  <c r="H317" i="47"/>
  <c r="I563" i="49"/>
  <c r="G317" i="47"/>
  <c r="G481" i="49"/>
  <c r="I317" i="47"/>
  <c r="I399" i="47"/>
  <c r="H399" i="47"/>
  <c r="G399" i="47"/>
  <c r="H563" i="47"/>
  <c r="I563" i="47"/>
  <c r="G563" i="47"/>
  <c r="I481" i="47"/>
  <c r="G481" i="47"/>
  <c r="H481" i="47"/>
  <c r="H1301" i="42"/>
  <c r="I1301" i="42"/>
  <c r="G1301" i="42"/>
  <c r="I1383" i="42"/>
  <c r="G1383" i="42"/>
  <c r="H1383" i="42"/>
  <c r="H1465" i="42"/>
  <c r="I1465" i="42"/>
  <c r="G1465" i="42"/>
  <c r="G1547" i="42"/>
  <c r="I1547" i="42"/>
  <c r="H1547" i="42"/>
  <c r="I1629" i="42"/>
  <c r="H1629" i="42"/>
  <c r="G1629" i="42"/>
  <c r="H1711" i="42"/>
  <c r="I1711" i="42"/>
  <c r="G1711" i="42"/>
  <c r="H1793" i="42"/>
  <c r="I1793" i="42"/>
  <c r="G1793" i="42"/>
  <c r="G1875" i="42"/>
  <c r="H1875" i="42"/>
  <c r="I1875" i="42"/>
  <c r="G2039" i="42"/>
  <c r="I2039" i="42"/>
  <c r="H2039" i="42"/>
  <c r="G1957" i="42"/>
  <c r="I1957" i="42"/>
  <c r="H1957" i="42"/>
  <c r="F893" i="45"/>
  <c r="F237" i="45"/>
  <c r="F729" i="45"/>
  <c r="H237" i="45"/>
  <c r="G401" i="45"/>
  <c r="F401" i="45"/>
  <c r="G73" i="45"/>
  <c r="F565" i="45"/>
  <c r="G893" i="45"/>
  <c r="G237" i="45"/>
  <c r="H729" i="45"/>
  <c r="G483" i="45"/>
  <c r="H647" i="45"/>
  <c r="H401" i="45"/>
  <c r="H483" i="45"/>
  <c r="F73" i="45"/>
  <c r="F647" i="45"/>
  <c r="G565" i="45"/>
  <c r="H155" i="45"/>
  <c r="H319" i="45"/>
  <c r="F155" i="45"/>
  <c r="H811" i="45"/>
  <c r="H73" i="45"/>
  <c r="G647" i="45"/>
  <c r="H565" i="45"/>
  <c r="G811" i="45"/>
  <c r="G155" i="45"/>
  <c r="F811" i="45"/>
  <c r="H893" i="45"/>
  <c r="F483" i="45"/>
  <c r="G729" i="45"/>
  <c r="G319" i="45"/>
  <c r="F319" i="45"/>
  <c r="H155" i="42"/>
  <c r="I155" i="42"/>
  <c r="G73" i="42"/>
  <c r="H73" i="42"/>
  <c r="I73" i="42"/>
  <c r="G155" i="42"/>
  <c r="H237" i="42"/>
  <c r="I237" i="42"/>
  <c r="G237" i="42"/>
  <c r="G319" i="42"/>
  <c r="I319" i="42"/>
  <c r="H319" i="42"/>
  <c r="G401" i="42"/>
  <c r="H401" i="42"/>
  <c r="I401" i="42"/>
  <c r="I483" i="42"/>
  <c r="H483" i="42"/>
  <c r="G483" i="42"/>
  <c r="H565" i="42"/>
  <c r="I565" i="42"/>
  <c r="G565" i="42"/>
  <c r="I647" i="42"/>
  <c r="H647" i="42"/>
  <c r="G647" i="42"/>
  <c r="G729" i="42"/>
  <c r="I729" i="42"/>
  <c r="H729" i="42"/>
  <c r="H811" i="42"/>
  <c r="G811" i="42"/>
  <c r="I811" i="42"/>
  <c r="G893" i="42"/>
  <c r="H893" i="42"/>
  <c r="I893" i="42"/>
  <c r="I975" i="42"/>
  <c r="G975" i="42"/>
  <c r="H975" i="42"/>
  <c r="H1057" i="42"/>
  <c r="I1057" i="42"/>
  <c r="G1057" i="42"/>
  <c r="G1139" i="42"/>
  <c r="H1139" i="42"/>
  <c r="I1139" i="42"/>
  <c r="G1221" i="42"/>
  <c r="I1221" i="42"/>
  <c r="H1221" i="42"/>
  <c r="D82" i="41"/>
  <c r="H81" i="41"/>
  <c r="G81" i="41"/>
  <c r="E81" i="41"/>
  <c r="F81" i="41"/>
  <c r="H564" i="63"/>
  <c r="F564" i="63"/>
  <c r="H482" i="63"/>
  <c r="G564" i="63"/>
  <c r="G482" i="63"/>
  <c r="H72" i="63"/>
  <c r="F482" i="63"/>
  <c r="H318" i="63"/>
  <c r="F154" i="63"/>
  <c r="F318" i="63"/>
  <c r="G154" i="63"/>
  <c r="G400" i="63"/>
  <c r="H400" i="63"/>
  <c r="G236" i="63"/>
  <c r="G318" i="63"/>
  <c r="F72" i="63"/>
  <c r="H154" i="63"/>
  <c r="G72" i="63"/>
  <c r="F400" i="63"/>
  <c r="F236" i="63"/>
  <c r="H236" i="63"/>
  <c r="I154" i="54"/>
  <c r="I154" i="52"/>
  <c r="G154" i="52"/>
  <c r="H72" i="56"/>
  <c r="I72" i="52"/>
  <c r="I318" i="51"/>
  <c r="I72" i="50"/>
  <c r="G72" i="50"/>
  <c r="I72" i="59"/>
  <c r="I154" i="51"/>
  <c r="G72" i="52"/>
  <c r="H72" i="50"/>
  <c r="H72" i="58"/>
  <c r="I72" i="55"/>
  <c r="G72" i="58"/>
  <c r="I72" i="58"/>
  <c r="I72" i="57"/>
  <c r="G154" i="51"/>
  <c r="G236" i="59"/>
  <c r="G154" i="53"/>
  <c r="H236" i="59"/>
  <c r="G72" i="59"/>
  <c r="H154" i="52"/>
  <c r="H72" i="57"/>
  <c r="H72" i="55"/>
  <c r="I236" i="52"/>
  <c r="H72" i="51"/>
  <c r="I236" i="59"/>
  <c r="H72" i="59"/>
  <c r="G72" i="56"/>
  <c r="G72" i="53"/>
  <c r="I154" i="53"/>
  <c r="G154" i="56"/>
  <c r="I72" i="56"/>
  <c r="G72" i="55"/>
  <c r="H72" i="52"/>
  <c r="G72" i="57"/>
  <c r="I154" i="56"/>
  <c r="H72" i="54"/>
  <c r="H154" i="56"/>
  <c r="G72" i="54"/>
  <c r="I72" i="53"/>
  <c r="H72" i="53"/>
  <c r="H154" i="53"/>
  <c r="H236" i="52"/>
  <c r="H154" i="54"/>
  <c r="G236" i="52"/>
  <c r="H318" i="51"/>
  <c r="I72" i="54"/>
  <c r="G318" i="51"/>
  <c r="H154" i="51"/>
  <c r="G154" i="54"/>
  <c r="G72" i="51"/>
  <c r="I72" i="51"/>
  <c r="I236" i="58"/>
  <c r="H318" i="56"/>
  <c r="I154" i="55"/>
  <c r="H318" i="54"/>
  <c r="H236" i="58"/>
  <c r="I236" i="56"/>
  <c r="I318" i="56"/>
  <c r="G236" i="54"/>
  <c r="G236" i="58"/>
  <c r="H236" i="56"/>
  <c r="G236" i="56"/>
  <c r="I154" i="59"/>
  <c r="H154" i="58"/>
  <c r="G154" i="57"/>
  <c r="G318" i="56"/>
  <c r="H154" i="55"/>
  <c r="I236" i="51"/>
  <c r="I154" i="50"/>
  <c r="I154" i="58"/>
  <c r="G154" i="55"/>
  <c r="H400" i="54"/>
  <c r="H236" i="51"/>
  <c r="G154" i="50"/>
  <c r="G154" i="58"/>
  <c r="G400" i="54"/>
  <c r="G564" i="51"/>
  <c r="I154" i="57"/>
  <c r="H236" i="54"/>
  <c r="G318" i="54"/>
  <c r="I400" i="54"/>
  <c r="H564" i="51"/>
  <c r="H154" i="57"/>
  <c r="I236" i="54"/>
  <c r="I318" i="54"/>
  <c r="I564" i="51"/>
  <c r="H154" i="59"/>
  <c r="I400" i="51"/>
  <c r="G236" i="51"/>
  <c r="G154" i="59"/>
  <c r="G400" i="51"/>
  <c r="H400" i="51"/>
  <c r="H154" i="50"/>
  <c r="G318" i="58"/>
  <c r="I400" i="56"/>
  <c r="G236" i="55"/>
  <c r="H564" i="54"/>
  <c r="H482" i="54"/>
  <c r="I318" i="52"/>
  <c r="I482" i="51"/>
  <c r="I318" i="58"/>
  <c r="G400" i="56"/>
  <c r="H236" i="55"/>
  <c r="I564" i="54"/>
  <c r="G482" i="54"/>
  <c r="G318" i="59"/>
  <c r="G236" i="57"/>
  <c r="I236" i="55"/>
  <c r="G564" i="54"/>
  <c r="I482" i="54"/>
  <c r="H236" i="53"/>
  <c r="H318" i="59"/>
  <c r="H236" i="57"/>
  <c r="I236" i="53"/>
  <c r="I318" i="59"/>
  <c r="I236" i="57"/>
  <c r="G236" i="53"/>
  <c r="H318" i="58"/>
  <c r="H400" i="56"/>
  <c r="G318" i="52"/>
  <c r="H318" i="52"/>
  <c r="H482" i="51"/>
  <c r="G482" i="51"/>
  <c r="H236" i="50"/>
  <c r="I236" i="50"/>
  <c r="G236" i="50"/>
  <c r="I400" i="58"/>
  <c r="G400" i="58"/>
  <c r="H400" i="59"/>
  <c r="G318" i="57"/>
  <c r="G400" i="52"/>
  <c r="G400" i="59"/>
  <c r="I318" i="57"/>
  <c r="G564" i="56"/>
  <c r="I400" i="59"/>
  <c r="H318" i="57"/>
  <c r="H482" i="56"/>
  <c r="H564" i="56"/>
  <c r="G318" i="55"/>
  <c r="H318" i="53"/>
  <c r="H400" i="58"/>
  <c r="I564" i="56"/>
  <c r="I318" i="55"/>
  <c r="H318" i="55"/>
  <c r="G318" i="53"/>
  <c r="I482" i="56"/>
  <c r="I318" i="53"/>
  <c r="G482" i="56"/>
  <c r="H318" i="50"/>
  <c r="G318" i="50"/>
  <c r="H400" i="52"/>
  <c r="I400" i="52"/>
  <c r="I318" i="50"/>
  <c r="G564" i="59"/>
  <c r="H482" i="52"/>
  <c r="G400" i="50"/>
  <c r="H400" i="50"/>
  <c r="H564" i="59"/>
  <c r="G482" i="59"/>
  <c r="H400" i="55"/>
  <c r="G482" i="52"/>
  <c r="G564" i="52"/>
  <c r="I400" i="50"/>
  <c r="I564" i="59"/>
  <c r="H482" i="59"/>
  <c r="H400" i="57"/>
  <c r="I400" i="55"/>
  <c r="I482" i="52"/>
  <c r="I564" i="52"/>
  <c r="I482" i="59"/>
  <c r="I564" i="58"/>
  <c r="I400" i="57"/>
  <c r="G400" i="55"/>
  <c r="G400" i="53"/>
  <c r="H564" i="52"/>
  <c r="H564" i="58"/>
  <c r="G400" i="57"/>
  <c r="H400" i="53"/>
  <c r="I482" i="58"/>
  <c r="H482" i="58"/>
  <c r="I400" i="53"/>
  <c r="G482" i="58"/>
  <c r="G564" i="58"/>
  <c r="G564" i="53"/>
  <c r="I482" i="50"/>
  <c r="H482" i="57"/>
  <c r="I564" i="55"/>
  <c r="I564" i="53"/>
  <c r="I482" i="53"/>
  <c r="G482" i="50"/>
  <c r="H564" i="53"/>
  <c r="H482" i="53"/>
  <c r="H564" i="50"/>
  <c r="G564" i="57"/>
  <c r="H564" i="55"/>
  <c r="G482" i="53"/>
  <c r="G564" i="50"/>
  <c r="I564" i="57"/>
  <c r="G564" i="55"/>
  <c r="I564" i="50"/>
  <c r="H564" i="57"/>
  <c r="H482" i="55"/>
  <c r="G482" i="57"/>
  <c r="I482" i="55"/>
  <c r="H482" i="50"/>
  <c r="I482" i="57"/>
  <c r="G482" i="55"/>
  <c r="G72" i="49" l="1"/>
  <c r="G154" i="47"/>
  <c r="I72" i="49"/>
  <c r="H154" i="49"/>
  <c r="I154" i="49"/>
  <c r="G154" i="49"/>
  <c r="H72" i="49"/>
  <c r="I154" i="47"/>
  <c r="H154" i="47"/>
  <c r="H72" i="47"/>
  <c r="G72" i="47"/>
  <c r="I72" i="47"/>
  <c r="G236" i="49"/>
  <c r="G236" i="47"/>
  <c r="H236" i="47"/>
  <c r="I236" i="49"/>
  <c r="I236" i="47"/>
  <c r="H236" i="49"/>
  <c r="H318" i="49"/>
  <c r="G318" i="47"/>
  <c r="H318" i="47"/>
  <c r="I318" i="49"/>
  <c r="G318" i="49"/>
  <c r="I318" i="47"/>
  <c r="G400" i="49"/>
  <c r="H400" i="47"/>
  <c r="I400" i="49"/>
  <c r="G400" i="47"/>
  <c r="I400" i="47"/>
  <c r="H400" i="49"/>
  <c r="I564" i="49"/>
  <c r="H482" i="47"/>
  <c r="I564" i="47"/>
  <c r="H482" i="49"/>
  <c r="H564" i="49"/>
  <c r="G564" i="47"/>
  <c r="H564" i="47"/>
  <c r="I482" i="49"/>
  <c r="G564" i="49"/>
  <c r="I482" i="47"/>
  <c r="G482" i="49"/>
  <c r="G482" i="47"/>
  <c r="H73" i="63"/>
  <c r="F73" i="63"/>
  <c r="H237" i="63"/>
  <c r="G237" i="63"/>
  <c r="G73" i="63"/>
  <c r="H155" i="63"/>
  <c r="F319" i="63"/>
  <c r="H319" i="63"/>
  <c r="H401" i="63"/>
  <c r="G319" i="63"/>
  <c r="F401" i="63"/>
  <c r="F237" i="63"/>
  <c r="G401" i="63"/>
  <c r="F155" i="63"/>
  <c r="F483" i="63"/>
  <c r="G155" i="63"/>
  <c r="H483" i="63"/>
  <c r="G483" i="63"/>
  <c r="G565" i="63"/>
  <c r="H565" i="63"/>
  <c r="F565" i="63"/>
  <c r="I1302" i="42"/>
  <c r="H1302" i="42"/>
  <c r="G1302" i="42"/>
  <c r="H1384" i="42"/>
  <c r="I1384" i="42"/>
  <c r="G1384" i="42"/>
  <c r="H1466" i="42"/>
  <c r="I1466" i="42"/>
  <c r="G1466" i="42"/>
  <c r="I1548" i="42"/>
  <c r="H1548" i="42"/>
  <c r="G1548" i="42"/>
  <c r="H1630" i="42"/>
  <c r="I1630" i="42"/>
  <c r="G1630" i="42"/>
  <c r="H1712" i="42"/>
  <c r="G1712" i="42"/>
  <c r="I1712" i="42"/>
  <c r="H1794" i="42"/>
  <c r="I1794" i="42"/>
  <c r="G1794" i="42"/>
  <c r="I1876" i="42"/>
  <c r="G1876" i="42"/>
  <c r="H1876" i="42"/>
  <c r="G1958" i="42"/>
  <c r="I1958" i="42"/>
  <c r="H1958" i="42"/>
  <c r="G2040" i="42"/>
  <c r="I2040" i="42"/>
  <c r="H2040" i="42"/>
  <c r="I73" i="56"/>
  <c r="G73" i="56"/>
  <c r="H73" i="52"/>
  <c r="G73" i="59"/>
  <c r="H73" i="54"/>
  <c r="I73" i="55"/>
  <c r="H73" i="55"/>
  <c r="H155" i="53"/>
  <c r="G73" i="54"/>
  <c r="G73" i="58"/>
  <c r="G155" i="58"/>
  <c r="H73" i="58"/>
  <c r="I73" i="59"/>
  <c r="H73" i="56"/>
  <c r="H73" i="59"/>
  <c r="H73" i="57"/>
  <c r="I73" i="58"/>
  <c r="H155" i="57"/>
  <c r="G73" i="53"/>
  <c r="G155" i="53"/>
  <c r="I73" i="54"/>
  <c r="I73" i="53"/>
  <c r="H155" i="58"/>
  <c r="G73" i="55"/>
  <c r="I155" i="58"/>
  <c r="G155" i="57"/>
  <c r="G73" i="52"/>
  <c r="H73" i="53"/>
  <c r="I73" i="52"/>
  <c r="I237" i="50"/>
  <c r="G237" i="50"/>
  <c r="I155" i="53"/>
  <c r="H237" i="50"/>
  <c r="H73" i="51"/>
  <c r="G73" i="50"/>
  <c r="I73" i="57"/>
  <c r="H73" i="50"/>
  <c r="G73" i="51"/>
  <c r="G73" i="57"/>
  <c r="I73" i="51"/>
  <c r="I73" i="50"/>
  <c r="I155" i="57"/>
  <c r="I237" i="59"/>
  <c r="H237" i="57"/>
  <c r="I319" i="57"/>
  <c r="G237" i="56"/>
  <c r="G237" i="59"/>
  <c r="G237" i="57"/>
  <c r="H319" i="57"/>
  <c r="I237" i="56"/>
  <c r="I237" i="58"/>
  <c r="G155" i="56"/>
  <c r="H237" i="58"/>
  <c r="H155" i="56"/>
  <c r="G237" i="58"/>
  <c r="I155" i="56"/>
  <c r="G155" i="59"/>
  <c r="H237" i="59"/>
  <c r="I237" i="57"/>
  <c r="G319" i="57"/>
  <c r="H237" i="56"/>
  <c r="I155" i="54"/>
  <c r="I155" i="51"/>
  <c r="I237" i="51"/>
  <c r="H155" i="54"/>
  <c r="G155" i="51"/>
  <c r="G237" i="51"/>
  <c r="I237" i="52"/>
  <c r="I155" i="52"/>
  <c r="H237" i="52"/>
  <c r="I155" i="59"/>
  <c r="G155" i="55"/>
  <c r="H155" i="52"/>
  <c r="G237" i="52"/>
  <c r="G155" i="54"/>
  <c r="H155" i="51"/>
  <c r="H155" i="59"/>
  <c r="G155" i="52"/>
  <c r="H237" i="51"/>
  <c r="I155" i="55"/>
  <c r="I155" i="50"/>
  <c r="H155" i="55"/>
  <c r="H155" i="50"/>
  <c r="G155" i="50"/>
  <c r="G319" i="58"/>
  <c r="I401" i="57"/>
  <c r="H237" i="55"/>
  <c r="G237" i="54"/>
  <c r="I401" i="52"/>
  <c r="H319" i="58"/>
  <c r="H401" i="57"/>
  <c r="H237" i="54"/>
  <c r="I319" i="58"/>
  <c r="I319" i="56"/>
  <c r="H237" i="53"/>
  <c r="G319" i="56"/>
  <c r="G319" i="59"/>
  <c r="G401" i="57"/>
  <c r="G237" i="55"/>
  <c r="I237" i="54"/>
  <c r="H319" i="52"/>
  <c r="H319" i="59"/>
  <c r="G401" i="52"/>
  <c r="G319" i="50"/>
  <c r="G319" i="52"/>
  <c r="I237" i="53"/>
  <c r="I237" i="55"/>
  <c r="H401" i="52"/>
  <c r="H319" i="50"/>
  <c r="H319" i="56"/>
  <c r="I319" i="50"/>
  <c r="I319" i="51"/>
  <c r="I319" i="52"/>
  <c r="H319" i="51"/>
  <c r="G237" i="53"/>
  <c r="G319" i="51"/>
  <c r="I319" i="59"/>
  <c r="H565" i="57"/>
  <c r="I483" i="57"/>
  <c r="I319" i="53"/>
  <c r="I565" i="52"/>
  <c r="I401" i="58"/>
  <c r="G565" i="57"/>
  <c r="H483" i="57"/>
  <c r="H319" i="53"/>
  <c r="G401" i="58"/>
  <c r="I565" i="57"/>
  <c r="I319" i="55"/>
  <c r="I319" i="54"/>
  <c r="G319" i="53"/>
  <c r="G565" i="52"/>
  <c r="G483" i="52"/>
  <c r="H401" i="58"/>
  <c r="H319" i="55"/>
  <c r="H319" i="54"/>
  <c r="H401" i="59"/>
  <c r="G319" i="55"/>
  <c r="G319" i="54"/>
  <c r="G483" i="57"/>
  <c r="I401" i="56"/>
  <c r="I483" i="52"/>
  <c r="I401" i="50"/>
  <c r="G401" i="56"/>
  <c r="G401" i="50"/>
  <c r="G401" i="59"/>
  <c r="H483" i="52"/>
  <c r="I401" i="59"/>
  <c r="H565" i="52"/>
  <c r="G401" i="51"/>
  <c r="H401" i="56"/>
  <c r="H401" i="51"/>
  <c r="H401" i="50"/>
  <c r="I401" i="51"/>
  <c r="H401" i="54"/>
  <c r="H483" i="51"/>
  <c r="H565" i="50"/>
  <c r="G401" i="54"/>
  <c r="G483" i="51"/>
  <c r="G483" i="50"/>
  <c r="I483" i="59"/>
  <c r="H483" i="56"/>
  <c r="G401" i="53"/>
  <c r="G483" i="59"/>
  <c r="G483" i="56"/>
  <c r="H401" i="53"/>
  <c r="H483" i="59"/>
  <c r="I565" i="59"/>
  <c r="G565" i="58"/>
  <c r="I483" i="58"/>
  <c r="I483" i="56"/>
  <c r="I565" i="56"/>
  <c r="G401" i="55"/>
  <c r="I401" i="53"/>
  <c r="H565" i="51"/>
  <c r="I401" i="54"/>
  <c r="I483" i="51"/>
  <c r="H565" i="59"/>
  <c r="I401" i="55"/>
  <c r="H401" i="55"/>
  <c r="G565" i="50"/>
  <c r="G565" i="59"/>
  <c r="G565" i="51"/>
  <c r="I565" i="58"/>
  <c r="I483" i="50"/>
  <c r="H565" i="58"/>
  <c r="H565" i="56"/>
  <c r="H483" i="50"/>
  <c r="G565" i="56"/>
  <c r="H483" i="58"/>
  <c r="I565" i="50"/>
  <c r="I565" i="51"/>
  <c r="G483" i="58"/>
  <c r="I483" i="54"/>
  <c r="I565" i="53"/>
  <c r="I565" i="55"/>
  <c r="G483" i="54"/>
  <c r="H483" i="55"/>
  <c r="I483" i="53"/>
  <c r="G565" i="54"/>
  <c r="I483" i="55"/>
  <c r="G483" i="53"/>
  <c r="G565" i="55"/>
  <c r="I565" i="54"/>
  <c r="H483" i="54"/>
  <c r="G565" i="53"/>
  <c r="H483" i="53"/>
  <c r="H565" i="55"/>
  <c r="H565" i="54"/>
  <c r="H565" i="53"/>
  <c r="G483" i="55"/>
  <c r="F647" i="61"/>
  <c r="G565" i="61"/>
  <c r="G729" i="61"/>
  <c r="H565" i="61"/>
  <c r="F729" i="61"/>
  <c r="F565" i="61"/>
  <c r="H73" i="61"/>
  <c r="F401" i="61"/>
  <c r="H237" i="61"/>
  <c r="H483" i="61"/>
  <c r="G319" i="61"/>
  <c r="G401" i="61"/>
  <c r="H401" i="61"/>
  <c r="H319" i="61"/>
  <c r="F73" i="61"/>
  <c r="G237" i="61"/>
  <c r="G647" i="61"/>
  <c r="H811" i="61"/>
  <c r="H647" i="61"/>
  <c r="F483" i="61"/>
  <c r="F811" i="61"/>
  <c r="F319" i="61"/>
  <c r="G483" i="61"/>
  <c r="H729" i="61"/>
  <c r="H155" i="61"/>
  <c r="G73" i="61"/>
  <c r="F155" i="61"/>
  <c r="G155" i="61"/>
  <c r="F237" i="61"/>
  <c r="F893" i="61"/>
  <c r="G811" i="61"/>
  <c r="H893" i="61"/>
  <c r="G893" i="61"/>
  <c r="O81" i="41"/>
  <c r="R81" i="41"/>
  <c r="J81" i="41"/>
  <c r="I81" i="41"/>
  <c r="S81" i="41"/>
  <c r="T81" i="41"/>
  <c r="N81" i="41"/>
  <c r="P81" i="41"/>
  <c r="M81" i="41"/>
  <c r="Q81" i="41"/>
  <c r="H72" i="48"/>
  <c r="I72" i="48"/>
  <c r="G72" i="48"/>
  <c r="H154" i="48"/>
  <c r="I154" i="48"/>
  <c r="G154" i="48"/>
  <c r="I236" i="48"/>
  <c r="G236" i="48"/>
  <c r="H236" i="48"/>
  <c r="I318" i="48"/>
  <c r="H318" i="48"/>
  <c r="G318" i="48"/>
  <c r="G400" i="48"/>
  <c r="I400" i="48"/>
  <c r="H400" i="48"/>
  <c r="H482" i="48"/>
  <c r="G482" i="48"/>
  <c r="H564" i="48"/>
  <c r="G564" i="48"/>
  <c r="I482" i="48"/>
  <c r="I564" i="48"/>
  <c r="K80" i="41"/>
  <c r="L80" i="41"/>
  <c r="F648" i="45"/>
  <c r="F238" i="45"/>
  <c r="F402" i="45"/>
  <c r="F566" i="45"/>
  <c r="H156" i="45"/>
  <c r="H320" i="45"/>
  <c r="G648" i="45"/>
  <c r="G402" i="45"/>
  <c r="H566" i="45"/>
  <c r="F730" i="45"/>
  <c r="H812" i="45"/>
  <c r="F74" i="45"/>
  <c r="F484" i="45"/>
  <c r="H730" i="45"/>
  <c r="H74" i="45"/>
  <c r="H894" i="45"/>
  <c r="G484" i="45"/>
  <c r="G730" i="45"/>
  <c r="F156" i="45"/>
  <c r="F812" i="45"/>
  <c r="F320" i="45"/>
  <c r="G894" i="45"/>
  <c r="G74" i="45"/>
  <c r="H484" i="45"/>
  <c r="G156" i="45"/>
  <c r="F894" i="45"/>
  <c r="H648" i="45"/>
  <c r="G238" i="45"/>
  <c r="H402" i="45"/>
  <c r="G566" i="45"/>
  <c r="G812" i="45"/>
  <c r="H238" i="45"/>
  <c r="G320" i="45"/>
  <c r="G74" i="42"/>
  <c r="H74" i="42"/>
  <c r="I74" i="42"/>
  <c r="H238" i="42"/>
  <c r="H156" i="42"/>
  <c r="G156" i="42"/>
  <c r="I238" i="42"/>
  <c r="G238" i="42"/>
  <c r="I156" i="42"/>
  <c r="I320" i="42"/>
  <c r="H320" i="42"/>
  <c r="G320" i="42"/>
  <c r="I402" i="42"/>
  <c r="G402" i="42"/>
  <c r="H402" i="42"/>
  <c r="H484" i="42"/>
  <c r="I484" i="42"/>
  <c r="G484" i="42"/>
  <c r="I566" i="42"/>
  <c r="G566" i="42"/>
  <c r="H566" i="42"/>
  <c r="G648" i="42"/>
  <c r="H648" i="42"/>
  <c r="I648" i="42"/>
  <c r="H730" i="42"/>
  <c r="I730" i="42"/>
  <c r="G730" i="42"/>
  <c r="I812" i="42"/>
  <c r="H812" i="42"/>
  <c r="G812" i="42"/>
  <c r="G894" i="42"/>
  <c r="I894" i="42"/>
  <c r="H894" i="42"/>
  <c r="G976" i="42"/>
  <c r="H976" i="42"/>
  <c r="I976" i="42"/>
  <c r="H1058" i="42"/>
  <c r="I1058" i="42"/>
  <c r="G1058" i="42"/>
  <c r="G1140" i="42"/>
  <c r="I1140" i="42"/>
  <c r="H1140" i="42"/>
  <c r="G1222" i="42"/>
  <c r="H1222" i="42"/>
  <c r="I1222" i="42"/>
  <c r="D83" i="41"/>
  <c r="G82" i="41"/>
  <c r="F82" i="41"/>
  <c r="E82" i="41"/>
  <c r="H82" i="41"/>
  <c r="F157" i="45" l="1"/>
  <c r="F403" i="45"/>
  <c r="H567" i="45"/>
  <c r="H649" i="45"/>
  <c r="H239" i="45"/>
  <c r="F239" i="45"/>
  <c r="H321" i="45"/>
  <c r="G157" i="45"/>
  <c r="G403" i="45"/>
  <c r="G567" i="45"/>
  <c r="F731" i="45"/>
  <c r="G649" i="45"/>
  <c r="G239" i="45"/>
  <c r="H485" i="45"/>
  <c r="H157" i="45"/>
  <c r="H403" i="45"/>
  <c r="F895" i="45"/>
  <c r="G731" i="45"/>
  <c r="F649" i="45"/>
  <c r="H75" i="45"/>
  <c r="H813" i="45"/>
  <c r="F813" i="45"/>
  <c r="G895" i="45"/>
  <c r="H731" i="45"/>
  <c r="F75" i="45"/>
  <c r="F321" i="45"/>
  <c r="H895" i="45"/>
  <c r="G75" i="45"/>
  <c r="G485" i="45"/>
  <c r="G321" i="45"/>
  <c r="F567" i="45"/>
  <c r="G813" i="45"/>
  <c r="F485" i="45"/>
  <c r="H75" i="42"/>
  <c r="H239" i="42"/>
  <c r="I75" i="42"/>
  <c r="I239" i="42"/>
  <c r="G157" i="42"/>
  <c r="G75" i="42"/>
  <c r="I157" i="42"/>
  <c r="G239" i="42"/>
  <c r="H157" i="42"/>
  <c r="H321" i="42"/>
  <c r="I321" i="42"/>
  <c r="G321" i="42"/>
  <c r="I403" i="42"/>
  <c r="H403" i="42"/>
  <c r="G403" i="42"/>
  <c r="H485" i="42"/>
  <c r="I485" i="42"/>
  <c r="G485" i="42"/>
  <c r="G567" i="42"/>
  <c r="H567" i="42"/>
  <c r="I567" i="42"/>
  <c r="I649" i="42"/>
  <c r="H649" i="42"/>
  <c r="G649" i="42"/>
  <c r="G731" i="42"/>
  <c r="I731" i="42"/>
  <c r="H731" i="42"/>
  <c r="G813" i="42"/>
  <c r="H813" i="42"/>
  <c r="I813" i="42"/>
  <c r="I895" i="42"/>
  <c r="H895" i="42"/>
  <c r="G895" i="42"/>
  <c r="I977" i="42"/>
  <c r="H977" i="42"/>
  <c r="G977" i="42"/>
  <c r="G1059" i="42"/>
  <c r="H1059" i="42"/>
  <c r="I1059" i="42"/>
  <c r="G1141" i="42"/>
  <c r="H1141" i="42"/>
  <c r="I1141" i="42"/>
  <c r="H1223" i="42"/>
  <c r="G1223" i="42"/>
  <c r="I1223" i="42"/>
  <c r="D84" i="41"/>
  <c r="H83" i="41"/>
  <c r="E83" i="41"/>
  <c r="F83" i="41"/>
  <c r="G83" i="41"/>
  <c r="I1303" i="42"/>
  <c r="G1303" i="42"/>
  <c r="H1303" i="42"/>
  <c r="I1385" i="42"/>
  <c r="H1385" i="42"/>
  <c r="G1385" i="42"/>
  <c r="I1467" i="42"/>
  <c r="G1467" i="42"/>
  <c r="H1467" i="42"/>
  <c r="I1549" i="42"/>
  <c r="H1549" i="42"/>
  <c r="G1549" i="42"/>
  <c r="G1631" i="42"/>
  <c r="I1631" i="42"/>
  <c r="H1631" i="42"/>
  <c r="G1713" i="42"/>
  <c r="I1713" i="42"/>
  <c r="H1713" i="42"/>
  <c r="G1795" i="42"/>
  <c r="H1795" i="42"/>
  <c r="I1795" i="42"/>
  <c r="G1877" i="42"/>
  <c r="H1877" i="42"/>
  <c r="I1877" i="42"/>
  <c r="H1959" i="42"/>
  <c r="I1959" i="42"/>
  <c r="G1959" i="42"/>
  <c r="I2041" i="42"/>
  <c r="H2041" i="42"/>
  <c r="G2041" i="42"/>
  <c r="H238" i="61"/>
  <c r="F238" i="61"/>
  <c r="F484" i="61"/>
  <c r="H484" i="61"/>
  <c r="G238" i="61"/>
  <c r="G484" i="61"/>
  <c r="G894" i="61"/>
  <c r="F894" i="61"/>
  <c r="F402" i="61"/>
  <c r="H894" i="61"/>
  <c r="G812" i="61"/>
  <c r="G402" i="61"/>
  <c r="F566" i="61"/>
  <c r="H74" i="61"/>
  <c r="H156" i="61"/>
  <c r="H402" i="61"/>
  <c r="G74" i="61"/>
  <c r="F812" i="61"/>
  <c r="H812" i="61"/>
  <c r="H566" i="61"/>
  <c r="F648" i="61"/>
  <c r="H648" i="61"/>
  <c r="G730" i="61"/>
  <c r="G648" i="61"/>
  <c r="G156" i="61"/>
  <c r="H730" i="61"/>
  <c r="F74" i="61"/>
  <c r="F156" i="61"/>
  <c r="F730" i="61"/>
  <c r="H320" i="61"/>
  <c r="G566" i="61"/>
  <c r="G320" i="61"/>
  <c r="F320" i="61"/>
  <c r="I82" i="41"/>
  <c r="P82" i="41"/>
  <c r="Q82" i="41"/>
  <c r="J82" i="41"/>
  <c r="O82" i="41"/>
  <c r="R82" i="41"/>
  <c r="S82" i="41"/>
  <c r="N82" i="41"/>
  <c r="T82" i="41"/>
  <c r="M82" i="41"/>
  <c r="H73" i="49"/>
  <c r="I73" i="49"/>
  <c r="I73" i="47"/>
  <c r="G73" i="49"/>
  <c r="H73" i="47"/>
  <c r="G73" i="47"/>
  <c r="H155" i="47"/>
  <c r="H237" i="49"/>
  <c r="G155" i="47"/>
  <c r="I319" i="49"/>
  <c r="I155" i="49"/>
  <c r="I237" i="49"/>
  <c r="H319" i="49"/>
  <c r="G237" i="49"/>
  <c r="G319" i="49"/>
  <c r="H155" i="49"/>
  <c r="G155" i="49"/>
  <c r="I155" i="47"/>
  <c r="H237" i="47"/>
  <c r="G401" i="49"/>
  <c r="I401" i="49"/>
  <c r="I237" i="47"/>
  <c r="G237" i="47"/>
  <c r="H401" i="49"/>
  <c r="H565" i="49"/>
  <c r="G483" i="49"/>
  <c r="I319" i="47"/>
  <c r="H483" i="49"/>
  <c r="G319" i="47"/>
  <c r="G565" i="49"/>
  <c r="I483" i="49"/>
  <c r="I565" i="49"/>
  <c r="H319" i="47"/>
  <c r="H401" i="47"/>
  <c r="I401" i="47"/>
  <c r="G401" i="47"/>
  <c r="G565" i="47"/>
  <c r="H565" i="47"/>
  <c r="I483" i="47"/>
  <c r="I565" i="47"/>
  <c r="H483" i="47"/>
  <c r="G483" i="47"/>
  <c r="G74" i="63"/>
  <c r="F238" i="63"/>
  <c r="G484" i="63"/>
  <c r="H320" i="63"/>
  <c r="G566" i="63"/>
  <c r="H156" i="63"/>
  <c r="G156" i="63"/>
  <c r="H238" i="63"/>
  <c r="H74" i="63"/>
  <c r="F566" i="63"/>
  <c r="F156" i="63"/>
  <c r="H484" i="63"/>
  <c r="H402" i="63"/>
  <c r="G238" i="63"/>
  <c r="F484" i="63"/>
  <c r="F74" i="63"/>
  <c r="G320" i="63"/>
  <c r="G402" i="63"/>
  <c r="F320" i="63"/>
  <c r="H566" i="63"/>
  <c r="F402" i="63"/>
  <c r="H73" i="48"/>
  <c r="I73" i="48"/>
  <c r="G73" i="48"/>
  <c r="I155" i="48"/>
  <c r="G155" i="48"/>
  <c r="H155" i="48"/>
  <c r="G237" i="48"/>
  <c r="I237" i="48"/>
  <c r="H237" i="48"/>
  <c r="I319" i="48"/>
  <c r="H319" i="48"/>
  <c r="G319" i="48"/>
  <c r="I401" i="48"/>
  <c r="H401" i="48"/>
  <c r="G401" i="48"/>
  <c r="G483" i="48"/>
  <c r="I483" i="48"/>
  <c r="H483" i="48"/>
  <c r="G565" i="48"/>
  <c r="I565" i="48"/>
  <c r="H565" i="48"/>
  <c r="L81" i="41"/>
  <c r="K81" i="41"/>
  <c r="I74" i="55"/>
  <c r="H74" i="55"/>
  <c r="H156" i="54"/>
  <c r="H74" i="53"/>
  <c r="H74" i="56"/>
  <c r="G74" i="55"/>
  <c r="I156" i="54"/>
  <c r="G156" i="59"/>
  <c r="I74" i="51"/>
  <c r="H156" i="59"/>
  <c r="I74" i="59"/>
  <c r="I156" i="59"/>
  <c r="H74" i="59"/>
  <c r="G74" i="59"/>
  <c r="G74" i="58"/>
  <c r="G74" i="56"/>
  <c r="I74" i="54"/>
  <c r="G74" i="50"/>
  <c r="G74" i="57"/>
  <c r="I74" i="57"/>
  <c r="I74" i="56"/>
  <c r="H74" i="54"/>
  <c r="H74" i="51"/>
  <c r="G74" i="54"/>
  <c r="H74" i="58"/>
  <c r="G238" i="54"/>
  <c r="I238" i="54"/>
  <c r="H74" i="57"/>
  <c r="I74" i="52"/>
  <c r="G156" i="54"/>
  <c r="H74" i="52"/>
  <c r="G74" i="53"/>
  <c r="I74" i="53"/>
  <c r="G74" i="52"/>
  <c r="G74" i="51"/>
  <c r="I74" i="50"/>
  <c r="H238" i="54"/>
  <c r="H156" i="51"/>
  <c r="H74" i="50"/>
  <c r="I74" i="58"/>
  <c r="G156" i="51"/>
  <c r="I156" i="51"/>
  <c r="H156" i="55"/>
  <c r="G238" i="58"/>
  <c r="I156" i="55"/>
  <c r="H320" i="54"/>
  <c r="H320" i="53"/>
  <c r="H238" i="58"/>
  <c r="I156" i="58"/>
  <c r="I238" i="58"/>
  <c r="H156" i="58"/>
  <c r="G156" i="58"/>
  <c r="H156" i="57"/>
  <c r="I156" i="56"/>
  <c r="I156" i="57"/>
  <c r="G156" i="56"/>
  <c r="G156" i="55"/>
  <c r="H238" i="53"/>
  <c r="G238" i="51"/>
  <c r="G156" i="57"/>
  <c r="H156" i="56"/>
  <c r="H238" i="55"/>
  <c r="I238" i="53"/>
  <c r="I238" i="51"/>
  <c r="I238" i="55"/>
  <c r="G238" i="53"/>
  <c r="H156" i="52"/>
  <c r="H238" i="51"/>
  <c r="G238" i="55"/>
  <c r="H156" i="53"/>
  <c r="G156" i="52"/>
  <c r="G156" i="53"/>
  <c r="I156" i="52"/>
  <c r="G320" i="53"/>
  <c r="G238" i="50"/>
  <c r="I238" i="50"/>
  <c r="I156" i="53"/>
  <c r="I320" i="54"/>
  <c r="I156" i="50"/>
  <c r="G320" i="54"/>
  <c r="I320" i="53"/>
  <c r="H156" i="50"/>
  <c r="G156" i="50"/>
  <c r="H238" i="50"/>
  <c r="I238" i="59"/>
  <c r="G320" i="50"/>
  <c r="I402" i="53"/>
  <c r="H238" i="52"/>
  <c r="H320" i="50"/>
  <c r="I320" i="55"/>
  <c r="I320" i="58"/>
  <c r="H320" i="55"/>
  <c r="G402" i="53"/>
  <c r="G320" i="58"/>
  <c r="I238" i="57"/>
  <c r="I238" i="56"/>
  <c r="G320" i="55"/>
  <c r="G238" i="59"/>
  <c r="G402" i="54"/>
  <c r="G238" i="56"/>
  <c r="I238" i="52"/>
  <c r="I320" i="50"/>
  <c r="H238" i="57"/>
  <c r="H238" i="56"/>
  <c r="G238" i="52"/>
  <c r="H238" i="59"/>
  <c r="H320" i="58"/>
  <c r="I320" i="51"/>
  <c r="H402" i="54"/>
  <c r="G320" i="51"/>
  <c r="H320" i="51"/>
  <c r="G238" i="57"/>
  <c r="I402" i="54"/>
  <c r="H402" i="53"/>
  <c r="H320" i="57"/>
  <c r="H402" i="55"/>
  <c r="I402" i="50"/>
  <c r="I402" i="55"/>
  <c r="I484" i="53"/>
  <c r="G402" i="55"/>
  <c r="G484" i="53"/>
  <c r="G402" i="51"/>
  <c r="G566" i="54"/>
  <c r="H484" i="53"/>
  <c r="H320" i="56"/>
  <c r="H484" i="54"/>
  <c r="I566" i="54"/>
  <c r="G320" i="59"/>
  <c r="I402" i="58"/>
  <c r="G320" i="57"/>
  <c r="G566" i="53"/>
  <c r="H402" i="50"/>
  <c r="I320" i="59"/>
  <c r="I320" i="57"/>
  <c r="I320" i="56"/>
  <c r="G484" i="54"/>
  <c r="H566" i="53"/>
  <c r="G402" i="50"/>
  <c r="I320" i="52"/>
  <c r="G402" i="58"/>
  <c r="H320" i="59"/>
  <c r="G320" i="56"/>
  <c r="I484" i="54"/>
  <c r="I566" i="53"/>
  <c r="G320" i="52"/>
  <c r="H402" i="51"/>
  <c r="H320" i="52"/>
  <c r="H566" i="54"/>
  <c r="H402" i="58"/>
  <c r="I402" i="51"/>
  <c r="G402" i="56"/>
  <c r="I566" i="51"/>
  <c r="I402" i="59"/>
  <c r="I484" i="58"/>
  <c r="I402" i="56"/>
  <c r="H566" i="51"/>
  <c r="I566" i="50"/>
  <c r="H402" i="59"/>
  <c r="H484" i="58"/>
  <c r="H402" i="56"/>
  <c r="H484" i="51"/>
  <c r="G566" i="51"/>
  <c r="G402" i="59"/>
  <c r="G484" i="58"/>
  <c r="I484" i="51"/>
  <c r="H402" i="57"/>
  <c r="H566" i="55"/>
  <c r="G402" i="52"/>
  <c r="G484" i="51"/>
  <c r="G566" i="58"/>
  <c r="I484" i="55"/>
  <c r="H566" i="58"/>
  <c r="H402" i="52"/>
  <c r="H566" i="50"/>
  <c r="I566" i="58"/>
  <c r="G484" i="55"/>
  <c r="I484" i="50"/>
  <c r="G402" i="57"/>
  <c r="G484" i="50"/>
  <c r="I402" i="57"/>
  <c r="G566" i="55"/>
  <c r="H484" i="50"/>
  <c r="H484" i="55"/>
  <c r="I402" i="52"/>
  <c r="G566" i="50"/>
  <c r="I566" i="55"/>
  <c r="I566" i="59"/>
  <c r="I484" i="52"/>
  <c r="H566" i="59"/>
  <c r="H484" i="56"/>
  <c r="I484" i="57"/>
  <c r="H566" i="57"/>
  <c r="G566" i="59"/>
  <c r="G484" i="59"/>
  <c r="G484" i="56"/>
  <c r="G566" i="56"/>
  <c r="G566" i="52"/>
  <c r="I566" i="57"/>
  <c r="H484" i="59"/>
  <c r="G484" i="57"/>
  <c r="I484" i="56"/>
  <c r="H566" i="56"/>
  <c r="H566" i="52"/>
  <c r="I484" i="59"/>
  <c r="H484" i="57"/>
  <c r="I566" i="56"/>
  <c r="I566" i="52"/>
  <c r="G484" i="52"/>
  <c r="G566" i="57"/>
  <c r="H484" i="52"/>
  <c r="H895" i="61" l="1"/>
  <c r="H731" i="61"/>
  <c r="F731" i="61"/>
  <c r="F157" i="61"/>
  <c r="H649" i="61"/>
  <c r="G895" i="61"/>
  <c r="G731" i="61"/>
  <c r="F403" i="61"/>
  <c r="H485" i="61"/>
  <c r="F895" i="61"/>
  <c r="F485" i="61"/>
  <c r="F239" i="61"/>
  <c r="G649" i="61"/>
  <c r="H157" i="61"/>
  <c r="H403" i="61"/>
  <c r="G485" i="61"/>
  <c r="H239" i="61"/>
  <c r="G813" i="61"/>
  <c r="F813" i="61"/>
  <c r="G157" i="61"/>
  <c r="G403" i="61"/>
  <c r="F649" i="61"/>
  <c r="G321" i="61"/>
  <c r="G239" i="61"/>
  <c r="H813" i="61"/>
  <c r="F75" i="61"/>
  <c r="F567" i="61"/>
  <c r="G567" i="61"/>
  <c r="H567" i="61"/>
  <c r="H321" i="61"/>
  <c r="H75" i="61"/>
  <c r="G75" i="61"/>
  <c r="F321" i="61"/>
  <c r="J83" i="41"/>
  <c r="O83" i="41"/>
  <c r="R83" i="41"/>
  <c r="S83" i="41"/>
  <c r="P83" i="41"/>
  <c r="T83" i="41"/>
  <c r="N83" i="41"/>
  <c r="Q83" i="41"/>
  <c r="M83" i="41"/>
  <c r="I83" i="41"/>
  <c r="H76" i="45"/>
  <c r="G76" i="45"/>
  <c r="F76" i="45"/>
  <c r="H650" i="45"/>
  <c r="F486" i="45"/>
  <c r="G814" i="45"/>
  <c r="G896" i="45"/>
  <c r="G322" i="45"/>
  <c r="G568" i="45"/>
  <c r="F158" i="45"/>
  <c r="G240" i="45"/>
  <c r="F650" i="45"/>
  <c r="F814" i="45"/>
  <c r="G404" i="45"/>
  <c r="G732" i="45"/>
  <c r="H158" i="45"/>
  <c r="F240" i="45"/>
  <c r="F568" i="45"/>
  <c r="G158" i="45"/>
  <c r="H240" i="45"/>
  <c r="F732" i="45"/>
  <c r="F404" i="45"/>
  <c r="H568" i="45"/>
  <c r="F896" i="45"/>
  <c r="H486" i="45"/>
  <c r="H732" i="45"/>
  <c r="H896" i="45"/>
  <c r="H322" i="45"/>
  <c r="H404" i="45"/>
  <c r="G650" i="45"/>
  <c r="G486" i="45"/>
  <c r="H814" i="45"/>
  <c r="F322" i="45"/>
  <c r="G76" i="42"/>
  <c r="I76" i="42"/>
  <c r="H76" i="42"/>
  <c r="H158" i="42"/>
  <c r="I158" i="42"/>
  <c r="G158" i="42"/>
  <c r="H240" i="42"/>
  <c r="I240" i="42"/>
  <c r="G240" i="42"/>
  <c r="G322" i="42"/>
  <c r="I322" i="42"/>
  <c r="H322" i="42"/>
  <c r="G404" i="42"/>
  <c r="H404" i="42"/>
  <c r="I404" i="42"/>
  <c r="H486" i="42"/>
  <c r="I486" i="42"/>
  <c r="G486" i="42"/>
  <c r="H568" i="42"/>
  <c r="I568" i="42"/>
  <c r="G568" i="42"/>
  <c r="I650" i="42"/>
  <c r="G650" i="42"/>
  <c r="H650" i="42"/>
  <c r="I732" i="42"/>
  <c r="H732" i="42"/>
  <c r="G732" i="42"/>
  <c r="G814" i="42"/>
  <c r="H814" i="42"/>
  <c r="I814" i="42"/>
  <c r="G896" i="42"/>
  <c r="H896" i="42"/>
  <c r="I896" i="42"/>
  <c r="G978" i="42"/>
  <c r="H978" i="42"/>
  <c r="I978" i="42"/>
  <c r="G1060" i="42"/>
  <c r="I1060" i="42"/>
  <c r="H1060" i="42"/>
  <c r="G1142" i="42"/>
  <c r="H1142" i="42"/>
  <c r="I1142" i="42"/>
  <c r="G1224" i="42"/>
  <c r="I1224" i="42"/>
  <c r="H1224" i="42"/>
  <c r="E84" i="41"/>
  <c r="F84" i="41"/>
  <c r="G84" i="41"/>
  <c r="D85" i="41"/>
  <c r="H84" i="41"/>
  <c r="H74" i="48"/>
  <c r="G74" i="48"/>
  <c r="I74" i="48"/>
  <c r="I156" i="48"/>
  <c r="H156" i="48"/>
  <c r="H238" i="48"/>
  <c r="G156" i="48"/>
  <c r="G238" i="48"/>
  <c r="I238" i="48"/>
  <c r="I320" i="48"/>
  <c r="H320" i="48"/>
  <c r="G320" i="48"/>
  <c r="H402" i="48"/>
  <c r="G402" i="48"/>
  <c r="I402" i="48"/>
  <c r="I484" i="48"/>
  <c r="G566" i="48"/>
  <c r="G484" i="48"/>
  <c r="I566" i="48"/>
  <c r="H484" i="48"/>
  <c r="H566" i="48"/>
  <c r="L82" i="41"/>
  <c r="K82" i="41"/>
  <c r="G1304" i="42"/>
  <c r="I1304" i="42"/>
  <c r="H1304" i="42"/>
  <c r="H1386" i="42"/>
  <c r="G1386" i="42"/>
  <c r="I1386" i="42"/>
  <c r="G1468" i="42"/>
  <c r="H1468" i="42"/>
  <c r="I1468" i="42"/>
  <c r="I1550" i="42"/>
  <c r="G1550" i="42"/>
  <c r="H1550" i="42"/>
  <c r="I1632" i="42"/>
  <c r="H1632" i="42"/>
  <c r="G1632" i="42"/>
  <c r="I1714" i="42"/>
  <c r="G1714" i="42"/>
  <c r="H1714" i="42"/>
  <c r="I1796" i="42"/>
  <c r="H1796" i="42"/>
  <c r="G1796" i="42"/>
  <c r="H1878" i="42"/>
  <c r="I1878" i="42"/>
  <c r="G1878" i="42"/>
  <c r="H2042" i="42"/>
  <c r="H1960" i="42"/>
  <c r="I1960" i="42"/>
  <c r="I2042" i="42"/>
  <c r="G2042" i="42"/>
  <c r="G1960" i="42"/>
  <c r="I156" i="49"/>
  <c r="G74" i="49"/>
  <c r="H74" i="49"/>
  <c r="I74" i="49"/>
  <c r="G156" i="49"/>
  <c r="H156" i="49"/>
  <c r="G74" i="47"/>
  <c r="I74" i="47"/>
  <c r="H74" i="47"/>
  <c r="G238" i="49"/>
  <c r="H320" i="47"/>
  <c r="I238" i="49"/>
  <c r="G156" i="47"/>
  <c r="H238" i="49"/>
  <c r="I156" i="47"/>
  <c r="H156" i="47"/>
  <c r="G320" i="47"/>
  <c r="I320" i="47"/>
  <c r="H320" i="49"/>
  <c r="G320" i="49"/>
  <c r="G402" i="47"/>
  <c r="G238" i="47"/>
  <c r="H402" i="47"/>
  <c r="I320" i="49"/>
  <c r="I402" i="47"/>
  <c r="I238" i="47"/>
  <c r="H238" i="47"/>
  <c r="G566" i="47"/>
  <c r="I566" i="47"/>
  <c r="H484" i="47"/>
  <c r="I484" i="47"/>
  <c r="G402" i="49"/>
  <c r="H402" i="49"/>
  <c r="G484" i="47"/>
  <c r="I402" i="49"/>
  <c r="H566" i="47"/>
  <c r="H566" i="49"/>
  <c r="G566" i="49"/>
  <c r="I566" i="49"/>
  <c r="I484" i="49"/>
  <c r="H484" i="49"/>
  <c r="G484" i="49"/>
  <c r="I157" i="59"/>
  <c r="H75" i="57"/>
  <c r="G157" i="59"/>
  <c r="I157" i="51"/>
  <c r="H239" i="53"/>
  <c r="G157" i="51"/>
  <c r="I157" i="50"/>
  <c r="I75" i="58"/>
  <c r="I157" i="55"/>
  <c r="H75" i="54"/>
  <c r="H75" i="59"/>
  <c r="I157" i="58"/>
  <c r="H157" i="59"/>
  <c r="I75" i="57"/>
  <c r="I157" i="54"/>
  <c r="G157" i="50"/>
  <c r="H157" i="55"/>
  <c r="G75" i="58"/>
  <c r="H157" i="51"/>
  <c r="I75" i="59"/>
  <c r="I75" i="56"/>
  <c r="I75" i="53"/>
  <c r="H157" i="58"/>
  <c r="H75" i="56"/>
  <c r="G157" i="54"/>
  <c r="H75" i="53"/>
  <c r="G239" i="53"/>
  <c r="I75" i="52"/>
  <c r="I75" i="50"/>
  <c r="G157" i="58"/>
  <c r="H75" i="58"/>
  <c r="G75" i="56"/>
  <c r="I239" i="53"/>
  <c r="G75" i="54"/>
  <c r="G75" i="53"/>
  <c r="I75" i="54"/>
  <c r="H75" i="55"/>
  <c r="H157" i="54"/>
  <c r="I75" i="55"/>
  <c r="G75" i="51"/>
  <c r="H157" i="50"/>
  <c r="G75" i="59"/>
  <c r="G157" i="55"/>
  <c r="G75" i="50"/>
  <c r="H75" i="50"/>
  <c r="G75" i="57"/>
  <c r="G75" i="52"/>
  <c r="H75" i="51"/>
  <c r="G75" i="55"/>
  <c r="I75" i="51"/>
  <c r="H75" i="52"/>
  <c r="H157" i="57"/>
  <c r="G157" i="56"/>
  <c r="H239" i="55"/>
  <c r="I239" i="54"/>
  <c r="G157" i="57"/>
  <c r="G239" i="55"/>
  <c r="H321" i="55"/>
  <c r="I157" i="57"/>
  <c r="G239" i="56"/>
  <c r="I157" i="56"/>
  <c r="G321" i="55"/>
  <c r="I239" i="55"/>
  <c r="H321" i="53"/>
  <c r="I321" i="55"/>
  <c r="H239" i="56"/>
  <c r="G157" i="52"/>
  <c r="I239" i="56"/>
  <c r="I157" i="52"/>
  <c r="H321" i="54"/>
  <c r="I157" i="53"/>
  <c r="H157" i="52"/>
  <c r="I321" i="53"/>
  <c r="H157" i="56"/>
  <c r="G157" i="53"/>
  <c r="G321" i="54"/>
  <c r="H157" i="53"/>
  <c r="G321" i="53"/>
  <c r="G239" i="54"/>
  <c r="H239" i="54"/>
  <c r="I321" i="54"/>
  <c r="I239" i="58"/>
  <c r="G239" i="57"/>
  <c r="I403" i="55"/>
  <c r="G403" i="53"/>
  <c r="G239" i="58"/>
  <c r="I239" i="57"/>
  <c r="G403" i="55"/>
  <c r="I403" i="53"/>
  <c r="H239" i="57"/>
  <c r="H403" i="55"/>
  <c r="I403" i="54"/>
  <c r="H403" i="53"/>
  <c r="H403" i="54"/>
  <c r="H321" i="56"/>
  <c r="G403" i="54"/>
  <c r="I239" i="59"/>
  <c r="H239" i="58"/>
  <c r="G239" i="59"/>
  <c r="I239" i="50"/>
  <c r="G239" i="51"/>
  <c r="G321" i="56"/>
  <c r="I321" i="56"/>
  <c r="G239" i="52"/>
  <c r="G239" i="50"/>
  <c r="I239" i="52"/>
  <c r="H239" i="51"/>
  <c r="H239" i="52"/>
  <c r="H239" i="50"/>
  <c r="H239" i="59"/>
  <c r="I239" i="51"/>
  <c r="H321" i="59"/>
  <c r="I321" i="57"/>
  <c r="H403" i="56"/>
  <c r="I567" i="55"/>
  <c r="I485" i="54"/>
  <c r="G567" i="53"/>
  <c r="G321" i="57"/>
  <c r="H567" i="55"/>
  <c r="G485" i="55"/>
  <c r="H567" i="54"/>
  <c r="H485" i="54"/>
  <c r="H567" i="53"/>
  <c r="H321" i="57"/>
  <c r="I485" i="55"/>
  <c r="G567" i="54"/>
  <c r="I321" i="52"/>
  <c r="G321" i="50"/>
  <c r="G321" i="58"/>
  <c r="H485" i="55"/>
  <c r="I567" i="54"/>
  <c r="H321" i="58"/>
  <c r="I321" i="59"/>
  <c r="I403" i="56"/>
  <c r="G567" i="55"/>
  <c r="G485" i="54"/>
  <c r="I567" i="53"/>
  <c r="I321" i="50"/>
  <c r="H485" i="53"/>
  <c r="H321" i="50"/>
  <c r="H321" i="51"/>
  <c r="G403" i="56"/>
  <c r="G485" i="53"/>
  <c r="G321" i="51"/>
  <c r="I321" i="58"/>
  <c r="I485" i="53"/>
  <c r="G321" i="52"/>
  <c r="I321" i="51"/>
  <c r="G321" i="59"/>
  <c r="H321" i="52"/>
  <c r="G403" i="57"/>
  <c r="I403" i="58"/>
  <c r="I403" i="57"/>
  <c r="G403" i="58"/>
  <c r="H403" i="57"/>
  <c r="G567" i="56"/>
  <c r="I403" i="59"/>
  <c r="H403" i="58"/>
  <c r="I567" i="56"/>
  <c r="G403" i="59"/>
  <c r="H567" i="56"/>
  <c r="I485" i="56"/>
  <c r="I403" i="51"/>
  <c r="H403" i="52"/>
  <c r="H485" i="56"/>
  <c r="H403" i="51"/>
  <c r="H403" i="59"/>
  <c r="G485" i="56"/>
  <c r="G403" i="51"/>
  <c r="G403" i="52"/>
  <c r="G403" i="50"/>
  <c r="I403" i="52"/>
  <c r="H403" i="50"/>
  <c r="I403" i="50"/>
  <c r="G485" i="59"/>
  <c r="G567" i="59"/>
  <c r="H485" i="58"/>
  <c r="I567" i="57"/>
  <c r="G485" i="51"/>
  <c r="H567" i="52"/>
  <c r="I485" i="59"/>
  <c r="H567" i="59"/>
  <c r="G485" i="57"/>
  <c r="G567" i="57"/>
  <c r="G485" i="50"/>
  <c r="G485" i="58"/>
  <c r="I567" i="59"/>
  <c r="I485" i="57"/>
  <c r="H567" i="57"/>
  <c r="G567" i="51"/>
  <c r="G567" i="58"/>
  <c r="H567" i="50"/>
  <c r="H485" i="57"/>
  <c r="G567" i="52"/>
  <c r="I567" i="51"/>
  <c r="H485" i="50"/>
  <c r="G567" i="50"/>
  <c r="I485" i="52"/>
  <c r="I567" i="58"/>
  <c r="H567" i="58"/>
  <c r="I567" i="52"/>
  <c r="H567" i="51"/>
  <c r="I485" i="50"/>
  <c r="I567" i="50"/>
  <c r="H485" i="59"/>
  <c r="I485" i="58"/>
  <c r="G485" i="52"/>
  <c r="I485" i="51"/>
  <c r="H485" i="52"/>
  <c r="H485" i="51"/>
  <c r="G321" i="63"/>
  <c r="F321" i="63"/>
  <c r="H321" i="63"/>
  <c r="F403" i="63"/>
  <c r="G75" i="63"/>
  <c r="H403" i="63"/>
  <c r="H75" i="63"/>
  <c r="G239" i="63"/>
  <c r="G567" i="63"/>
  <c r="H239" i="63"/>
  <c r="F567" i="63"/>
  <c r="F75" i="63"/>
  <c r="F239" i="63"/>
  <c r="H567" i="63"/>
  <c r="H157" i="63"/>
  <c r="F485" i="63"/>
  <c r="H485" i="63"/>
  <c r="G157" i="63"/>
  <c r="F157" i="63"/>
  <c r="G403" i="63"/>
  <c r="G485" i="63"/>
  <c r="I1305" i="42" l="1"/>
  <c r="H1305" i="42"/>
  <c r="G1305" i="42"/>
  <c r="G1387" i="42"/>
  <c r="I1387" i="42"/>
  <c r="H1387" i="42"/>
  <c r="G1469" i="42"/>
  <c r="H1469" i="42"/>
  <c r="I1469" i="42"/>
  <c r="I1551" i="42"/>
  <c r="G1551" i="42"/>
  <c r="H1551" i="42"/>
  <c r="I1633" i="42"/>
  <c r="G1633" i="42"/>
  <c r="H1633" i="42"/>
  <c r="G1715" i="42"/>
  <c r="I1715" i="42"/>
  <c r="H1715" i="42"/>
  <c r="G1797" i="42"/>
  <c r="H1797" i="42"/>
  <c r="I1797" i="42"/>
  <c r="G1879" i="42"/>
  <c r="H1879" i="42"/>
  <c r="I1879" i="42"/>
  <c r="I2043" i="42"/>
  <c r="G2043" i="42"/>
  <c r="H1961" i="42"/>
  <c r="I1961" i="42"/>
  <c r="H2043" i="42"/>
  <c r="G1961" i="42"/>
  <c r="H76" i="61"/>
  <c r="G76" i="61"/>
  <c r="G404" i="61"/>
  <c r="F404" i="61"/>
  <c r="H404" i="61"/>
  <c r="F76" i="61"/>
  <c r="F240" i="61"/>
  <c r="H158" i="61"/>
  <c r="F568" i="61"/>
  <c r="H240" i="61"/>
  <c r="F322" i="61"/>
  <c r="F158" i="61"/>
  <c r="H568" i="61"/>
  <c r="H322" i="61"/>
  <c r="G322" i="61"/>
  <c r="F650" i="61"/>
  <c r="G240" i="61"/>
  <c r="G158" i="61"/>
  <c r="G568" i="61"/>
  <c r="G896" i="61"/>
  <c r="H896" i="61"/>
  <c r="F896" i="61"/>
  <c r="F732" i="61"/>
  <c r="G650" i="61"/>
  <c r="H732" i="61"/>
  <c r="H650" i="61"/>
  <c r="H814" i="61"/>
  <c r="H486" i="61"/>
  <c r="F814" i="61"/>
  <c r="F486" i="61"/>
  <c r="G814" i="61"/>
  <c r="G486" i="61"/>
  <c r="G732" i="61"/>
  <c r="P84" i="41"/>
  <c r="T84" i="41"/>
  <c r="Q84" i="41"/>
  <c r="O84" i="41"/>
  <c r="J84" i="41"/>
  <c r="I84" i="41"/>
  <c r="R84" i="41"/>
  <c r="M84" i="41"/>
  <c r="S84" i="41"/>
  <c r="N84" i="41"/>
  <c r="G733" i="45"/>
  <c r="G815" i="45"/>
  <c r="F323" i="45"/>
  <c r="H241" i="45"/>
  <c r="G487" i="45"/>
  <c r="H487" i="45"/>
  <c r="H815" i="45"/>
  <c r="G323" i="45"/>
  <c r="F241" i="45"/>
  <c r="G241" i="45"/>
  <c r="F159" i="45"/>
  <c r="H651" i="45"/>
  <c r="F77" i="45"/>
  <c r="H323" i="45"/>
  <c r="G569" i="45"/>
  <c r="H405" i="45"/>
  <c r="G77" i="45"/>
  <c r="H159" i="45"/>
  <c r="F569" i="45"/>
  <c r="G897" i="45"/>
  <c r="F651" i="45"/>
  <c r="F733" i="45"/>
  <c r="H897" i="45"/>
  <c r="H77" i="45"/>
  <c r="G159" i="45"/>
  <c r="G405" i="45"/>
  <c r="F487" i="45"/>
  <c r="H569" i="45"/>
  <c r="G651" i="45"/>
  <c r="F405" i="45"/>
  <c r="H733" i="45"/>
  <c r="F815" i="45"/>
  <c r="F897" i="45"/>
  <c r="I77" i="42"/>
  <c r="H77" i="42"/>
  <c r="G77" i="42"/>
  <c r="H159" i="42"/>
  <c r="G159" i="42"/>
  <c r="I159" i="42"/>
  <c r="G241" i="42"/>
  <c r="H241" i="42"/>
  <c r="I241" i="42"/>
  <c r="G323" i="42"/>
  <c r="I323" i="42"/>
  <c r="H323" i="42"/>
  <c r="H405" i="42"/>
  <c r="G405" i="42"/>
  <c r="I405" i="42"/>
  <c r="I487" i="42"/>
  <c r="G487" i="42"/>
  <c r="H487" i="42"/>
  <c r="I569" i="42"/>
  <c r="H569" i="42"/>
  <c r="G569" i="42"/>
  <c r="H651" i="42"/>
  <c r="I651" i="42"/>
  <c r="G651" i="42"/>
  <c r="H733" i="42"/>
  <c r="I733" i="42"/>
  <c r="G733" i="42"/>
  <c r="I815" i="42"/>
  <c r="G815" i="42"/>
  <c r="H815" i="42"/>
  <c r="I897" i="42"/>
  <c r="G897" i="42"/>
  <c r="H897" i="42"/>
  <c r="I979" i="42"/>
  <c r="H979" i="42"/>
  <c r="G979" i="42"/>
  <c r="G1061" i="42"/>
  <c r="H1061" i="42"/>
  <c r="I1061" i="42"/>
  <c r="H1143" i="42"/>
  <c r="G1143" i="42"/>
  <c r="I1143" i="42"/>
  <c r="H1225" i="42"/>
  <c r="G1225" i="42"/>
  <c r="I1225" i="42"/>
  <c r="F85" i="41"/>
  <c r="D86" i="41"/>
  <c r="H85" i="41"/>
  <c r="G85" i="41"/>
  <c r="E85" i="41"/>
  <c r="I76" i="55"/>
  <c r="G76" i="57"/>
  <c r="G158" i="52"/>
  <c r="I158" i="52"/>
  <c r="G76" i="59"/>
  <c r="G240" i="56"/>
  <c r="G76" i="56"/>
  <c r="H158" i="56"/>
  <c r="H158" i="52"/>
  <c r="H76" i="59"/>
  <c r="H240" i="56"/>
  <c r="G158" i="56"/>
  <c r="H76" i="50"/>
  <c r="I322" i="53"/>
  <c r="I76" i="52"/>
  <c r="G76" i="54"/>
  <c r="I240" i="59"/>
  <c r="H76" i="53"/>
  <c r="I76" i="59"/>
  <c r="H76" i="58"/>
  <c r="H76" i="55"/>
  <c r="G158" i="53"/>
  <c r="G76" i="53"/>
  <c r="I240" i="56"/>
  <c r="G76" i="55"/>
  <c r="H76" i="52"/>
  <c r="G76" i="51"/>
  <c r="H76" i="51"/>
  <c r="G240" i="59"/>
  <c r="G76" i="58"/>
  <c r="H240" i="59"/>
  <c r="I240" i="53"/>
  <c r="H240" i="53"/>
  <c r="I76" i="58"/>
  <c r="H76" i="56"/>
  <c r="I76" i="54"/>
  <c r="I158" i="53"/>
  <c r="I76" i="50"/>
  <c r="I76" i="56"/>
  <c r="G76" i="52"/>
  <c r="H76" i="54"/>
  <c r="G76" i="50"/>
  <c r="G240" i="53"/>
  <c r="H322" i="53"/>
  <c r="H158" i="53"/>
  <c r="I76" i="57"/>
  <c r="I158" i="56"/>
  <c r="I76" i="51"/>
  <c r="G322" i="53"/>
  <c r="H76" i="57"/>
  <c r="I76" i="53"/>
  <c r="G158" i="57"/>
  <c r="I322" i="55"/>
  <c r="H158" i="59"/>
  <c r="H240" i="58"/>
  <c r="H322" i="55"/>
  <c r="G158" i="59"/>
  <c r="G158" i="58"/>
  <c r="G240" i="58"/>
  <c r="I158" i="59"/>
  <c r="H158" i="58"/>
  <c r="I240" i="58"/>
  <c r="I158" i="58"/>
  <c r="I158" i="57"/>
  <c r="G322" i="56"/>
  <c r="H158" i="57"/>
  <c r="H240" i="55"/>
  <c r="H240" i="52"/>
  <c r="G158" i="51"/>
  <c r="H158" i="50"/>
  <c r="I240" i="55"/>
  <c r="H158" i="55"/>
  <c r="G240" i="52"/>
  <c r="I158" i="51"/>
  <c r="G158" i="50"/>
  <c r="G240" i="55"/>
  <c r="G158" i="55"/>
  <c r="H158" i="51"/>
  <c r="I158" i="55"/>
  <c r="H158" i="54"/>
  <c r="I158" i="54"/>
  <c r="G322" i="52"/>
  <c r="I322" i="56"/>
  <c r="I240" i="52"/>
  <c r="H322" i="56"/>
  <c r="G322" i="55"/>
  <c r="I158" i="50"/>
  <c r="G158" i="54"/>
  <c r="H322" i="52"/>
  <c r="I322" i="52"/>
  <c r="I404" i="52"/>
  <c r="H240" i="51"/>
  <c r="I240" i="57"/>
  <c r="H404" i="52"/>
  <c r="G240" i="51"/>
  <c r="I240" i="50"/>
  <c r="H240" i="57"/>
  <c r="G404" i="53"/>
  <c r="H322" i="59"/>
  <c r="G240" i="57"/>
  <c r="H404" i="55"/>
  <c r="H240" i="54"/>
  <c r="I404" i="53"/>
  <c r="I322" i="59"/>
  <c r="I322" i="58"/>
  <c r="I404" i="56"/>
  <c r="I404" i="55"/>
  <c r="I240" i="54"/>
  <c r="H404" i="53"/>
  <c r="G404" i="55"/>
  <c r="H404" i="56"/>
  <c r="I240" i="51"/>
  <c r="G404" i="56"/>
  <c r="G322" i="59"/>
  <c r="G404" i="52"/>
  <c r="H240" i="50"/>
  <c r="G240" i="50"/>
  <c r="H322" i="58"/>
  <c r="G240" i="54"/>
  <c r="G322" i="58"/>
  <c r="H404" i="58"/>
  <c r="I568" i="56"/>
  <c r="I486" i="55"/>
  <c r="G322" i="54"/>
  <c r="I568" i="53"/>
  <c r="G404" i="58"/>
  <c r="H568" i="56"/>
  <c r="G486" i="55"/>
  <c r="G486" i="56"/>
  <c r="G568" i="56"/>
  <c r="H486" i="53"/>
  <c r="I568" i="52"/>
  <c r="H322" i="51"/>
  <c r="G404" i="59"/>
  <c r="H322" i="57"/>
  <c r="H486" i="56"/>
  <c r="I568" i="55"/>
  <c r="I486" i="53"/>
  <c r="H404" i="59"/>
  <c r="I322" i="57"/>
  <c r="I486" i="56"/>
  <c r="H568" i="55"/>
  <c r="G486" i="53"/>
  <c r="I404" i="58"/>
  <c r="H486" i="55"/>
  <c r="I322" i="54"/>
  <c r="H568" i="53"/>
  <c r="H486" i="52"/>
  <c r="H568" i="52"/>
  <c r="I486" i="52"/>
  <c r="I322" i="50"/>
  <c r="G322" i="51"/>
  <c r="G486" i="52"/>
  <c r="I404" i="59"/>
  <c r="G322" i="57"/>
  <c r="H322" i="50"/>
  <c r="G568" i="55"/>
  <c r="H322" i="54"/>
  <c r="G322" i="50"/>
  <c r="G568" i="53"/>
  <c r="G568" i="52"/>
  <c r="I322" i="51"/>
  <c r="G486" i="59"/>
  <c r="G404" i="54"/>
  <c r="H486" i="58"/>
  <c r="I486" i="58"/>
  <c r="H404" i="51"/>
  <c r="G486" i="58"/>
  <c r="G568" i="58"/>
  <c r="I404" i="51"/>
  <c r="H568" i="58"/>
  <c r="G404" i="51"/>
  <c r="G568" i="59"/>
  <c r="H486" i="59"/>
  <c r="G404" i="57"/>
  <c r="I404" i="54"/>
  <c r="I568" i="58"/>
  <c r="H404" i="54"/>
  <c r="G404" i="50"/>
  <c r="I404" i="50"/>
  <c r="H568" i="59"/>
  <c r="I568" i="59"/>
  <c r="H404" i="57"/>
  <c r="I404" i="57"/>
  <c r="I486" i="59"/>
  <c r="H404" i="50"/>
  <c r="I568" i="57"/>
  <c r="I486" i="57"/>
  <c r="G486" i="54"/>
  <c r="G486" i="51"/>
  <c r="I568" i="51"/>
  <c r="G568" i="54"/>
  <c r="G486" i="57"/>
  <c r="G568" i="51"/>
  <c r="G486" i="50"/>
  <c r="G568" i="50"/>
  <c r="G568" i="57"/>
  <c r="I486" i="50"/>
  <c r="H568" i="50"/>
  <c r="H486" i="50"/>
  <c r="I568" i="50"/>
  <c r="H568" i="57"/>
  <c r="H486" i="57"/>
  <c r="H568" i="54"/>
  <c r="H486" i="54"/>
  <c r="I486" i="51"/>
  <c r="H568" i="51"/>
  <c r="I486" i="54"/>
  <c r="I568" i="54"/>
  <c r="H486" i="51"/>
  <c r="H157" i="49"/>
  <c r="G157" i="49"/>
  <c r="I75" i="49"/>
  <c r="I157" i="49"/>
  <c r="G75" i="47"/>
  <c r="H75" i="49"/>
  <c r="G75" i="49"/>
  <c r="H75" i="47"/>
  <c r="I75" i="47"/>
  <c r="H157" i="47"/>
  <c r="G157" i="47"/>
  <c r="I157" i="47"/>
  <c r="I239" i="49"/>
  <c r="H239" i="49"/>
  <c r="G239" i="47"/>
  <c r="G239" i="49"/>
  <c r="I239" i="47"/>
  <c r="H239" i="47"/>
  <c r="I321" i="47"/>
  <c r="H321" i="47"/>
  <c r="G321" i="49"/>
  <c r="G321" i="47"/>
  <c r="I321" i="49"/>
  <c r="H321" i="49"/>
  <c r="G403" i="49"/>
  <c r="H403" i="47"/>
  <c r="H403" i="49"/>
  <c r="I403" i="47"/>
  <c r="I403" i="49"/>
  <c r="G403" i="47"/>
  <c r="G567" i="47"/>
  <c r="H567" i="47"/>
  <c r="I567" i="47"/>
  <c r="I485" i="47"/>
  <c r="I567" i="49"/>
  <c r="H485" i="49"/>
  <c r="I485" i="49"/>
  <c r="G485" i="49"/>
  <c r="H567" i="49"/>
  <c r="H485" i="47"/>
  <c r="G567" i="49"/>
  <c r="G485" i="47"/>
  <c r="F486" i="63"/>
  <c r="H404" i="63"/>
  <c r="H486" i="63"/>
  <c r="F322" i="63"/>
  <c r="G158" i="63"/>
  <c r="G486" i="63"/>
  <c r="G76" i="63"/>
  <c r="H158" i="63"/>
  <c r="F240" i="63"/>
  <c r="H76" i="63"/>
  <c r="H240" i="63"/>
  <c r="G322" i="63"/>
  <c r="F76" i="63"/>
  <c r="F568" i="63"/>
  <c r="F158" i="63"/>
  <c r="H568" i="63"/>
  <c r="F404" i="63"/>
  <c r="H322" i="63"/>
  <c r="G404" i="63"/>
  <c r="G568" i="63"/>
  <c r="G240" i="63"/>
  <c r="H75" i="48"/>
  <c r="G75" i="48"/>
  <c r="I75" i="48"/>
  <c r="G157" i="48"/>
  <c r="I157" i="48"/>
  <c r="H157" i="48"/>
  <c r="I239" i="48"/>
  <c r="H239" i="48"/>
  <c r="G239" i="48"/>
  <c r="G321" i="48"/>
  <c r="I321" i="48"/>
  <c r="H321" i="48"/>
  <c r="H403" i="48"/>
  <c r="G403" i="48"/>
  <c r="I403" i="48"/>
  <c r="I485" i="48"/>
  <c r="I567" i="48"/>
  <c r="G485" i="48"/>
  <c r="H485" i="48"/>
  <c r="H567" i="48"/>
  <c r="G567" i="48"/>
  <c r="K83" i="41"/>
  <c r="L83" i="41"/>
  <c r="H76" i="49" l="1"/>
  <c r="G76" i="49"/>
  <c r="G158" i="49"/>
  <c r="I76" i="49"/>
  <c r="I158" i="49"/>
  <c r="H158" i="49"/>
  <c r="G76" i="47"/>
  <c r="I76" i="47"/>
  <c r="H76" i="47"/>
  <c r="G240" i="47"/>
  <c r="H240" i="47"/>
  <c r="I158" i="47"/>
  <c r="I240" i="49"/>
  <c r="H240" i="49"/>
  <c r="H158" i="47"/>
  <c r="I240" i="47"/>
  <c r="G240" i="49"/>
  <c r="G158" i="47"/>
  <c r="I322" i="49"/>
  <c r="G322" i="49"/>
  <c r="H322" i="47"/>
  <c r="H322" i="49"/>
  <c r="I322" i="47"/>
  <c r="G322" i="47"/>
  <c r="H404" i="49"/>
  <c r="G404" i="49"/>
  <c r="I404" i="49"/>
  <c r="I404" i="47"/>
  <c r="H404" i="47"/>
  <c r="G404" i="47"/>
  <c r="H568" i="49"/>
  <c r="G486" i="49"/>
  <c r="I486" i="47"/>
  <c r="I568" i="49"/>
  <c r="I486" i="49"/>
  <c r="I568" i="47"/>
  <c r="H486" i="47"/>
  <c r="G568" i="47"/>
  <c r="H486" i="49"/>
  <c r="G486" i="47"/>
  <c r="H568" i="47"/>
  <c r="G568" i="49"/>
  <c r="G323" i="63"/>
  <c r="G159" i="63"/>
  <c r="H241" i="63"/>
  <c r="H569" i="63"/>
  <c r="F487" i="63"/>
  <c r="H77" i="63"/>
  <c r="F159" i="63"/>
  <c r="G241" i="63"/>
  <c r="G77" i="63"/>
  <c r="H405" i="63"/>
  <c r="F241" i="63"/>
  <c r="H487" i="63"/>
  <c r="G487" i="63"/>
  <c r="H159" i="63"/>
  <c r="F323" i="63"/>
  <c r="F77" i="63"/>
  <c r="H323" i="63"/>
  <c r="G569" i="63"/>
  <c r="G405" i="63"/>
  <c r="F405" i="63"/>
  <c r="F569" i="63"/>
  <c r="I76" i="48"/>
  <c r="H76" i="48"/>
  <c r="G76" i="48"/>
  <c r="H158" i="48"/>
  <c r="G240" i="48"/>
  <c r="I158" i="48"/>
  <c r="H240" i="48"/>
  <c r="G158" i="48"/>
  <c r="I240" i="48"/>
  <c r="G322" i="48"/>
  <c r="H322" i="48"/>
  <c r="I322" i="48"/>
  <c r="I404" i="48"/>
  <c r="H404" i="48"/>
  <c r="G404" i="48"/>
  <c r="H486" i="48"/>
  <c r="G486" i="48"/>
  <c r="H568" i="48"/>
  <c r="I568" i="48"/>
  <c r="I486" i="48"/>
  <c r="G568" i="48"/>
  <c r="K84" i="41"/>
  <c r="L84" i="41"/>
  <c r="I77" i="57"/>
  <c r="H159" i="53"/>
  <c r="I77" i="52"/>
  <c r="I77" i="56"/>
  <c r="H77" i="52"/>
  <c r="G77" i="52"/>
  <c r="I159" i="52"/>
  <c r="H159" i="50"/>
  <c r="H159" i="52"/>
  <c r="H77" i="54"/>
  <c r="I77" i="59"/>
  <c r="G77" i="58"/>
  <c r="G159" i="57"/>
  <c r="G77" i="55"/>
  <c r="G241" i="56"/>
  <c r="H159" i="57"/>
  <c r="G77" i="57"/>
  <c r="H77" i="51"/>
  <c r="G77" i="59"/>
  <c r="H77" i="58"/>
  <c r="I241" i="56"/>
  <c r="I77" i="54"/>
  <c r="I77" i="58"/>
  <c r="H77" i="57"/>
  <c r="H241" i="56"/>
  <c r="I77" i="55"/>
  <c r="G77" i="54"/>
  <c r="I77" i="51"/>
  <c r="H77" i="59"/>
  <c r="H77" i="55"/>
  <c r="I159" i="55"/>
  <c r="G159" i="52"/>
  <c r="I159" i="57"/>
  <c r="H323" i="55"/>
  <c r="G159" i="55"/>
  <c r="G159" i="56"/>
  <c r="G77" i="56"/>
  <c r="H159" i="55"/>
  <c r="I323" i="55"/>
  <c r="G405" i="52"/>
  <c r="I159" i="50"/>
  <c r="G77" i="50"/>
  <c r="H77" i="53"/>
  <c r="G323" i="55"/>
  <c r="H77" i="56"/>
  <c r="H159" i="56"/>
  <c r="I77" i="53"/>
  <c r="H405" i="52"/>
  <c r="G159" i="50"/>
  <c r="H77" i="50"/>
  <c r="I405" i="52"/>
  <c r="G77" i="51"/>
  <c r="I77" i="50"/>
  <c r="G77" i="53"/>
  <c r="I159" i="56"/>
  <c r="I159" i="53"/>
  <c r="G159" i="53"/>
  <c r="I241" i="58"/>
  <c r="G159" i="58"/>
  <c r="H159" i="59"/>
  <c r="H241" i="58"/>
  <c r="I159" i="58"/>
  <c r="G569" i="55"/>
  <c r="I159" i="59"/>
  <c r="G241" i="58"/>
  <c r="G159" i="59"/>
  <c r="G241" i="59"/>
  <c r="H159" i="58"/>
  <c r="I241" i="57"/>
  <c r="I241" i="59"/>
  <c r="H569" i="55"/>
  <c r="H241" i="53"/>
  <c r="G569" i="52"/>
  <c r="H323" i="52"/>
  <c r="G241" i="52"/>
  <c r="H569" i="52"/>
  <c r="H241" i="57"/>
  <c r="G241" i="55"/>
  <c r="G487" i="55"/>
  <c r="I159" i="54"/>
  <c r="I241" i="52"/>
  <c r="I569" i="52"/>
  <c r="G241" i="57"/>
  <c r="I405" i="55"/>
  <c r="I241" i="55"/>
  <c r="I487" i="55"/>
  <c r="G159" i="54"/>
  <c r="H241" i="52"/>
  <c r="G405" i="55"/>
  <c r="H241" i="55"/>
  <c r="H487" i="55"/>
  <c r="H159" i="54"/>
  <c r="I159" i="51"/>
  <c r="H241" i="59"/>
  <c r="I569" i="55"/>
  <c r="I241" i="53"/>
  <c r="I323" i="52"/>
  <c r="G487" i="52"/>
  <c r="G241" i="51"/>
  <c r="I487" i="52"/>
  <c r="H159" i="51"/>
  <c r="G323" i="52"/>
  <c r="H405" i="55"/>
  <c r="H241" i="51"/>
  <c r="I241" i="51"/>
  <c r="G241" i="53"/>
  <c r="H487" i="52"/>
  <c r="G159" i="51"/>
  <c r="G323" i="58"/>
  <c r="G323" i="57"/>
  <c r="I323" i="56"/>
  <c r="H241" i="54"/>
  <c r="G323" i="53"/>
  <c r="I241" i="54"/>
  <c r="I323" i="53"/>
  <c r="G241" i="50"/>
  <c r="H323" i="53"/>
  <c r="H323" i="59"/>
  <c r="H323" i="58"/>
  <c r="H323" i="57"/>
  <c r="H323" i="56"/>
  <c r="G241" i="54"/>
  <c r="H323" i="51"/>
  <c r="I323" i="58"/>
  <c r="I323" i="57"/>
  <c r="I241" i="50"/>
  <c r="G323" i="59"/>
  <c r="I323" i="59"/>
  <c r="H241" i="50"/>
  <c r="G323" i="56"/>
  <c r="G323" i="51"/>
  <c r="I323" i="51"/>
  <c r="G405" i="57"/>
  <c r="I323" i="54"/>
  <c r="I405" i="57"/>
  <c r="I405" i="56"/>
  <c r="H323" i="54"/>
  <c r="H405" i="57"/>
  <c r="H405" i="56"/>
  <c r="H323" i="50"/>
  <c r="G405" i="58"/>
  <c r="G405" i="56"/>
  <c r="I405" i="58"/>
  <c r="G405" i="59"/>
  <c r="G323" i="54"/>
  <c r="I405" i="53"/>
  <c r="I323" i="50"/>
  <c r="H405" i="58"/>
  <c r="I405" i="59"/>
  <c r="G323" i="50"/>
  <c r="G405" i="53"/>
  <c r="H405" i="59"/>
  <c r="H405" i="51"/>
  <c r="I405" i="51"/>
  <c r="H405" i="53"/>
  <c r="G405" i="51"/>
  <c r="H487" i="59"/>
  <c r="I487" i="58"/>
  <c r="H569" i="59"/>
  <c r="G569" i="53"/>
  <c r="G569" i="59"/>
  <c r="I487" i="57"/>
  <c r="H569" i="53"/>
  <c r="I487" i="53"/>
  <c r="I569" i="59"/>
  <c r="G487" i="57"/>
  <c r="G569" i="56"/>
  <c r="G487" i="56"/>
  <c r="G405" i="54"/>
  <c r="I569" i="53"/>
  <c r="H487" i="53"/>
  <c r="I569" i="58"/>
  <c r="H487" i="57"/>
  <c r="I569" i="56"/>
  <c r="I487" i="56"/>
  <c r="H405" i="54"/>
  <c r="G487" i="53"/>
  <c r="H569" i="51"/>
  <c r="G487" i="51"/>
  <c r="I487" i="59"/>
  <c r="G487" i="58"/>
  <c r="I569" i="57"/>
  <c r="H487" i="56"/>
  <c r="I405" i="54"/>
  <c r="H569" i="58"/>
  <c r="G405" i="50"/>
  <c r="G487" i="59"/>
  <c r="H569" i="56"/>
  <c r="H487" i="51"/>
  <c r="I405" i="50"/>
  <c r="G569" i="58"/>
  <c r="H569" i="57"/>
  <c r="I487" i="51"/>
  <c r="H405" i="50"/>
  <c r="I569" i="51"/>
  <c r="H487" i="58"/>
  <c r="G569" i="57"/>
  <c r="G569" i="51"/>
  <c r="H487" i="54"/>
  <c r="G487" i="50"/>
  <c r="H487" i="50"/>
  <c r="I569" i="54"/>
  <c r="I487" i="50"/>
  <c r="I569" i="50"/>
  <c r="H569" i="54"/>
  <c r="I487" i="54"/>
  <c r="H569" i="50"/>
  <c r="G569" i="50"/>
  <c r="G487" i="54"/>
  <c r="G569" i="54"/>
  <c r="F77" i="61"/>
  <c r="G77" i="61"/>
  <c r="H323" i="61"/>
  <c r="G323" i="61"/>
  <c r="G487" i="61"/>
  <c r="F487" i="61"/>
  <c r="H487" i="61"/>
  <c r="H77" i="61"/>
  <c r="F323" i="61"/>
  <c r="G733" i="61"/>
  <c r="F651" i="61"/>
  <c r="F733" i="61"/>
  <c r="G651" i="61"/>
  <c r="H651" i="61"/>
  <c r="H569" i="61"/>
  <c r="H733" i="61"/>
  <c r="H897" i="61"/>
  <c r="H241" i="61"/>
  <c r="H405" i="61"/>
  <c r="G241" i="61"/>
  <c r="F569" i="61"/>
  <c r="F897" i="61"/>
  <c r="F159" i="61"/>
  <c r="H815" i="61"/>
  <c r="G897" i="61"/>
  <c r="F405" i="61"/>
  <c r="G159" i="61"/>
  <c r="F815" i="61"/>
  <c r="G405" i="61"/>
  <c r="F241" i="61"/>
  <c r="H159" i="61"/>
  <c r="G569" i="61"/>
  <c r="G815" i="61"/>
  <c r="R85" i="41"/>
  <c r="M85" i="41"/>
  <c r="J85" i="41"/>
  <c r="T85" i="41"/>
  <c r="N85" i="41"/>
  <c r="S85" i="41"/>
  <c r="Q85" i="41"/>
  <c r="P85" i="41"/>
  <c r="O85" i="41"/>
  <c r="I85" i="41"/>
  <c r="F488" i="45"/>
  <c r="F160" i="45"/>
  <c r="F898" i="45"/>
  <c r="G734" i="45"/>
  <c r="G816" i="45"/>
  <c r="G406" i="45"/>
  <c r="H242" i="45"/>
  <c r="H570" i="45"/>
  <c r="F78" i="45"/>
  <c r="H488" i="45"/>
  <c r="G898" i="45"/>
  <c r="F816" i="45"/>
  <c r="F406" i="45"/>
  <c r="G570" i="45"/>
  <c r="G488" i="45"/>
  <c r="H898" i="45"/>
  <c r="H406" i="45"/>
  <c r="H652" i="45"/>
  <c r="H78" i="45"/>
  <c r="F652" i="45"/>
  <c r="H160" i="45"/>
  <c r="H734" i="45"/>
  <c r="G652" i="45"/>
  <c r="G78" i="45"/>
  <c r="H324" i="45"/>
  <c r="G160" i="45"/>
  <c r="F734" i="45"/>
  <c r="F570" i="45"/>
  <c r="H816" i="45"/>
  <c r="F324" i="45"/>
  <c r="F242" i="45"/>
  <c r="G324" i="45"/>
  <c r="G242" i="45"/>
  <c r="H160" i="42"/>
  <c r="H78" i="42"/>
  <c r="I160" i="42"/>
  <c r="G78" i="42"/>
  <c r="G160" i="42"/>
  <c r="I78" i="42"/>
  <c r="I488" i="42"/>
  <c r="G652" i="42"/>
  <c r="G324" i="42"/>
  <c r="H406" i="42"/>
  <c r="G488" i="42"/>
  <c r="H652" i="42"/>
  <c r="H324" i="42"/>
  <c r="H570" i="42"/>
  <c r="H488" i="42"/>
  <c r="I324" i="42"/>
  <c r="G406" i="42"/>
  <c r="I570" i="42"/>
  <c r="I406" i="42"/>
  <c r="G242" i="42"/>
  <c r="H242" i="42"/>
  <c r="G570" i="42"/>
  <c r="I242" i="42"/>
  <c r="I652" i="42"/>
  <c r="G734" i="42"/>
  <c r="H734" i="42"/>
  <c r="I734" i="42"/>
  <c r="I816" i="42"/>
  <c r="H816" i="42"/>
  <c r="G816" i="42"/>
  <c r="H898" i="42"/>
  <c r="I898" i="42"/>
  <c r="G898" i="42"/>
  <c r="I980" i="42"/>
  <c r="H980" i="42"/>
  <c r="G980" i="42"/>
  <c r="H1062" i="42"/>
  <c r="I1062" i="42"/>
  <c r="G1062" i="42"/>
  <c r="H1144" i="42"/>
  <c r="G1144" i="42"/>
  <c r="I1144" i="42"/>
  <c r="H1226" i="42"/>
  <c r="I1226" i="42"/>
  <c r="G1226" i="42"/>
  <c r="D87" i="41"/>
  <c r="E86" i="41"/>
  <c r="H86" i="41"/>
  <c r="G86" i="41"/>
  <c r="F86" i="41"/>
  <c r="I1306" i="42"/>
  <c r="H1306" i="42"/>
  <c r="G1306" i="42"/>
  <c r="I1388" i="42"/>
  <c r="H1388" i="42"/>
  <c r="G1388" i="42"/>
  <c r="G1470" i="42"/>
  <c r="H1470" i="42"/>
  <c r="I1470" i="42"/>
  <c r="H1552" i="42"/>
  <c r="G1552" i="42"/>
  <c r="I1552" i="42"/>
  <c r="I1634" i="42"/>
  <c r="G1634" i="42"/>
  <c r="H1634" i="42"/>
  <c r="H1716" i="42"/>
  <c r="G1716" i="42"/>
  <c r="I1716" i="42"/>
  <c r="G1798" i="42"/>
  <c r="H1798" i="42"/>
  <c r="I1798" i="42"/>
  <c r="G1880" i="42"/>
  <c r="I1880" i="42"/>
  <c r="H1880" i="42"/>
  <c r="H2044" i="42"/>
  <c r="I2044" i="42"/>
  <c r="G2044" i="42"/>
  <c r="G1962" i="42"/>
  <c r="H1962" i="42"/>
  <c r="I1962" i="42"/>
  <c r="F406" i="63" l="1"/>
  <c r="H406" i="63"/>
  <c r="H78" i="63"/>
  <c r="G78" i="63"/>
  <c r="F78" i="63"/>
  <c r="H488" i="63"/>
  <c r="F242" i="63"/>
  <c r="G488" i="63"/>
  <c r="H242" i="63"/>
  <c r="G324" i="63"/>
  <c r="H324" i="63"/>
  <c r="G406" i="63"/>
  <c r="H160" i="63"/>
  <c r="F324" i="63"/>
  <c r="G242" i="63"/>
  <c r="H570" i="63"/>
  <c r="G570" i="63"/>
  <c r="F570" i="63"/>
  <c r="F160" i="63"/>
  <c r="F488" i="63"/>
  <c r="G160" i="63"/>
  <c r="G77" i="47"/>
  <c r="I159" i="47"/>
  <c r="H77" i="49"/>
  <c r="G77" i="49"/>
  <c r="I77" i="49"/>
  <c r="I159" i="49"/>
  <c r="H159" i="47"/>
  <c r="G159" i="47"/>
  <c r="I77" i="47"/>
  <c r="H159" i="49"/>
  <c r="H77" i="47"/>
  <c r="G159" i="49"/>
  <c r="G241" i="47"/>
  <c r="I241" i="47"/>
  <c r="H241" i="47"/>
  <c r="G323" i="47"/>
  <c r="I323" i="47"/>
  <c r="H241" i="49"/>
  <c r="G241" i="49"/>
  <c r="I241" i="49"/>
  <c r="H323" i="47"/>
  <c r="G405" i="47"/>
  <c r="H405" i="47"/>
  <c r="I405" i="47"/>
  <c r="H323" i="49"/>
  <c r="I323" i="49"/>
  <c r="G323" i="49"/>
  <c r="H405" i="49"/>
  <c r="H569" i="47"/>
  <c r="H487" i="47"/>
  <c r="I405" i="49"/>
  <c r="I569" i="47"/>
  <c r="G487" i="47"/>
  <c r="G405" i="49"/>
  <c r="G569" i="47"/>
  <c r="I487" i="47"/>
  <c r="H569" i="49"/>
  <c r="I487" i="49"/>
  <c r="G569" i="49"/>
  <c r="G487" i="49"/>
  <c r="I569" i="49"/>
  <c r="H487" i="49"/>
  <c r="I1307" i="42"/>
  <c r="H1307" i="42"/>
  <c r="G1307" i="42"/>
  <c r="I1389" i="42"/>
  <c r="H1389" i="42"/>
  <c r="G1389" i="42"/>
  <c r="G1471" i="42"/>
  <c r="I1471" i="42"/>
  <c r="H1471" i="42"/>
  <c r="H1553" i="42"/>
  <c r="G1553" i="42"/>
  <c r="I1553" i="42"/>
  <c r="H1635" i="42"/>
  <c r="I1635" i="42"/>
  <c r="G1635" i="42"/>
  <c r="G1717" i="42"/>
  <c r="H1717" i="42"/>
  <c r="I1717" i="42"/>
  <c r="G1799" i="42"/>
  <c r="H1799" i="42"/>
  <c r="I1799" i="42"/>
  <c r="H1881" i="42"/>
  <c r="I1881" i="42"/>
  <c r="G1881" i="42"/>
  <c r="H2045" i="42"/>
  <c r="H1963" i="42"/>
  <c r="G2045" i="42"/>
  <c r="I2045" i="42"/>
  <c r="I1963" i="42"/>
  <c r="G1963" i="42"/>
  <c r="F160" i="61"/>
  <c r="F570" i="61"/>
  <c r="H78" i="61"/>
  <c r="H160" i="61"/>
  <c r="G160" i="61"/>
  <c r="G78" i="61"/>
  <c r="G570" i="61"/>
  <c r="F78" i="61"/>
  <c r="H570" i="61"/>
  <c r="F324" i="61"/>
  <c r="G898" i="61"/>
  <c r="H406" i="61"/>
  <c r="H324" i="61"/>
  <c r="H898" i="61"/>
  <c r="F406" i="61"/>
  <c r="G324" i="61"/>
  <c r="G406" i="61"/>
  <c r="G652" i="61"/>
  <c r="H652" i="61"/>
  <c r="G816" i="61"/>
  <c r="G734" i="61"/>
  <c r="F652" i="61"/>
  <c r="F816" i="61"/>
  <c r="F734" i="61"/>
  <c r="H816" i="61"/>
  <c r="G242" i="61"/>
  <c r="F242" i="61"/>
  <c r="F898" i="61"/>
  <c r="H242" i="61"/>
  <c r="H734" i="61"/>
  <c r="H488" i="61"/>
  <c r="G488" i="61"/>
  <c r="F488" i="61"/>
  <c r="P86" i="41"/>
  <c r="Q86" i="41"/>
  <c r="O86" i="41"/>
  <c r="T86" i="41"/>
  <c r="J86" i="41"/>
  <c r="M86" i="41"/>
  <c r="R86" i="41"/>
  <c r="S86" i="41"/>
  <c r="N86" i="41"/>
  <c r="I86" i="41"/>
  <c r="H77" i="48"/>
  <c r="I77" i="48"/>
  <c r="G77" i="48"/>
  <c r="G159" i="48"/>
  <c r="I159" i="48"/>
  <c r="H159" i="48"/>
  <c r="I241" i="48"/>
  <c r="H241" i="48"/>
  <c r="G241" i="48"/>
  <c r="I323" i="48"/>
  <c r="H323" i="48"/>
  <c r="G323" i="48"/>
  <c r="H405" i="48"/>
  <c r="I405" i="48"/>
  <c r="G405" i="48"/>
  <c r="I487" i="48"/>
  <c r="G569" i="48"/>
  <c r="G487" i="48"/>
  <c r="H569" i="48"/>
  <c r="H487" i="48"/>
  <c r="I569" i="48"/>
  <c r="L85" i="41"/>
  <c r="K85" i="41"/>
  <c r="H78" i="56"/>
  <c r="G78" i="56"/>
  <c r="H78" i="59"/>
  <c r="G78" i="59"/>
  <c r="G78" i="54"/>
  <c r="H160" i="51"/>
  <c r="I78" i="58"/>
  <c r="I78" i="55"/>
  <c r="G78" i="52"/>
  <c r="H78" i="58"/>
  <c r="G78" i="58"/>
  <c r="I78" i="59"/>
  <c r="H78" i="53"/>
  <c r="H78" i="57"/>
  <c r="I78" i="56"/>
  <c r="H78" i="55"/>
  <c r="H78" i="52"/>
  <c r="H242" i="51"/>
  <c r="I78" i="57"/>
  <c r="G78" i="55"/>
  <c r="H78" i="54"/>
  <c r="I78" i="52"/>
  <c r="G242" i="51"/>
  <c r="I78" i="54"/>
  <c r="G78" i="57"/>
  <c r="I324" i="51"/>
  <c r="I78" i="51"/>
  <c r="I242" i="51"/>
  <c r="H78" i="50"/>
  <c r="G324" i="51"/>
  <c r="H78" i="51"/>
  <c r="G78" i="50"/>
  <c r="I78" i="50"/>
  <c r="G78" i="53"/>
  <c r="H324" i="51"/>
  <c r="G78" i="51"/>
  <c r="H160" i="50"/>
  <c r="G160" i="51"/>
  <c r="G160" i="50"/>
  <c r="I78" i="53"/>
  <c r="I160" i="51"/>
  <c r="I160" i="50"/>
  <c r="H242" i="58"/>
  <c r="I242" i="57"/>
  <c r="I160" i="55"/>
  <c r="G160" i="55"/>
  <c r="I160" i="59"/>
  <c r="G160" i="56"/>
  <c r="G160" i="59"/>
  <c r="I160" i="56"/>
  <c r="H160" i="59"/>
  <c r="H160" i="58"/>
  <c r="I160" i="57"/>
  <c r="H160" i="56"/>
  <c r="G242" i="58"/>
  <c r="G242" i="57"/>
  <c r="G160" i="54"/>
  <c r="G160" i="58"/>
  <c r="I160" i="58"/>
  <c r="I242" i="58"/>
  <c r="I160" i="52"/>
  <c r="H160" i="57"/>
  <c r="H160" i="52"/>
  <c r="G160" i="57"/>
  <c r="G160" i="52"/>
  <c r="H242" i="57"/>
  <c r="I160" i="54"/>
  <c r="G160" i="53"/>
  <c r="I406" i="51"/>
  <c r="H160" i="54"/>
  <c r="H160" i="55"/>
  <c r="I160" i="53"/>
  <c r="H160" i="53"/>
  <c r="H406" i="51"/>
  <c r="G406" i="51"/>
  <c r="H324" i="58"/>
  <c r="I242" i="55"/>
  <c r="I242" i="50"/>
  <c r="I242" i="59"/>
  <c r="I324" i="58"/>
  <c r="H242" i="55"/>
  <c r="G570" i="51"/>
  <c r="G242" i="59"/>
  <c r="G242" i="56"/>
  <c r="G242" i="55"/>
  <c r="H242" i="59"/>
  <c r="I242" i="56"/>
  <c r="H242" i="54"/>
  <c r="H324" i="57"/>
  <c r="H242" i="56"/>
  <c r="G242" i="54"/>
  <c r="G324" i="58"/>
  <c r="I242" i="53"/>
  <c r="I324" i="57"/>
  <c r="G488" i="51"/>
  <c r="G242" i="53"/>
  <c r="H242" i="50"/>
  <c r="G324" i="57"/>
  <c r="I488" i="51"/>
  <c r="H242" i="52"/>
  <c r="G242" i="52"/>
  <c r="I242" i="54"/>
  <c r="H488" i="51"/>
  <c r="I570" i="51"/>
  <c r="H242" i="53"/>
  <c r="I242" i="52"/>
  <c r="H570" i="51"/>
  <c r="G242" i="50"/>
  <c r="I324" i="56"/>
  <c r="H324" i="53"/>
  <c r="I324" i="50"/>
  <c r="H324" i="56"/>
  <c r="I324" i="53"/>
  <c r="G324" i="56"/>
  <c r="G324" i="54"/>
  <c r="G324" i="53"/>
  <c r="I324" i="59"/>
  <c r="I324" i="54"/>
  <c r="H324" i="59"/>
  <c r="H406" i="57"/>
  <c r="G324" i="55"/>
  <c r="H324" i="54"/>
  <c r="G406" i="58"/>
  <c r="G406" i="57"/>
  <c r="H324" i="52"/>
  <c r="I324" i="52"/>
  <c r="I324" i="55"/>
  <c r="H406" i="58"/>
  <c r="G324" i="52"/>
  <c r="H324" i="50"/>
  <c r="I406" i="58"/>
  <c r="G324" i="50"/>
  <c r="G324" i="59"/>
  <c r="H324" i="55"/>
  <c r="I406" i="57"/>
  <c r="I488" i="58"/>
  <c r="G570" i="58"/>
  <c r="H570" i="57"/>
  <c r="G406" i="54"/>
  <c r="G406" i="53"/>
  <c r="I406" i="52"/>
  <c r="H406" i="50"/>
  <c r="H570" i="58"/>
  <c r="G570" i="57"/>
  <c r="H406" i="56"/>
  <c r="H406" i="55"/>
  <c r="H406" i="54"/>
  <c r="G406" i="52"/>
  <c r="G406" i="50"/>
  <c r="I570" i="58"/>
  <c r="G406" i="56"/>
  <c r="I406" i="55"/>
  <c r="I406" i="54"/>
  <c r="H488" i="57"/>
  <c r="I406" i="56"/>
  <c r="G406" i="55"/>
  <c r="I488" i="57"/>
  <c r="G406" i="59"/>
  <c r="H488" i="58"/>
  <c r="I570" i="57"/>
  <c r="H406" i="53"/>
  <c r="H406" i="52"/>
  <c r="I406" i="50"/>
  <c r="I406" i="59"/>
  <c r="H406" i="59"/>
  <c r="I406" i="53"/>
  <c r="G488" i="57"/>
  <c r="G488" i="58"/>
  <c r="G570" i="59"/>
  <c r="H488" i="52"/>
  <c r="G570" i="52"/>
  <c r="H488" i="55"/>
  <c r="I488" i="54"/>
  <c r="I570" i="59"/>
  <c r="G488" i="53"/>
  <c r="G488" i="52"/>
  <c r="H570" i="52"/>
  <c r="H570" i="54"/>
  <c r="I570" i="53"/>
  <c r="I488" i="56"/>
  <c r="H570" i="55"/>
  <c r="H488" i="53"/>
  <c r="I488" i="52"/>
  <c r="G488" i="59"/>
  <c r="H488" i="59"/>
  <c r="H488" i="56"/>
  <c r="G570" i="55"/>
  <c r="G488" i="54"/>
  <c r="I488" i="53"/>
  <c r="G570" i="56"/>
  <c r="I488" i="50"/>
  <c r="I488" i="59"/>
  <c r="G488" i="56"/>
  <c r="I570" i="56"/>
  <c r="I570" i="55"/>
  <c r="G570" i="54"/>
  <c r="H488" i="54"/>
  <c r="H570" i="50"/>
  <c r="H570" i="59"/>
  <c r="I488" i="55"/>
  <c r="G570" i="53"/>
  <c r="I570" i="52"/>
  <c r="G488" i="50"/>
  <c r="I570" i="50"/>
  <c r="H488" i="50"/>
  <c r="G570" i="50"/>
  <c r="H570" i="56"/>
  <c r="I570" i="54"/>
  <c r="H570" i="53"/>
  <c r="G488" i="55"/>
  <c r="H243" i="45"/>
  <c r="G817" i="45"/>
  <c r="G325" i="45"/>
  <c r="G899" i="45"/>
  <c r="F161" i="45"/>
  <c r="G161" i="45"/>
  <c r="H79" i="45"/>
  <c r="F817" i="45"/>
  <c r="H489" i="45"/>
  <c r="H325" i="45"/>
  <c r="G489" i="45"/>
  <c r="F653" i="45"/>
  <c r="H653" i="45"/>
  <c r="G735" i="45"/>
  <c r="G571" i="45"/>
  <c r="F79" i="45"/>
  <c r="G407" i="45"/>
  <c r="F325" i="45"/>
  <c r="G653" i="45"/>
  <c r="G243" i="45"/>
  <c r="G79" i="45"/>
  <c r="F407" i="45"/>
  <c r="F489" i="45"/>
  <c r="H407" i="45"/>
  <c r="H571" i="45"/>
  <c r="H161" i="45"/>
  <c r="F243" i="45"/>
  <c r="H817" i="45"/>
  <c r="F735" i="45"/>
  <c r="F899" i="45"/>
  <c r="H899" i="45"/>
  <c r="F571" i="45"/>
  <c r="H735" i="45"/>
  <c r="G79" i="42"/>
  <c r="H79" i="42"/>
  <c r="H161" i="42"/>
  <c r="I79" i="42"/>
  <c r="G161" i="42"/>
  <c r="I161" i="42"/>
  <c r="I243" i="42"/>
  <c r="H243" i="42"/>
  <c r="G243" i="42"/>
  <c r="I325" i="42"/>
  <c r="H325" i="42"/>
  <c r="G325" i="42"/>
  <c r="G407" i="42"/>
  <c r="H407" i="42"/>
  <c r="I407" i="42"/>
  <c r="G489" i="42"/>
  <c r="H489" i="42"/>
  <c r="I489" i="42"/>
  <c r="I571" i="42"/>
  <c r="G571" i="42"/>
  <c r="H571" i="42"/>
  <c r="G653" i="42"/>
  <c r="H653" i="42"/>
  <c r="I653" i="42"/>
  <c r="I735" i="42"/>
  <c r="H735" i="42"/>
  <c r="G735" i="42"/>
  <c r="H817" i="42"/>
  <c r="G817" i="42"/>
  <c r="I817" i="42"/>
  <c r="I899" i="42"/>
  <c r="G899" i="42"/>
  <c r="H899" i="42"/>
  <c r="G981" i="42"/>
  <c r="I981" i="42"/>
  <c r="H981" i="42"/>
  <c r="I1063" i="42"/>
  <c r="G1063" i="42"/>
  <c r="H1063" i="42"/>
  <c r="I1145" i="42"/>
  <c r="G1145" i="42"/>
  <c r="H1145" i="42"/>
  <c r="G1227" i="42"/>
  <c r="H1227" i="42"/>
  <c r="I1227" i="42"/>
  <c r="F87" i="41"/>
  <c r="E87" i="41"/>
  <c r="D88" i="41"/>
  <c r="G87" i="41"/>
  <c r="H87" i="41"/>
  <c r="I160" i="49" l="1"/>
  <c r="H160" i="49"/>
  <c r="H78" i="49"/>
  <c r="H78" i="47"/>
  <c r="G78" i="49"/>
  <c r="I78" i="47"/>
  <c r="I78" i="49"/>
  <c r="G160" i="49"/>
  <c r="G78" i="47"/>
  <c r="H242" i="49"/>
  <c r="G324" i="49"/>
  <c r="G242" i="49"/>
  <c r="I160" i="47"/>
  <c r="H324" i="49"/>
  <c r="G160" i="47"/>
  <c r="I324" i="49"/>
  <c r="H160" i="47"/>
  <c r="I242" i="49"/>
  <c r="G406" i="49"/>
  <c r="I406" i="49"/>
  <c r="G242" i="47"/>
  <c r="H406" i="49"/>
  <c r="I242" i="47"/>
  <c r="H242" i="47"/>
  <c r="G324" i="47"/>
  <c r="I488" i="49"/>
  <c r="H324" i="47"/>
  <c r="G488" i="49"/>
  <c r="I570" i="49"/>
  <c r="H488" i="49"/>
  <c r="H570" i="49"/>
  <c r="G570" i="49"/>
  <c r="I324" i="47"/>
  <c r="H406" i="47"/>
  <c r="G406" i="47"/>
  <c r="I406" i="47"/>
  <c r="G488" i="47"/>
  <c r="H570" i="47"/>
  <c r="G570" i="47"/>
  <c r="I570" i="47"/>
  <c r="H488" i="47"/>
  <c r="I488" i="47"/>
  <c r="I79" i="57"/>
  <c r="I161" i="51"/>
  <c r="G79" i="51"/>
  <c r="I79" i="53"/>
  <c r="I79" i="51"/>
  <c r="H79" i="52"/>
  <c r="H79" i="55"/>
  <c r="H161" i="58"/>
  <c r="H79" i="59"/>
  <c r="G79" i="56"/>
  <c r="G79" i="57"/>
  <c r="I79" i="59"/>
  <c r="I161" i="58"/>
  <c r="G79" i="50"/>
  <c r="G79" i="59"/>
  <c r="I79" i="58"/>
  <c r="G161" i="58"/>
  <c r="I79" i="54"/>
  <c r="H243" i="50"/>
  <c r="G79" i="54"/>
  <c r="H79" i="51"/>
  <c r="G79" i="53"/>
  <c r="H79" i="56"/>
  <c r="I79" i="56"/>
  <c r="H79" i="58"/>
  <c r="G79" i="55"/>
  <c r="H79" i="57"/>
  <c r="H79" i="54"/>
  <c r="I79" i="52"/>
  <c r="G161" i="52"/>
  <c r="I79" i="55"/>
  <c r="I161" i="52"/>
  <c r="H161" i="52"/>
  <c r="G79" i="58"/>
  <c r="I79" i="50"/>
  <c r="G79" i="52"/>
  <c r="G161" i="51"/>
  <c r="H79" i="50"/>
  <c r="I243" i="50"/>
  <c r="G243" i="50"/>
  <c r="H161" i="51"/>
  <c r="H79" i="53"/>
  <c r="H161" i="59"/>
  <c r="H325" i="59"/>
  <c r="I161" i="55"/>
  <c r="I243" i="59"/>
  <c r="I161" i="59"/>
  <c r="G161" i="57"/>
  <c r="H161" i="55"/>
  <c r="H243" i="59"/>
  <c r="I161" i="57"/>
  <c r="G243" i="59"/>
  <c r="H161" i="57"/>
  <c r="I161" i="56"/>
  <c r="H161" i="56"/>
  <c r="G161" i="59"/>
  <c r="G325" i="59"/>
  <c r="G243" i="56"/>
  <c r="H161" i="54"/>
  <c r="I161" i="53"/>
  <c r="H325" i="52"/>
  <c r="I161" i="50"/>
  <c r="I161" i="54"/>
  <c r="H161" i="53"/>
  <c r="G325" i="52"/>
  <c r="H161" i="50"/>
  <c r="I243" i="53"/>
  <c r="H243" i="51"/>
  <c r="I325" i="59"/>
  <c r="I243" i="56"/>
  <c r="H243" i="53"/>
  <c r="G243" i="51"/>
  <c r="H243" i="56"/>
  <c r="G161" i="55"/>
  <c r="G243" i="53"/>
  <c r="I243" i="52"/>
  <c r="I243" i="51"/>
  <c r="G161" i="56"/>
  <c r="G161" i="54"/>
  <c r="G161" i="53"/>
  <c r="I325" i="52"/>
  <c r="H325" i="50"/>
  <c r="I325" i="50"/>
  <c r="G161" i="50"/>
  <c r="G325" i="50"/>
  <c r="G243" i="52"/>
  <c r="H243" i="52"/>
  <c r="G407" i="59"/>
  <c r="G325" i="56"/>
  <c r="H243" i="54"/>
  <c r="G407" i="52"/>
  <c r="I325" i="51"/>
  <c r="I407" i="59"/>
  <c r="I325" i="56"/>
  <c r="G243" i="55"/>
  <c r="H407" i="52"/>
  <c r="H325" i="51"/>
  <c r="H407" i="59"/>
  <c r="H325" i="56"/>
  <c r="I243" i="55"/>
  <c r="H243" i="55"/>
  <c r="I243" i="58"/>
  <c r="G243" i="57"/>
  <c r="I243" i="54"/>
  <c r="G325" i="53"/>
  <c r="G243" i="54"/>
  <c r="I407" i="50"/>
  <c r="H243" i="58"/>
  <c r="H243" i="57"/>
  <c r="G243" i="58"/>
  <c r="H407" i="50"/>
  <c r="I325" i="53"/>
  <c r="G325" i="51"/>
  <c r="I243" i="57"/>
  <c r="H325" i="53"/>
  <c r="I407" i="52"/>
  <c r="G407" i="50"/>
  <c r="G571" i="59"/>
  <c r="I407" i="56"/>
  <c r="I325" i="54"/>
  <c r="H571" i="59"/>
  <c r="H407" i="56"/>
  <c r="H325" i="54"/>
  <c r="H325" i="58"/>
  <c r="G407" i="56"/>
  <c r="I407" i="53"/>
  <c r="H407" i="51"/>
  <c r="I489" i="50"/>
  <c r="H489" i="59"/>
  <c r="G325" i="58"/>
  <c r="H325" i="55"/>
  <c r="H407" i="53"/>
  <c r="G489" i="59"/>
  <c r="I325" i="58"/>
  <c r="G325" i="57"/>
  <c r="I325" i="55"/>
  <c r="G407" i="53"/>
  <c r="I571" i="59"/>
  <c r="G325" i="54"/>
  <c r="I489" i="52"/>
  <c r="I407" i="51"/>
  <c r="I489" i="59"/>
  <c r="H325" i="57"/>
  <c r="H489" i="50"/>
  <c r="G489" i="52"/>
  <c r="G571" i="52"/>
  <c r="I325" i="57"/>
  <c r="G325" i="55"/>
  <c r="G489" i="50"/>
  <c r="H571" i="52"/>
  <c r="H571" i="50"/>
  <c r="G571" i="50"/>
  <c r="H489" i="52"/>
  <c r="I571" i="52"/>
  <c r="G407" i="51"/>
  <c r="I571" i="50"/>
  <c r="I407" i="57"/>
  <c r="G407" i="55"/>
  <c r="I407" i="54"/>
  <c r="I489" i="51"/>
  <c r="H407" i="57"/>
  <c r="H571" i="56"/>
  <c r="I407" i="55"/>
  <c r="H407" i="54"/>
  <c r="G489" i="51"/>
  <c r="G407" i="57"/>
  <c r="G571" i="56"/>
  <c r="H407" i="55"/>
  <c r="I571" i="56"/>
  <c r="H489" i="53"/>
  <c r="H489" i="51"/>
  <c r="G489" i="56"/>
  <c r="G489" i="53"/>
  <c r="G571" i="53"/>
  <c r="I407" i="58"/>
  <c r="G407" i="54"/>
  <c r="G571" i="51"/>
  <c r="H571" i="53"/>
  <c r="I571" i="53"/>
  <c r="H407" i="58"/>
  <c r="I571" i="51"/>
  <c r="G407" i="58"/>
  <c r="I489" i="53"/>
  <c r="H571" i="51"/>
  <c r="I489" i="56"/>
  <c r="H489" i="56"/>
  <c r="H571" i="58"/>
  <c r="H489" i="58"/>
  <c r="H571" i="57"/>
  <c r="I489" i="57"/>
  <c r="I571" i="55"/>
  <c r="I489" i="54"/>
  <c r="I571" i="57"/>
  <c r="H489" i="57"/>
  <c r="G571" i="55"/>
  <c r="I571" i="54"/>
  <c r="H489" i="54"/>
  <c r="I489" i="58"/>
  <c r="G489" i="57"/>
  <c r="H571" i="55"/>
  <c r="G489" i="55"/>
  <c r="G571" i="54"/>
  <c r="G489" i="54"/>
  <c r="I571" i="58"/>
  <c r="I489" i="55"/>
  <c r="H571" i="54"/>
  <c r="H489" i="55"/>
  <c r="G571" i="58"/>
  <c r="G489" i="58"/>
  <c r="G571" i="57"/>
  <c r="H161" i="61"/>
  <c r="H571" i="61"/>
  <c r="G161" i="61"/>
  <c r="G571" i="61"/>
  <c r="F571" i="61"/>
  <c r="F161" i="61"/>
  <c r="G489" i="61"/>
  <c r="H653" i="61"/>
  <c r="H489" i="61"/>
  <c r="F489" i="61"/>
  <c r="G817" i="61"/>
  <c r="F325" i="61"/>
  <c r="G899" i="61"/>
  <c r="G325" i="61"/>
  <c r="H899" i="61"/>
  <c r="H325" i="61"/>
  <c r="F899" i="61"/>
  <c r="F817" i="61"/>
  <c r="H817" i="61"/>
  <c r="G735" i="61"/>
  <c r="F653" i="61"/>
  <c r="H407" i="61"/>
  <c r="G79" i="61"/>
  <c r="H79" i="61"/>
  <c r="G653" i="61"/>
  <c r="H735" i="61"/>
  <c r="F735" i="61"/>
  <c r="G407" i="61"/>
  <c r="F243" i="61"/>
  <c r="F79" i="61"/>
  <c r="H243" i="61"/>
  <c r="F407" i="61"/>
  <c r="G243" i="61"/>
  <c r="N87" i="41"/>
  <c r="P87" i="41"/>
  <c r="R87" i="41"/>
  <c r="J87" i="41"/>
  <c r="S87" i="41"/>
  <c r="I87" i="41"/>
  <c r="T87" i="41"/>
  <c r="Q87" i="41"/>
  <c r="O87" i="41"/>
  <c r="M87" i="41"/>
  <c r="G160" i="48"/>
  <c r="I160" i="48"/>
  <c r="H78" i="48"/>
  <c r="H160" i="48"/>
  <c r="I78" i="48"/>
  <c r="G78" i="48"/>
  <c r="I242" i="48"/>
  <c r="G242" i="48"/>
  <c r="H242" i="48"/>
  <c r="I324" i="48"/>
  <c r="H324" i="48"/>
  <c r="G324" i="48"/>
  <c r="H406" i="48"/>
  <c r="G406" i="48"/>
  <c r="I406" i="48"/>
  <c r="G570" i="48"/>
  <c r="I488" i="48"/>
  <c r="H488" i="48"/>
  <c r="I570" i="48"/>
  <c r="G488" i="48"/>
  <c r="H570" i="48"/>
  <c r="L86" i="41"/>
  <c r="K86" i="41"/>
  <c r="H1308" i="42"/>
  <c r="I1308" i="42"/>
  <c r="G1308" i="42"/>
  <c r="H1390" i="42"/>
  <c r="G1390" i="42"/>
  <c r="I1390" i="42"/>
  <c r="G1472" i="42"/>
  <c r="I1472" i="42"/>
  <c r="H1472" i="42"/>
  <c r="I1554" i="42"/>
  <c r="H1554" i="42"/>
  <c r="G1554" i="42"/>
  <c r="I1636" i="42"/>
  <c r="G1636" i="42"/>
  <c r="H1636" i="42"/>
  <c r="G1718" i="42"/>
  <c r="I1718" i="42"/>
  <c r="H1718" i="42"/>
  <c r="G1800" i="42"/>
  <c r="I1800" i="42"/>
  <c r="H1800" i="42"/>
  <c r="I1882" i="42"/>
  <c r="G1882" i="42"/>
  <c r="H1882" i="42"/>
  <c r="G1964" i="42"/>
  <c r="H2046" i="42"/>
  <c r="I2046" i="42"/>
  <c r="H1964" i="42"/>
  <c r="G2046" i="42"/>
  <c r="I1964" i="42"/>
  <c r="F490" i="45"/>
  <c r="F900" i="45"/>
  <c r="G408" i="45"/>
  <c r="F326" i="45"/>
  <c r="H326" i="45"/>
  <c r="H736" i="45"/>
  <c r="G654" i="45"/>
  <c r="G490" i="45"/>
  <c r="H900" i="45"/>
  <c r="H408" i="45"/>
  <c r="G244" i="45"/>
  <c r="F244" i="45"/>
  <c r="H244" i="45"/>
  <c r="G326" i="45"/>
  <c r="F162" i="45"/>
  <c r="F818" i="45"/>
  <c r="H818" i="45"/>
  <c r="G736" i="45"/>
  <c r="F80" i="45"/>
  <c r="G162" i="45"/>
  <c r="G572" i="45"/>
  <c r="G818" i="45"/>
  <c r="F736" i="45"/>
  <c r="H80" i="45"/>
  <c r="H162" i="45"/>
  <c r="F572" i="45"/>
  <c r="F654" i="45"/>
  <c r="G80" i="45"/>
  <c r="H490" i="45"/>
  <c r="G900" i="45"/>
  <c r="F408" i="45"/>
  <c r="H572" i="45"/>
  <c r="H654" i="45"/>
  <c r="H80" i="42"/>
  <c r="G80" i="42"/>
  <c r="I80" i="42"/>
  <c r="G490" i="42"/>
  <c r="I244" i="42"/>
  <c r="I326" i="42"/>
  <c r="G326" i="42"/>
  <c r="I654" i="42"/>
  <c r="I490" i="42"/>
  <c r="I408" i="42"/>
  <c r="H326" i="42"/>
  <c r="G408" i="42"/>
  <c r="G572" i="42"/>
  <c r="H654" i="42"/>
  <c r="H572" i="42"/>
  <c r="H490" i="42"/>
  <c r="H408" i="42"/>
  <c r="G654" i="42"/>
  <c r="I162" i="42"/>
  <c r="I572" i="42"/>
  <c r="G162" i="42"/>
  <c r="H162" i="42"/>
  <c r="H244" i="42"/>
  <c r="G244" i="42"/>
  <c r="G736" i="42"/>
  <c r="I736" i="42"/>
  <c r="H736" i="42"/>
  <c r="I818" i="42"/>
  <c r="H818" i="42"/>
  <c r="G818" i="42"/>
  <c r="I900" i="42"/>
  <c r="H900" i="42"/>
  <c r="G900" i="42"/>
  <c r="H982" i="42"/>
  <c r="I982" i="42"/>
  <c r="G982" i="42"/>
  <c r="H1064" i="42"/>
  <c r="G1064" i="42"/>
  <c r="I1064" i="42"/>
  <c r="H1146" i="42"/>
  <c r="G1146" i="42"/>
  <c r="I1146" i="42"/>
  <c r="I1228" i="42"/>
  <c r="H1228" i="42"/>
  <c r="G1228" i="42"/>
  <c r="G88" i="41"/>
  <c r="H88" i="41"/>
  <c r="D89" i="41"/>
  <c r="F88" i="41"/>
  <c r="E88" i="41"/>
  <c r="G79" i="63"/>
  <c r="G161" i="63"/>
  <c r="F79" i="63"/>
  <c r="G489" i="63"/>
  <c r="F161" i="63"/>
  <c r="H79" i="63"/>
  <c r="F489" i="63"/>
  <c r="H489" i="63"/>
  <c r="H243" i="63"/>
  <c r="G407" i="63"/>
  <c r="F571" i="63"/>
  <c r="F243" i="63"/>
  <c r="H407" i="63"/>
  <c r="H325" i="63"/>
  <c r="F407" i="63"/>
  <c r="H571" i="63"/>
  <c r="G571" i="63"/>
  <c r="F325" i="63"/>
  <c r="H161" i="63"/>
  <c r="G325" i="63"/>
  <c r="G243" i="63"/>
  <c r="G80" i="63" l="1"/>
  <c r="F572" i="63"/>
  <c r="F326" i="63"/>
  <c r="F408" i="63"/>
  <c r="G408" i="63"/>
  <c r="H408" i="63"/>
  <c r="F162" i="63"/>
  <c r="H80" i="63"/>
  <c r="G326" i="63"/>
  <c r="H572" i="63"/>
  <c r="G162" i="63"/>
  <c r="G490" i="63"/>
  <c r="F490" i="63"/>
  <c r="H326" i="63"/>
  <c r="F80" i="63"/>
  <c r="G244" i="63"/>
  <c r="F244" i="63"/>
  <c r="H162" i="63"/>
  <c r="H490" i="63"/>
  <c r="H244" i="63"/>
  <c r="G572" i="63"/>
  <c r="H408" i="61"/>
  <c r="G408" i="61"/>
  <c r="G326" i="61"/>
  <c r="F408" i="61"/>
  <c r="H326" i="61"/>
  <c r="F326" i="61"/>
  <c r="G244" i="61"/>
  <c r="F244" i="61"/>
  <c r="H244" i="61"/>
  <c r="H572" i="61"/>
  <c r="G572" i="61"/>
  <c r="F654" i="61"/>
  <c r="F572" i="61"/>
  <c r="F736" i="61"/>
  <c r="H654" i="61"/>
  <c r="H736" i="61"/>
  <c r="G736" i="61"/>
  <c r="H80" i="61"/>
  <c r="G900" i="61"/>
  <c r="F818" i="61"/>
  <c r="F490" i="61"/>
  <c r="H818" i="61"/>
  <c r="H490" i="61"/>
  <c r="G490" i="61"/>
  <c r="F80" i="61"/>
  <c r="G654" i="61"/>
  <c r="F900" i="61"/>
  <c r="G818" i="61"/>
  <c r="G80" i="61"/>
  <c r="H162" i="61"/>
  <c r="H900" i="61"/>
  <c r="F162" i="61"/>
  <c r="G162" i="61"/>
  <c r="Q88" i="41"/>
  <c r="T88" i="41"/>
  <c r="I88" i="41"/>
  <c r="P88" i="41"/>
  <c r="J88" i="41"/>
  <c r="O88" i="41"/>
  <c r="M88" i="41"/>
  <c r="N88" i="41"/>
  <c r="S88" i="41"/>
  <c r="R88" i="41"/>
  <c r="G327" i="45"/>
  <c r="H409" i="45"/>
  <c r="F245" i="45"/>
  <c r="H163" i="45"/>
  <c r="G245" i="45"/>
  <c r="F327" i="45"/>
  <c r="G409" i="45"/>
  <c r="F163" i="45"/>
  <c r="H245" i="45"/>
  <c r="G163" i="45"/>
  <c r="G737" i="45"/>
  <c r="F81" i="45"/>
  <c r="H901" i="45"/>
  <c r="G573" i="45"/>
  <c r="H819" i="45"/>
  <c r="H491" i="45"/>
  <c r="F409" i="45"/>
  <c r="H655" i="45"/>
  <c r="F655" i="45"/>
  <c r="F573" i="45"/>
  <c r="F819" i="45"/>
  <c r="G491" i="45"/>
  <c r="H573" i="45"/>
  <c r="G819" i="45"/>
  <c r="F491" i="45"/>
  <c r="H81" i="45"/>
  <c r="F737" i="45"/>
  <c r="H327" i="45"/>
  <c r="G655" i="45"/>
  <c r="F901" i="45"/>
  <c r="H737" i="45"/>
  <c r="G901" i="45"/>
  <c r="G81" i="45"/>
  <c r="H81" i="42"/>
  <c r="I81" i="42"/>
  <c r="G81" i="42"/>
  <c r="I245" i="42"/>
  <c r="G163" i="42"/>
  <c r="H245" i="42"/>
  <c r="G245" i="42"/>
  <c r="I163" i="42"/>
  <c r="H163" i="42"/>
  <c r="H327" i="42"/>
  <c r="G327" i="42"/>
  <c r="I327" i="42"/>
  <c r="G409" i="42"/>
  <c r="I409" i="42"/>
  <c r="H409" i="42"/>
  <c r="H491" i="42"/>
  <c r="G491" i="42"/>
  <c r="I491" i="42"/>
  <c r="I573" i="42"/>
  <c r="G573" i="42"/>
  <c r="H573" i="42"/>
  <c r="I655" i="42"/>
  <c r="G655" i="42"/>
  <c r="H655" i="42"/>
  <c r="G737" i="42"/>
  <c r="H737" i="42"/>
  <c r="I737" i="42"/>
  <c r="I819" i="42"/>
  <c r="H819" i="42"/>
  <c r="G819" i="42"/>
  <c r="G901" i="42"/>
  <c r="H901" i="42"/>
  <c r="I901" i="42"/>
  <c r="I983" i="42"/>
  <c r="H983" i="42"/>
  <c r="G983" i="42"/>
  <c r="H1065" i="42"/>
  <c r="I1065" i="42"/>
  <c r="G1065" i="42"/>
  <c r="G1147" i="42"/>
  <c r="I1147" i="42"/>
  <c r="H1147" i="42"/>
  <c r="G1229" i="42"/>
  <c r="H1229" i="42"/>
  <c r="I1229" i="42"/>
  <c r="D90" i="41"/>
  <c r="F89" i="41"/>
  <c r="G89" i="41"/>
  <c r="E89" i="41"/>
  <c r="H89" i="41"/>
  <c r="H1309" i="42"/>
  <c r="G1309" i="42"/>
  <c r="I1309" i="42"/>
  <c r="I1391" i="42"/>
  <c r="H1391" i="42"/>
  <c r="G1391" i="42"/>
  <c r="H1473" i="42"/>
  <c r="G1473" i="42"/>
  <c r="I1473" i="42"/>
  <c r="G1555" i="42"/>
  <c r="H1555" i="42"/>
  <c r="I1555" i="42"/>
  <c r="H1637" i="42"/>
  <c r="I1637" i="42"/>
  <c r="G1637" i="42"/>
  <c r="H1719" i="42"/>
  <c r="I1719" i="42"/>
  <c r="G1719" i="42"/>
  <c r="H1801" i="42"/>
  <c r="I1801" i="42"/>
  <c r="G1801" i="42"/>
  <c r="G1883" i="42"/>
  <c r="H1883" i="42"/>
  <c r="I1883" i="42"/>
  <c r="H2047" i="42"/>
  <c r="G2047" i="42"/>
  <c r="I2047" i="42"/>
  <c r="G1965" i="42"/>
  <c r="I1965" i="42"/>
  <c r="H1965" i="42"/>
  <c r="H162" i="51"/>
  <c r="I80" i="54"/>
  <c r="G162" i="51"/>
  <c r="G80" i="54"/>
  <c r="H162" i="50"/>
  <c r="H80" i="50"/>
  <c r="G162" i="50"/>
  <c r="G80" i="50"/>
  <c r="I80" i="53"/>
  <c r="G80" i="53"/>
  <c r="G80" i="51"/>
  <c r="H162" i="58"/>
  <c r="G162" i="57"/>
  <c r="H80" i="55"/>
  <c r="I162" i="57"/>
  <c r="I80" i="55"/>
  <c r="I80" i="51"/>
  <c r="I162" i="51"/>
  <c r="H80" i="58"/>
  <c r="H80" i="54"/>
  <c r="I162" i="50"/>
  <c r="G80" i="55"/>
  <c r="I162" i="55"/>
  <c r="I80" i="59"/>
  <c r="G80" i="58"/>
  <c r="H80" i="53"/>
  <c r="H80" i="59"/>
  <c r="G162" i="58"/>
  <c r="I162" i="58"/>
  <c r="H80" i="57"/>
  <c r="H162" i="56"/>
  <c r="H162" i="57"/>
  <c r="G80" i="57"/>
  <c r="I80" i="52"/>
  <c r="I80" i="50"/>
  <c r="I80" i="57"/>
  <c r="I244" i="56"/>
  <c r="G162" i="55"/>
  <c r="G244" i="56"/>
  <c r="G80" i="56"/>
  <c r="H80" i="52"/>
  <c r="H244" i="56"/>
  <c r="I80" i="56"/>
  <c r="H80" i="56"/>
  <c r="I162" i="56"/>
  <c r="H162" i="55"/>
  <c r="G80" i="52"/>
  <c r="G80" i="59"/>
  <c r="I80" i="58"/>
  <c r="H80" i="51"/>
  <c r="G162" i="56"/>
  <c r="I244" i="55"/>
  <c r="I162" i="59"/>
  <c r="G162" i="59"/>
  <c r="G244" i="57"/>
  <c r="H162" i="59"/>
  <c r="H244" i="57"/>
  <c r="G326" i="57"/>
  <c r="H244" i="53"/>
  <c r="I326" i="51"/>
  <c r="G244" i="51"/>
  <c r="H162" i="53"/>
  <c r="I244" i="53"/>
  <c r="G326" i="51"/>
  <c r="I244" i="51"/>
  <c r="I326" i="57"/>
  <c r="G162" i="53"/>
  <c r="G244" i="53"/>
  <c r="H326" i="57"/>
  <c r="I162" i="53"/>
  <c r="I244" i="57"/>
  <c r="G162" i="54"/>
  <c r="G162" i="52"/>
  <c r="G244" i="55"/>
  <c r="H326" i="51"/>
  <c r="I162" i="54"/>
  <c r="H244" i="50"/>
  <c r="G244" i="50"/>
  <c r="H162" i="54"/>
  <c r="H162" i="52"/>
  <c r="I162" i="52"/>
  <c r="H244" i="51"/>
  <c r="H244" i="55"/>
  <c r="I244" i="50"/>
  <c r="I244" i="59"/>
  <c r="G326" i="56"/>
  <c r="I326" i="55"/>
  <c r="H408" i="51"/>
  <c r="H326" i="50"/>
  <c r="H244" i="59"/>
  <c r="G244" i="58"/>
  <c r="H326" i="55"/>
  <c r="H326" i="53"/>
  <c r="G326" i="50"/>
  <c r="H244" i="58"/>
  <c r="H408" i="57"/>
  <c r="I326" i="53"/>
  <c r="I244" i="58"/>
  <c r="G408" i="57"/>
  <c r="I244" i="54"/>
  <c r="G326" i="53"/>
  <c r="I408" i="57"/>
  <c r="H244" i="54"/>
  <c r="G244" i="59"/>
  <c r="H326" i="56"/>
  <c r="G326" i="55"/>
  <c r="G244" i="52"/>
  <c r="I326" i="50"/>
  <c r="G244" i="54"/>
  <c r="I244" i="52"/>
  <c r="I408" i="51"/>
  <c r="I326" i="56"/>
  <c r="G408" i="51"/>
  <c r="H244" i="52"/>
  <c r="H326" i="59"/>
  <c r="H326" i="58"/>
  <c r="G572" i="57"/>
  <c r="G408" i="55"/>
  <c r="I572" i="51"/>
  <c r="H490" i="51"/>
  <c r="I326" i="59"/>
  <c r="G326" i="58"/>
  <c r="I326" i="58"/>
  <c r="H408" i="50"/>
  <c r="H408" i="56"/>
  <c r="G326" i="54"/>
  <c r="G408" i="53"/>
  <c r="G326" i="59"/>
  <c r="G490" i="57"/>
  <c r="H572" i="57"/>
  <c r="H408" i="55"/>
  <c r="I326" i="54"/>
  <c r="H408" i="53"/>
  <c r="G326" i="52"/>
  <c r="I490" i="51"/>
  <c r="H326" i="52"/>
  <c r="I408" i="53"/>
  <c r="G490" i="51"/>
  <c r="H490" i="57"/>
  <c r="I408" i="50"/>
  <c r="I490" i="57"/>
  <c r="G408" i="56"/>
  <c r="G408" i="50"/>
  <c r="I408" i="56"/>
  <c r="G572" i="51"/>
  <c r="I572" i="57"/>
  <c r="I408" i="55"/>
  <c r="H326" i="54"/>
  <c r="I326" i="52"/>
  <c r="H572" i="51"/>
  <c r="G490" i="56"/>
  <c r="G490" i="53"/>
  <c r="I572" i="53"/>
  <c r="H408" i="59"/>
  <c r="I490" i="56"/>
  <c r="H572" i="56"/>
  <c r="I408" i="54"/>
  <c r="H572" i="53"/>
  <c r="H490" i="50"/>
  <c r="I408" i="59"/>
  <c r="H490" i="56"/>
  <c r="G572" i="56"/>
  <c r="H572" i="55"/>
  <c r="H408" i="54"/>
  <c r="G572" i="53"/>
  <c r="G408" i="59"/>
  <c r="I572" i="56"/>
  <c r="G572" i="55"/>
  <c r="G408" i="54"/>
  <c r="G408" i="58"/>
  <c r="H490" i="55"/>
  <c r="I572" i="55"/>
  <c r="H408" i="52"/>
  <c r="H490" i="53"/>
  <c r="G408" i="52"/>
  <c r="G490" i="50"/>
  <c r="I490" i="55"/>
  <c r="H408" i="58"/>
  <c r="I408" i="52"/>
  <c r="I490" i="50"/>
  <c r="I408" i="58"/>
  <c r="H572" i="50"/>
  <c r="I490" i="53"/>
  <c r="I572" i="50"/>
  <c r="G572" i="50"/>
  <c r="G490" i="55"/>
  <c r="G490" i="59"/>
  <c r="G490" i="58"/>
  <c r="I490" i="54"/>
  <c r="H490" i="58"/>
  <c r="I572" i="54"/>
  <c r="G490" i="54"/>
  <c r="H572" i="59"/>
  <c r="I490" i="58"/>
  <c r="H572" i="54"/>
  <c r="H572" i="52"/>
  <c r="I490" i="59"/>
  <c r="G572" i="54"/>
  <c r="I572" i="52"/>
  <c r="I490" i="52"/>
  <c r="H572" i="58"/>
  <c r="G572" i="59"/>
  <c r="I572" i="58"/>
  <c r="G572" i="52"/>
  <c r="G490" i="52"/>
  <c r="H490" i="52"/>
  <c r="G572" i="58"/>
  <c r="H490" i="59"/>
  <c r="H490" i="54"/>
  <c r="I572" i="59"/>
  <c r="I79" i="47"/>
  <c r="G79" i="47"/>
  <c r="H79" i="47"/>
  <c r="I79" i="49"/>
  <c r="H79" i="49"/>
  <c r="G79" i="49"/>
  <c r="G161" i="49"/>
  <c r="I161" i="49"/>
  <c r="G161" i="47"/>
  <c r="I161" i="47"/>
  <c r="H161" i="47"/>
  <c r="H161" i="49"/>
  <c r="G243" i="49"/>
  <c r="I243" i="49"/>
  <c r="H243" i="49"/>
  <c r="I243" i="47"/>
  <c r="G243" i="47"/>
  <c r="H243" i="47"/>
  <c r="G325" i="47"/>
  <c r="I325" i="47"/>
  <c r="H325" i="47"/>
  <c r="H325" i="49"/>
  <c r="I325" i="49"/>
  <c r="G325" i="49"/>
  <c r="H407" i="49"/>
  <c r="G407" i="47"/>
  <c r="I407" i="49"/>
  <c r="I407" i="47"/>
  <c r="G407" i="49"/>
  <c r="H407" i="47"/>
  <c r="G571" i="49"/>
  <c r="G489" i="47"/>
  <c r="I571" i="47"/>
  <c r="I571" i="49"/>
  <c r="H489" i="47"/>
  <c r="H571" i="49"/>
  <c r="I489" i="47"/>
  <c r="I489" i="49"/>
  <c r="G571" i="47"/>
  <c r="H489" i="49"/>
  <c r="G489" i="49"/>
  <c r="H571" i="47"/>
  <c r="H79" i="48"/>
  <c r="I79" i="48"/>
  <c r="G79" i="48"/>
  <c r="G161" i="48"/>
  <c r="I161" i="48"/>
  <c r="H161" i="48"/>
  <c r="I243" i="48"/>
  <c r="H243" i="48"/>
  <c r="G243" i="48"/>
  <c r="I325" i="48"/>
  <c r="H325" i="48"/>
  <c r="G325" i="48"/>
  <c r="H407" i="48"/>
  <c r="G407" i="48"/>
  <c r="I407" i="48"/>
  <c r="G571" i="48"/>
  <c r="G489" i="48"/>
  <c r="H489" i="48"/>
  <c r="I571" i="48"/>
  <c r="H571" i="48"/>
  <c r="I489" i="48"/>
  <c r="K87" i="41"/>
  <c r="L87" i="41"/>
  <c r="I1310" i="42" l="1"/>
  <c r="H1310" i="42"/>
  <c r="G1310" i="42"/>
  <c r="H1392" i="42"/>
  <c r="I1392" i="42"/>
  <c r="G1392" i="42"/>
  <c r="I1474" i="42"/>
  <c r="G1474" i="42"/>
  <c r="H1474" i="42"/>
  <c r="G1556" i="42"/>
  <c r="I1556" i="42"/>
  <c r="H1556" i="42"/>
  <c r="G1638" i="42"/>
  <c r="I1638" i="42"/>
  <c r="H1638" i="42"/>
  <c r="G1720" i="42"/>
  <c r="I1720" i="42"/>
  <c r="H1720" i="42"/>
  <c r="G1802" i="42"/>
  <c r="H1802" i="42"/>
  <c r="I1802" i="42"/>
  <c r="I1884" i="42"/>
  <c r="H1884" i="42"/>
  <c r="G1884" i="42"/>
  <c r="I2048" i="42"/>
  <c r="I1966" i="42"/>
  <c r="G2048" i="42"/>
  <c r="H2048" i="42"/>
  <c r="H1966" i="42"/>
  <c r="G1966" i="42"/>
  <c r="H82" i="45"/>
  <c r="F82" i="45"/>
  <c r="G82" i="45"/>
  <c r="F902" i="45"/>
  <c r="H492" i="45"/>
  <c r="F410" i="45"/>
  <c r="H246" i="45"/>
  <c r="F492" i="45"/>
  <c r="H574" i="45"/>
  <c r="H164" i="45"/>
  <c r="H656" i="45"/>
  <c r="G820" i="45"/>
  <c r="G492" i="45"/>
  <c r="G410" i="45"/>
  <c r="F246" i="45"/>
  <c r="H902" i="45"/>
  <c r="F328" i="45"/>
  <c r="F656" i="45"/>
  <c r="F820" i="45"/>
  <c r="H328" i="45"/>
  <c r="G656" i="45"/>
  <c r="H820" i="45"/>
  <c r="F164" i="45"/>
  <c r="G574" i="45"/>
  <c r="F738" i="45"/>
  <c r="G328" i="45"/>
  <c r="G164" i="45"/>
  <c r="G902" i="45"/>
  <c r="H410" i="45"/>
  <c r="G738" i="45"/>
  <c r="G246" i="45"/>
  <c r="H738" i="45"/>
  <c r="F574" i="45"/>
  <c r="H82" i="42"/>
  <c r="G164" i="42"/>
  <c r="I82" i="42"/>
  <c r="H164" i="42"/>
  <c r="I164" i="42"/>
  <c r="G82" i="42"/>
  <c r="G246" i="42"/>
  <c r="H246" i="42"/>
  <c r="I246" i="42"/>
  <c r="I328" i="42"/>
  <c r="G328" i="42"/>
  <c r="H328" i="42"/>
  <c r="I410" i="42"/>
  <c r="G410" i="42"/>
  <c r="H410" i="42"/>
  <c r="I492" i="42"/>
  <c r="G492" i="42"/>
  <c r="H492" i="42"/>
  <c r="H574" i="42"/>
  <c r="I574" i="42"/>
  <c r="G574" i="42"/>
  <c r="G656" i="42"/>
  <c r="H656" i="42"/>
  <c r="I656" i="42"/>
  <c r="G738" i="42"/>
  <c r="H738" i="42"/>
  <c r="I738" i="42"/>
  <c r="G820" i="42"/>
  <c r="H820" i="42"/>
  <c r="I820" i="42"/>
  <c r="H902" i="42"/>
  <c r="I902" i="42"/>
  <c r="G902" i="42"/>
  <c r="G984" i="42"/>
  <c r="H984" i="42"/>
  <c r="I984" i="42"/>
  <c r="H1066" i="42"/>
  <c r="G1066" i="42"/>
  <c r="I1066" i="42"/>
  <c r="I1148" i="42"/>
  <c r="G1148" i="42"/>
  <c r="H1148" i="42"/>
  <c r="I1230" i="42"/>
  <c r="H1230" i="42"/>
  <c r="G1230" i="42"/>
  <c r="D91" i="41"/>
  <c r="H90" i="41"/>
  <c r="E90" i="41"/>
  <c r="G90" i="41"/>
  <c r="F90" i="41"/>
  <c r="H245" i="61"/>
  <c r="F245" i="61"/>
  <c r="G245" i="61"/>
  <c r="H409" i="61"/>
  <c r="F901" i="61"/>
  <c r="G81" i="61"/>
  <c r="H901" i="61"/>
  <c r="H81" i="61"/>
  <c r="G901" i="61"/>
  <c r="F409" i="61"/>
  <c r="F655" i="61"/>
  <c r="F819" i="61"/>
  <c r="H327" i="61"/>
  <c r="F81" i="61"/>
  <c r="H655" i="61"/>
  <c r="G655" i="61"/>
  <c r="G819" i="61"/>
  <c r="F737" i="61"/>
  <c r="H737" i="61"/>
  <c r="H573" i="61"/>
  <c r="H163" i="61"/>
  <c r="G163" i="61"/>
  <c r="G573" i="61"/>
  <c r="F163" i="61"/>
  <c r="G491" i="61"/>
  <c r="G737" i="61"/>
  <c r="H819" i="61"/>
  <c r="F573" i="61"/>
  <c r="G409" i="61"/>
  <c r="F491" i="61"/>
  <c r="F327" i="61"/>
  <c r="H491" i="61"/>
  <c r="G327" i="61"/>
  <c r="T89" i="41"/>
  <c r="S89" i="41"/>
  <c r="R89" i="41"/>
  <c r="M89" i="41"/>
  <c r="N89" i="41"/>
  <c r="O89" i="41"/>
  <c r="J89" i="41"/>
  <c r="Q89" i="41"/>
  <c r="P89" i="41"/>
  <c r="I89" i="41"/>
  <c r="H162" i="48"/>
  <c r="G244" i="48"/>
  <c r="I162" i="48"/>
  <c r="I244" i="48"/>
  <c r="G80" i="48"/>
  <c r="H244" i="48"/>
  <c r="H80" i="48"/>
  <c r="G162" i="48"/>
  <c r="I80" i="48"/>
  <c r="G326" i="48"/>
  <c r="H326" i="48"/>
  <c r="I326" i="48"/>
  <c r="I408" i="48"/>
  <c r="G408" i="48"/>
  <c r="H408" i="48"/>
  <c r="H572" i="48"/>
  <c r="G572" i="48"/>
  <c r="I572" i="48"/>
  <c r="I490" i="48"/>
  <c r="G490" i="48"/>
  <c r="H490" i="48"/>
  <c r="L88" i="41"/>
  <c r="K88" i="41"/>
  <c r="G163" i="63"/>
  <c r="F81" i="63"/>
  <c r="G491" i="63"/>
  <c r="H409" i="63"/>
  <c r="H491" i="63"/>
  <c r="H327" i="63"/>
  <c r="F409" i="63"/>
  <c r="G81" i="63"/>
  <c r="F327" i="63"/>
  <c r="H81" i="63"/>
  <c r="G327" i="63"/>
  <c r="G409" i="63"/>
  <c r="F491" i="63"/>
  <c r="G573" i="63"/>
  <c r="F163" i="63"/>
  <c r="F573" i="63"/>
  <c r="H573" i="63"/>
  <c r="H163" i="63"/>
  <c r="H245" i="63"/>
  <c r="G245" i="63"/>
  <c r="F245" i="63"/>
  <c r="G81" i="56"/>
  <c r="H81" i="56"/>
  <c r="I81" i="56"/>
  <c r="I81" i="55"/>
  <c r="I81" i="59"/>
  <c r="G163" i="58"/>
  <c r="G81" i="57"/>
  <c r="H81" i="59"/>
  <c r="H163" i="58"/>
  <c r="I81" i="57"/>
  <c r="G81" i="55"/>
  <c r="G81" i="58"/>
  <c r="I163" i="58"/>
  <c r="H81" i="54"/>
  <c r="I163" i="59"/>
  <c r="G163" i="59"/>
  <c r="H163" i="59"/>
  <c r="H81" i="58"/>
  <c r="H81" i="57"/>
  <c r="I81" i="54"/>
  <c r="G81" i="51"/>
  <c r="H163" i="51"/>
  <c r="I81" i="50"/>
  <c r="I163" i="50"/>
  <c r="I81" i="58"/>
  <c r="G81" i="59"/>
  <c r="H81" i="52"/>
  <c r="I163" i="51"/>
  <c r="H81" i="50"/>
  <c r="H81" i="55"/>
  <c r="G81" i="54"/>
  <c r="G163" i="51"/>
  <c r="H245" i="50"/>
  <c r="G81" i="52"/>
  <c r="G245" i="50"/>
  <c r="G81" i="53"/>
  <c r="I81" i="52"/>
  <c r="I245" i="50"/>
  <c r="G163" i="50"/>
  <c r="I81" i="53"/>
  <c r="H163" i="50"/>
  <c r="H81" i="53"/>
  <c r="H81" i="51"/>
  <c r="G81" i="50"/>
  <c r="I81" i="51"/>
  <c r="H409" i="59"/>
  <c r="H163" i="57"/>
  <c r="H163" i="56"/>
  <c r="G409" i="59"/>
  <c r="I245" i="58"/>
  <c r="G163" i="56"/>
  <c r="G163" i="54"/>
  <c r="I409" i="59"/>
  <c r="G245" i="58"/>
  <c r="H245" i="58"/>
  <c r="I245" i="57"/>
  <c r="I245" i="59"/>
  <c r="H245" i="57"/>
  <c r="H245" i="56"/>
  <c r="H327" i="59"/>
  <c r="G163" i="57"/>
  <c r="I163" i="56"/>
  <c r="G245" i="57"/>
  <c r="I245" i="56"/>
  <c r="I245" i="55"/>
  <c r="I163" i="52"/>
  <c r="I327" i="59"/>
  <c r="H245" i="59"/>
  <c r="I163" i="57"/>
  <c r="G245" i="56"/>
  <c r="H245" i="55"/>
  <c r="H163" i="52"/>
  <c r="G327" i="59"/>
  <c r="G245" i="59"/>
  <c r="G163" i="55"/>
  <c r="G245" i="55"/>
  <c r="I163" i="54"/>
  <c r="I163" i="53"/>
  <c r="G163" i="52"/>
  <c r="I245" i="51"/>
  <c r="I163" i="55"/>
  <c r="H163" i="54"/>
  <c r="G163" i="53"/>
  <c r="H245" i="51"/>
  <c r="I327" i="50"/>
  <c r="H163" i="55"/>
  <c r="H163" i="53"/>
  <c r="G327" i="50"/>
  <c r="H327" i="50"/>
  <c r="G245" i="51"/>
  <c r="G491" i="59"/>
  <c r="G573" i="59"/>
  <c r="G245" i="54"/>
  <c r="H491" i="59"/>
  <c r="G327" i="57"/>
  <c r="H327" i="55"/>
  <c r="I327" i="57"/>
  <c r="G327" i="55"/>
  <c r="G245" i="53"/>
  <c r="H327" i="58"/>
  <c r="H327" i="57"/>
  <c r="I327" i="55"/>
  <c r="I491" i="59"/>
  <c r="H573" i="59"/>
  <c r="G327" i="56"/>
  <c r="H245" i="54"/>
  <c r="I573" i="59"/>
  <c r="I245" i="52"/>
  <c r="H245" i="53"/>
  <c r="H245" i="52"/>
  <c r="G409" i="50"/>
  <c r="I327" i="56"/>
  <c r="G245" i="52"/>
  <c r="H327" i="51"/>
  <c r="I327" i="58"/>
  <c r="H327" i="56"/>
  <c r="G327" i="51"/>
  <c r="I409" i="50"/>
  <c r="G327" i="58"/>
  <c r="I245" i="53"/>
  <c r="I327" i="51"/>
  <c r="H409" i="50"/>
  <c r="I245" i="54"/>
  <c r="G409" i="58"/>
  <c r="I409" i="57"/>
  <c r="G409" i="55"/>
  <c r="G573" i="50"/>
  <c r="G491" i="50"/>
  <c r="H409" i="58"/>
  <c r="H409" i="57"/>
  <c r="I409" i="55"/>
  <c r="H409" i="55"/>
  <c r="I327" i="53"/>
  <c r="G327" i="52"/>
  <c r="H573" i="50"/>
  <c r="I409" i="58"/>
  <c r="G409" i="57"/>
  <c r="I409" i="56"/>
  <c r="G327" i="54"/>
  <c r="G327" i="53"/>
  <c r="G409" i="51"/>
  <c r="I573" i="50"/>
  <c r="H491" i="50"/>
  <c r="H327" i="53"/>
  <c r="I409" i="51"/>
  <c r="H409" i="51"/>
  <c r="G409" i="56"/>
  <c r="I327" i="54"/>
  <c r="I327" i="52"/>
  <c r="H409" i="56"/>
  <c r="H327" i="54"/>
  <c r="H327" i="52"/>
  <c r="I491" i="50"/>
  <c r="H491" i="58"/>
  <c r="H573" i="57"/>
  <c r="I491" i="56"/>
  <c r="G573" i="55"/>
  <c r="H409" i="54"/>
  <c r="G491" i="51"/>
  <c r="G573" i="58"/>
  <c r="G573" i="57"/>
  <c r="I573" i="55"/>
  <c r="I491" i="55"/>
  <c r="G409" i="54"/>
  <c r="H573" i="58"/>
  <c r="I573" i="57"/>
  <c r="H573" i="55"/>
  <c r="G491" i="55"/>
  <c r="H409" i="53"/>
  <c r="I573" i="58"/>
  <c r="I573" i="56"/>
  <c r="H491" i="55"/>
  <c r="I409" i="53"/>
  <c r="G573" i="51"/>
  <c r="H573" i="56"/>
  <c r="G409" i="53"/>
  <c r="I573" i="51"/>
  <c r="G491" i="58"/>
  <c r="H491" i="57"/>
  <c r="G491" i="56"/>
  <c r="I409" i="54"/>
  <c r="I409" i="52"/>
  <c r="H491" i="51"/>
  <c r="G409" i="52"/>
  <c r="G491" i="57"/>
  <c r="I491" i="57"/>
  <c r="H491" i="56"/>
  <c r="G573" i="56"/>
  <c r="H409" i="52"/>
  <c r="H573" i="51"/>
  <c r="I491" i="51"/>
  <c r="I491" i="58"/>
  <c r="H491" i="54"/>
  <c r="I491" i="53"/>
  <c r="I573" i="52"/>
  <c r="I491" i="54"/>
  <c r="H491" i="53"/>
  <c r="G491" i="52"/>
  <c r="H573" i="52"/>
  <c r="G491" i="54"/>
  <c r="I491" i="52"/>
  <c r="G573" i="52"/>
  <c r="H573" i="53"/>
  <c r="H491" i="52"/>
  <c r="I573" i="54"/>
  <c r="G573" i="54"/>
  <c r="I573" i="53"/>
  <c r="G491" i="53"/>
  <c r="G573" i="53"/>
  <c r="H573" i="54"/>
  <c r="G80" i="49"/>
  <c r="G80" i="47"/>
  <c r="H162" i="47"/>
  <c r="H80" i="49"/>
  <c r="H80" i="47"/>
  <c r="I162" i="47"/>
  <c r="I80" i="49"/>
  <c r="G162" i="47"/>
  <c r="I80" i="47"/>
  <c r="G162" i="49"/>
  <c r="I162" i="49"/>
  <c r="H162" i="49"/>
  <c r="G244" i="49"/>
  <c r="I244" i="49"/>
  <c r="H244" i="49"/>
  <c r="G244" i="47"/>
  <c r="I244" i="47"/>
  <c r="H244" i="47"/>
  <c r="G326" i="49"/>
  <c r="H326" i="47"/>
  <c r="G326" i="47"/>
  <c r="I326" i="47"/>
  <c r="H326" i="49"/>
  <c r="I326" i="49"/>
  <c r="I408" i="49"/>
  <c r="G408" i="49"/>
  <c r="I408" i="47"/>
  <c r="H408" i="47"/>
  <c r="H408" i="49"/>
  <c r="G408" i="47"/>
  <c r="H572" i="47"/>
  <c r="H490" i="47"/>
  <c r="H572" i="49"/>
  <c r="I490" i="47"/>
  <c r="I572" i="49"/>
  <c r="G490" i="47"/>
  <c r="G572" i="49"/>
  <c r="I490" i="49"/>
  <c r="G490" i="49"/>
  <c r="I572" i="47"/>
  <c r="H490" i="49"/>
  <c r="G572" i="47"/>
  <c r="H164" i="58" l="1"/>
  <c r="I164" i="55"/>
  <c r="H82" i="54"/>
  <c r="G164" i="55"/>
  <c r="H82" i="56"/>
  <c r="G164" i="58"/>
  <c r="I246" i="55"/>
  <c r="I82" i="53"/>
  <c r="G82" i="56"/>
  <c r="G246" i="55"/>
  <c r="I82" i="58"/>
  <c r="H82" i="58"/>
  <c r="H164" i="55"/>
  <c r="I82" i="50"/>
  <c r="G82" i="58"/>
  <c r="G82" i="52"/>
  <c r="I164" i="58"/>
  <c r="G246" i="57"/>
  <c r="H82" i="57"/>
  <c r="I82" i="55"/>
  <c r="H328" i="55"/>
  <c r="H82" i="53"/>
  <c r="H164" i="50"/>
  <c r="G82" i="55"/>
  <c r="H164" i="54"/>
  <c r="G82" i="59"/>
  <c r="I246" i="57"/>
  <c r="I82" i="56"/>
  <c r="G164" i="54"/>
  <c r="H246" i="57"/>
  <c r="G82" i="54"/>
  <c r="I164" i="54"/>
  <c r="G82" i="53"/>
  <c r="I82" i="54"/>
  <c r="I328" i="57"/>
  <c r="H82" i="55"/>
  <c r="G328" i="55"/>
  <c r="H328" i="57"/>
  <c r="G328" i="57"/>
  <c r="G82" i="50"/>
  <c r="H246" i="55"/>
  <c r="G82" i="51"/>
  <c r="H82" i="50"/>
  <c r="G164" i="50"/>
  <c r="I82" i="51"/>
  <c r="H82" i="51"/>
  <c r="I164" i="50"/>
  <c r="G82" i="57"/>
  <c r="I328" i="55"/>
  <c r="H82" i="52"/>
  <c r="I82" i="59"/>
  <c r="I82" i="52"/>
  <c r="H82" i="59"/>
  <c r="I82" i="57"/>
  <c r="I246" i="59"/>
  <c r="G164" i="57"/>
  <c r="G246" i="56"/>
  <c r="G328" i="56"/>
  <c r="I164" i="53"/>
  <c r="H246" i="59"/>
  <c r="G164" i="59"/>
  <c r="I164" i="59"/>
  <c r="H164" i="59"/>
  <c r="I410" i="59"/>
  <c r="I164" i="56"/>
  <c r="G246" i="59"/>
  <c r="G328" i="59"/>
  <c r="I246" i="58"/>
  <c r="I164" i="57"/>
  <c r="H246" i="56"/>
  <c r="I328" i="56"/>
  <c r="I328" i="59"/>
  <c r="H164" i="57"/>
  <c r="G164" i="56"/>
  <c r="H328" i="56"/>
  <c r="I246" i="53"/>
  <c r="I164" i="52"/>
  <c r="G246" i="52"/>
  <c r="H410" i="59"/>
  <c r="H328" i="59"/>
  <c r="H164" i="53"/>
  <c r="G246" i="53"/>
  <c r="G164" i="52"/>
  <c r="I246" i="52"/>
  <c r="G410" i="59"/>
  <c r="H246" i="58"/>
  <c r="G164" i="53"/>
  <c r="G246" i="58"/>
  <c r="G164" i="51"/>
  <c r="I164" i="51"/>
  <c r="I246" i="56"/>
  <c r="H164" i="56"/>
  <c r="H246" i="53"/>
  <c r="H164" i="52"/>
  <c r="H246" i="52"/>
  <c r="G246" i="50"/>
  <c r="I246" i="50"/>
  <c r="H164" i="51"/>
  <c r="H246" i="50"/>
  <c r="I492" i="59"/>
  <c r="I328" i="58"/>
  <c r="H410" i="57"/>
  <c r="H410" i="55"/>
  <c r="H328" i="53"/>
  <c r="G328" i="52"/>
  <c r="G328" i="50"/>
  <c r="G328" i="58"/>
  <c r="I410" i="57"/>
  <c r="H410" i="56"/>
  <c r="G410" i="55"/>
  <c r="H246" i="54"/>
  <c r="I328" i="53"/>
  <c r="H328" i="50"/>
  <c r="I574" i="59"/>
  <c r="H328" i="58"/>
  <c r="G410" i="57"/>
  <c r="G410" i="56"/>
  <c r="I410" i="55"/>
  <c r="G246" i="54"/>
  <c r="G328" i="53"/>
  <c r="H574" i="59"/>
  <c r="I410" i="56"/>
  <c r="I246" i="54"/>
  <c r="G574" i="59"/>
  <c r="H492" i="59"/>
  <c r="I246" i="51"/>
  <c r="G492" i="59"/>
  <c r="H328" i="52"/>
  <c r="G246" i="51"/>
  <c r="I328" i="52"/>
  <c r="H246" i="51"/>
  <c r="I328" i="50"/>
  <c r="G574" i="57"/>
  <c r="I492" i="56"/>
  <c r="H574" i="56"/>
  <c r="I328" i="54"/>
  <c r="G410" i="50"/>
  <c r="G410" i="58"/>
  <c r="H574" i="57"/>
  <c r="G492" i="57"/>
  <c r="H492" i="56"/>
  <c r="I574" i="56"/>
  <c r="G328" i="54"/>
  <c r="I410" i="53"/>
  <c r="H410" i="58"/>
  <c r="H492" i="57"/>
  <c r="G492" i="56"/>
  <c r="H574" i="55"/>
  <c r="H410" i="53"/>
  <c r="I410" i="58"/>
  <c r="I492" i="57"/>
  <c r="I574" i="55"/>
  <c r="G410" i="53"/>
  <c r="G574" i="55"/>
  <c r="I574" i="57"/>
  <c r="G574" i="56"/>
  <c r="I492" i="55"/>
  <c r="H328" i="54"/>
  <c r="I410" i="52"/>
  <c r="H410" i="52"/>
  <c r="H328" i="51"/>
  <c r="G492" i="55"/>
  <c r="I410" i="50"/>
  <c r="I328" i="51"/>
  <c r="G328" i="51"/>
  <c r="H492" i="55"/>
  <c r="H410" i="50"/>
  <c r="G410" i="52"/>
  <c r="I492" i="58"/>
  <c r="H492" i="53"/>
  <c r="G492" i="52"/>
  <c r="G410" i="51"/>
  <c r="G492" i="50"/>
  <c r="H492" i="58"/>
  <c r="G492" i="53"/>
  <c r="I492" i="52"/>
  <c r="I410" i="51"/>
  <c r="I492" i="50"/>
  <c r="H410" i="51"/>
  <c r="G492" i="58"/>
  <c r="H492" i="52"/>
  <c r="G574" i="52"/>
  <c r="H574" i="58"/>
  <c r="H410" i="54"/>
  <c r="H574" i="52"/>
  <c r="I574" i="58"/>
  <c r="G410" i="54"/>
  <c r="I574" i="53"/>
  <c r="I574" i="52"/>
  <c r="I492" i="53"/>
  <c r="H492" i="50"/>
  <c r="G574" i="58"/>
  <c r="H574" i="50"/>
  <c r="H574" i="53"/>
  <c r="I410" i="54"/>
  <c r="G574" i="50"/>
  <c r="I574" i="50"/>
  <c r="G574" i="53"/>
  <c r="G492" i="51"/>
  <c r="I492" i="51"/>
  <c r="H492" i="54"/>
  <c r="I574" i="51"/>
  <c r="H574" i="54"/>
  <c r="I492" i="54"/>
  <c r="H574" i="51"/>
  <c r="I574" i="54"/>
  <c r="G492" i="54"/>
  <c r="G574" i="51"/>
  <c r="G574" i="54"/>
  <c r="H492" i="51"/>
  <c r="G246" i="63"/>
  <c r="F246" i="63"/>
  <c r="H574" i="63"/>
  <c r="H246" i="63"/>
  <c r="F574" i="63"/>
  <c r="G82" i="63"/>
  <c r="F410" i="63"/>
  <c r="F328" i="63"/>
  <c r="G574" i="63"/>
  <c r="H82" i="63"/>
  <c r="G328" i="63"/>
  <c r="H328" i="63"/>
  <c r="F82" i="63"/>
  <c r="F164" i="63"/>
  <c r="H164" i="63"/>
  <c r="G492" i="63"/>
  <c r="H410" i="63"/>
  <c r="G164" i="63"/>
  <c r="G410" i="63"/>
  <c r="H492" i="63"/>
  <c r="F492" i="63"/>
  <c r="F82" i="61"/>
  <c r="G82" i="61"/>
  <c r="H82" i="61"/>
  <c r="F410" i="61"/>
  <c r="H410" i="61"/>
  <c r="G410" i="61"/>
  <c r="H902" i="61"/>
  <c r="G738" i="61"/>
  <c r="G902" i="61"/>
  <c r="G164" i="61"/>
  <c r="F902" i="61"/>
  <c r="H164" i="61"/>
  <c r="F164" i="61"/>
  <c r="H738" i="61"/>
  <c r="F328" i="61"/>
  <c r="F492" i="61"/>
  <c r="G574" i="61"/>
  <c r="H492" i="61"/>
  <c r="F820" i="61"/>
  <c r="G492" i="61"/>
  <c r="H656" i="61"/>
  <c r="H820" i="61"/>
  <c r="G246" i="61"/>
  <c r="G328" i="61"/>
  <c r="H246" i="61"/>
  <c r="F246" i="61"/>
  <c r="F738" i="61"/>
  <c r="F656" i="61"/>
  <c r="F574" i="61"/>
  <c r="G820" i="61"/>
  <c r="H328" i="61"/>
  <c r="G656" i="61"/>
  <c r="H574" i="61"/>
  <c r="I90" i="41"/>
  <c r="P90" i="41"/>
  <c r="O90" i="41"/>
  <c r="N90" i="41"/>
  <c r="J90" i="41"/>
  <c r="M90" i="41"/>
  <c r="S90" i="41"/>
  <c r="Q90" i="41"/>
  <c r="T90" i="41"/>
  <c r="R90" i="41"/>
  <c r="G83" i="45"/>
  <c r="F83" i="45"/>
  <c r="H83" i="45"/>
  <c r="H247" i="45"/>
  <c r="G657" i="45"/>
  <c r="H575" i="45"/>
  <c r="H739" i="45"/>
  <c r="H903" i="45"/>
  <c r="G493" i="45"/>
  <c r="G821" i="45"/>
  <c r="H165" i="45"/>
  <c r="G575" i="45"/>
  <c r="G247" i="45"/>
  <c r="F657" i="45"/>
  <c r="G739" i="45"/>
  <c r="F329" i="45"/>
  <c r="F821" i="45"/>
  <c r="F493" i="45"/>
  <c r="H329" i="45"/>
  <c r="H493" i="45"/>
  <c r="H821" i="45"/>
  <c r="F247" i="45"/>
  <c r="F739" i="45"/>
  <c r="G411" i="45"/>
  <c r="F903" i="45"/>
  <c r="F165" i="45"/>
  <c r="G329" i="45"/>
  <c r="H411" i="45"/>
  <c r="G165" i="45"/>
  <c r="F411" i="45"/>
  <c r="H657" i="45"/>
  <c r="F575" i="45"/>
  <c r="G903" i="45"/>
  <c r="G165" i="42"/>
  <c r="H165" i="42"/>
  <c r="H83" i="42"/>
  <c r="G83" i="42"/>
  <c r="I83" i="42"/>
  <c r="I165" i="42"/>
  <c r="H247" i="42"/>
  <c r="I247" i="42"/>
  <c r="G247" i="42"/>
  <c r="I329" i="42"/>
  <c r="H329" i="42"/>
  <c r="G329" i="42"/>
  <c r="I411" i="42"/>
  <c r="H411" i="42"/>
  <c r="G411" i="42"/>
  <c r="G493" i="42"/>
  <c r="H493" i="42"/>
  <c r="I493" i="42"/>
  <c r="H575" i="42"/>
  <c r="G575" i="42"/>
  <c r="I575" i="42"/>
  <c r="H657" i="42"/>
  <c r="I657" i="42"/>
  <c r="G657" i="42"/>
  <c r="G739" i="42"/>
  <c r="H739" i="42"/>
  <c r="I739" i="42"/>
  <c r="G821" i="42"/>
  <c r="H821" i="42"/>
  <c r="I821" i="42"/>
  <c r="I903" i="42"/>
  <c r="G903" i="42"/>
  <c r="H903" i="42"/>
  <c r="H985" i="42"/>
  <c r="I985" i="42"/>
  <c r="G985" i="42"/>
  <c r="H1067" i="42"/>
  <c r="G1067" i="42"/>
  <c r="I1067" i="42"/>
  <c r="G1149" i="42"/>
  <c r="H1149" i="42"/>
  <c r="I1149" i="42"/>
  <c r="I1231" i="42"/>
  <c r="H1231" i="42"/>
  <c r="G1231" i="42"/>
  <c r="F91" i="41"/>
  <c r="H91" i="41"/>
  <c r="E91" i="41"/>
  <c r="G91" i="41"/>
  <c r="D92" i="41"/>
  <c r="I163" i="49"/>
  <c r="H81" i="49"/>
  <c r="H327" i="49"/>
  <c r="G81" i="49"/>
  <c r="G327" i="49"/>
  <c r="I81" i="49"/>
  <c r="I327" i="49"/>
  <c r="H163" i="49"/>
  <c r="I163" i="47"/>
  <c r="I81" i="47"/>
  <c r="H163" i="47"/>
  <c r="G163" i="47"/>
  <c r="G163" i="49"/>
  <c r="H81" i="47"/>
  <c r="G81" i="47"/>
  <c r="H245" i="49"/>
  <c r="I245" i="49"/>
  <c r="G245" i="49"/>
  <c r="I409" i="49"/>
  <c r="I245" i="47"/>
  <c r="H409" i="49"/>
  <c r="H245" i="47"/>
  <c r="G409" i="49"/>
  <c r="G245" i="47"/>
  <c r="G327" i="47"/>
  <c r="G491" i="49"/>
  <c r="I573" i="49"/>
  <c r="I327" i="47"/>
  <c r="I491" i="49"/>
  <c r="H491" i="49"/>
  <c r="H573" i="49"/>
  <c r="G573" i="49"/>
  <c r="H327" i="47"/>
  <c r="H409" i="47"/>
  <c r="I409" i="47"/>
  <c r="G409" i="47"/>
  <c r="I491" i="47"/>
  <c r="G573" i="47"/>
  <c r="H491" i="47"/>
  <c r="I573" i="47"/>
  <c r="G491" i="47"/>
  <c r="H573" i="47"/>
  <c r="I1311" i="42"/>
  <c r="G1311" i="42"/>
  <c r="H1311" i="42"/>
  <c r="H1393" i="42"/>
  <c r="G1393" i="42"/>
  <c r="I1393" i="42"/>
  <c r="H1475" i="42"/>
  <c r="G1475" i="42"/>
  <c r="I1475" i="42"/>
  <c r="G1557" i="42"/>
  <c r="H1557" i="42"/>
  <c r="I1557" i="42"/>
  <c r="H1639" i="42"/>
  <c r="I1639" i="42"/>
  <c r="G1639" i="42"/>
  <c r="H1721" i="42"/>
  <c r="G1721" i="42"/>
  <c r="I1721" i="42"/>
  <c r="G1803" i="42"/>
  <c r="I1803" i="42"/>
  <c r="H1803" i="42"/>
  <c r="G1885" i="42"/>
  <c r="I1885" i="42"/>
  <c r="H1885" i="42"/>
  <c r="I1967" i="42"/>
  <c r="H2049" i="42"/>
  <c r="I2049" i="42"/>
  <c r="G1967" i="42"/>
  <c r="G2049" i="42"/>
  <c r="H1967" i="42"/>
  <c r="H81" i="48"/>
  <c r="G163" i="48"/>
  <c r="I81" i="48"/>
  <c r="H163" i="48"/>
  <c r="I163" i="48"/>
  <c r="G81" i="48"/>
  <c r="H245" i="48"/>
  <c r="G245" i="48"/>
  <c r="I245" i="48"/>
  <c r="H327" i="48"/>
  <c r="G327" i="48"/>
  <c r="I327" i="48"/>
  <c r="G409" i="48"/>
  <c r="I409" i="48"/>
  <c r="H409" i="48"/>
  <c r="G573" i="48"/>
  <c r="H573" i="48"/>
  <c r="I491" i="48"/>
  <c r="H491" i="48"/>
  <c r="I573" i="48"/>
  <c r="G491" i="48"/>
  <c r="L89" i="41"/>
  <c r="K89" i="41"/>
  <c r="F166" i="45" l="1"/>
  <c r="G740" i="45"/>
  <c r="F84" i="45"/>
  <c r="H904" i="45"/>
  <c r="H822" i="45"/>
  <c r="F822" i="45"/>
  <c r="G494" i="45"/>
  <c r="H576" i="45"/>
  <c r="H166" i="45"/>
  <c r="G84" i="45"/>
  <c r="F248" i="45"/>
  <c r="F904" i="45"/>
  <c r="H412" i="45"/>
  <c r="F494" i="45"/>
  <c r="F740" i="45"/>
  <c r="H248" i="45"/>
  <c r="G822" i="45"/>
  <c r="F576" i="45"/>
  <c r="H330" i="45"/>
  <c r="G248" i="45"/>
  <c r="G412" i="45"/>
  <c r="H494" i="45"/>
  <c r="G658" i="45"/>
  <c r="F412" i="45"/>
  <c r="G166" i="45"/>
  <c r="H740" i="45"/>
  <c r="G576" i="45"/>
  <c r="H84" i="45"/>
  <c r="G330" i="45"/>
  <c r="H658" i="45"/>
  <c r="G904" i="45"/>
  <c r="F330" i="45"/>
  <c r="F658" i="45"/>
  <c r="H84" i="42"/>
  <c r="I84" i="42"/>
  <c r="G84" i="42"/>
  <c r="G166" i="42"/>
  <c r="H166" i="42"/>
  <c r="I166" i="42"/>
  <c r="H248" i="42"/>
  <c r="I248" i="42"/>
  <c r="G248" i="42"/>
  <c r="I330" i="42"/>
  <c r="H330" i="42"/>
  <c r="G330" i="42"/>
  <c r="I412" i="42"/>
  <c r="G412" i="42"/>
  <c r="H412" i="42"/>
  <c r="H494" i="42"/>
  <c r="I494" i="42"/>
  <c r="G494" i="42"/>
  <c r="G576" i="42"/>
  <c r="H576" i="42"/>
  <c r="I576" i="42"/>
  <c r="H658" i="42"/>
  <c r="I658" i="42"/>
  <c r="G658" i="42"/>
  <c r="I740" i="42"/>
  <c r="H740" i="42"/>
  <c r="G740" i="42"/>
  <c r="H822" i="42"/>
  <c r="I822" i="42"/>
  <c r="G822" i="42"/>
  <c r="I904" i="42"/>
  <c r="G904" i="42"/>
  <c r="H904" i="42"/>
  <c r="H986" i="42"/>
  <c r="I986" i="42"/>
  <c r="G986" i="42"/>
  <c r="I1068" i="42"/>
  <c r="G1068" i="42"/>
  <c r="H1068" i="42"/>
  <c r="G1150" i="42"/>
  <c r="H1150" i="42"/>
  <c r="I1150" i="42"/>
  <c r="G1232" i="42"/>
  <c r="I1232" i="42"/>
  <c r="H1232" i="42"/>
  <c r="D93" i="41"/>
  <c r="H92" i="41"/>
  <c r="E92" i="41"/>
  <c r="F92" i="41"/>
  <c r="G92" i="41"/>
  <c r="H82" i="48"/>
  <c r="G82" i="48"/>
  <c r="I82" i="48"/>
  <c r="H164" i="48"/>
  <c r="G164" i="48"/>
  <c r="I164" i="48"/>
  <c r="H246" i="48"/>
  <c r="I246" i="48"/>
  <c r="G246" i="48"/>
  <c r="G328" i="48"/>
  <c r="I328" i="48"/>
  <c r="H328" i="48"/>
  <c r="G410" i="48"/>
  <c r="I410" i="48"/>
  <c r="H410" i="48"/>
  <c r="G492" i="48"/>
  <c r="H574" i="48"/>
  <c r="I574" i="48"/>
  <c r="G574" i="48"/>
  <c r="H492" i="48"/>
  <c r="I492" i="48"/>
  <c r="L90" i="41"/>
  <c r="K90" i="41"/>
  <c r="I83" i="59"/>
  <c r="H83" i="59"/>
  <c r="G83" i="56"/>
  <c r="H165" i="54"/>
  <c r="I83" i="56"/>
  <c r="G83" i="55"/>
  <c r="G165" i="55"/>
  <c r="G83" i="54"/>
  <c r="H83" i="56"/>
  <c r="I83" i="55"/>
  <c r="G247" i="58"/>
  <c r="G165" i="59"/>
  <c r="I247" i="58"/>
  <c r="H165" i="55"/>
  <c r="H247" i="58"/>
  <c r="I83" i="58"/>
  <c r="G83" i="59"/>
  <c r="I165" i="59"/>
  <c r="H83" i="58"/>
  <c r="H83" i="55"/>
  <c r="I83" i="54"/>
  <c r="G165" i="54"/>
  <c r="H165" i="51"/>
  <c r="G83" i="51"/>
  <c r="I83" i="51"/>
  <c r="I165" i="55"/>
  <c r="I165" i="53"/>
  <c r="I165" i="51"/>
  <c r="I83" i="57"/>
  <c r="I83" i="53"/>
  <c r="H165" i="59"/>
  <c r="G83" i="58"/>
  <c r="H83" i="57"/>
  <c r="H83" i="53"/>
  <c r="G165" i="53"/>
  <c r="I165" i="54"/>
  <c r="G83" i="53"/>
  <c r="H83" i="54"/>
  <c r="H83" i="52"/>
  <c r="H247" i="50"/>
  <c r="H83" i="50"/>
  <c r="I83" i="50"/>
  <c r="G83" i="50"/>
  <c r="G83" i="57"/>
  <c r="H83" i="51"/>
  <c r="H165" i="53"/>
  <c r="G83" i="52"/>
  <c r="I247" i="50"/>
  <c r="G247" i="50"/>
  <c r="I83" i="52"/>
  <c r="G165" i="51"/>
  <c r="G165" i="56"/>
  <c r="H329" i="54"/>
  <c r="H247" i="54"/>
  <c r="I329" i="53"/>
  <c r="H247" i="56"/>
  <c r="G329" i="54"/>
  <c r="G247" i="54"/>
  <c r="H329" i="53"/>
  <c r="I165" i="58"/>
  <c r="G247" i="56"/>
  <c r="H165" i="58"/>
  <c r="I247" i="56"/>
  <c r="G247" i="59"/>
  <c r="G165" i="58"/>
  <c r="G165" i="57"/>
  <c r="I165" i="56"/>
  <c r="H247" i="59"/>
  <c r="I247" i="55"/>
  <c r="G411" i="55"/>
  <c r="H247" i="53"/>
  <c r="G247" i="52"/>
  <c r="I247" i="59"/>
  <c r="H247" i="55"/>
  <c r="H329" i="55"/>
  <c r="H411" i="55"/>
  <c r="H247" i="52"/>
  <c r="H165" i="56"/>
  <c r="G329" i="55"/>
  <c r="I247" i="52"/>
  <c r="I329" i="55"/>
  <c r="I247" i="54"/>
  <c r="I329" i="54"/>
  <c r="G165" i="52"/>
  <c r="G247" i="55"/>
  <c r="I411" i="55"/>
  <c r="I247" i="53"/>
  <c r="H165" i="52"/>
  <c r="H165" i="57"/>
  <c r="G165" i="50"/>
  <c r="G329" i="53"/>
  <c r="H165" i="50"/>
  <c r="I165" i="57"/>
  <c r="G247" i="53"/>
  <c r="I165" i="52"/>
  <c r="I165" i="50"/>
  <c r="I329" i="59"/>
  <c r="I329" i="58"/>
  <c r="G329" i="56"/>
  <c r="H411" i="54"/>
  <c r="H329" i="52"/>
  <c r="I247" i="51"/>
  <c r="H329" i="50"/>
  <c r="H329" i="59"/>
  <c r="H329" i="56"/>
  <c r="H247" i="51"/>
  <c r="G247" i="57"/>
  <c r="I329" i="56"/>
  <c r="G411" i="53"/>
  <c r="H247" i="57"/>
  <c r="H411" i="53"/>
  <c r="I247" i="57"/>
  <c r="H493" i="55"/>
  <c r="I411" i="53"/>
  <c r="G329" i="59"/>
  <c r="H329" i="58"/>
  <c r="H575" i="55"/>
  <c r="I411" i="54"/>
  <c r="G411" i="54"/>
  <c r="G247" i="51"/>
  <c r="G493" i="55"/>
  <c r="I493" i="55"/>
  <c r="G329" i="50"/>
  <c r="I329" i="50"/>
  <c r="G575" i="55"/>
  <c r="I575" i="55"/>
  <c r="G329" i="52"/>
  <c r="G329" i="58"/>
  <c r="I329" i="52"/>
  <c r="G411" i="59"/>
  <c r="G411" i="52"/>
  <c r="I411" i="50"/>
  <c r="H411" i="59"/>
  <c r="I329" i="57"/>
  <c r="H493" i="53"/>
  <c r="H329" i="57"/>
  <c r="H575" i="54"/>
  <c r="G493" i="54"/>
  <c r="G493" i="53"/>
  <c r="H411" i="52"/>
  <c r="G329" i="57"/>
  <c r="G575" i="54"/>
  <c r="I493" i="54"/>
  <c r="I493" i="53"/>
  <c r="I411" i="58"/>
  <c r="G411" i="56"/>
  <c r="I575" i="54"/>
  <c r="H493" i="54"/>
  <c r="I411" i="59"/>
  <c r="G575" i="53"/>
  <c r="H575" i="53"/>
  <c r="I411" i="52"/>
  <c r="H411" i="58"/>
  <c r="H411" i="50"/>
  <c r="G411" i="58"/>
  <c r="H329" i="51"/>
  <c r="G411" i="50"/>
  <c r="I329" i="51"/>
  <c r="I411" i="56"/>
  <c r="H411" i="56"/>
  <c r="G329" i="51"/>
  <c r="I575" i="53"/>
  <c r="G493" i="59"/>
  <c r="H575" i="56"/>
  <c r="I493" i="52"/>
  <c r="G493" i="58"/>
  <c r="G575" i="56"/>
  <c r="H493" i="52"/>
  <c r="H493" i="58"/>
  <c r="G411" i="57"/>
  <c r="I575" i="56"/>
  <c r="G493" i="52"/>
  <c r="G575" i="59"/>
  <c r="H575" i="58"/>
  <c r="I493" i="58"/>
  <c r="I411" i="57"/>
  <c r="I575" i="59"/>
  <c r="G575" i="58"/>
  <c r="H411" i="57"/>
  <c r="H575" i="52"/>
  <c r="H493" i="59"/>
  <c r="G493" i="56"/>
  <c r="H575" i="50"/>
  <c r="I493" i="50"/>
  <c r="I493" i="56"/>
  <c r="G493" i="50"/>
  <c r="I493" i="59"/>
  <c r="H493" i="56"/>
  <c r="I575" i="52"/>
  <c r="H493" i="50"/>
  <c r="H575" i="59"/>
  <c r="G575" i="52"/>
  <c r="I575" i="58"/>
  <c r="H411" i="51"/>
  <c r="I575" i="50"/>
  <c r="I411" i="51"/>
  <c r="G575" i="50"/>
  <c r="G411" i="51"/>
  <c r="I493" i="51"/>
  <c r="H493" i="51"/>
  <c r="G575" i="51"/>
  <c r="I493" i="57"/>
  <c r="G575" i="57"/>
  <c r="G493" i="57"/>
  <c r="G493" i="51"/>
  <c r="I575" i="57"/>
  <c r="H575" i="57"/>
  <c r="H493" i="57"/>
  <c r="I575" i="51"/>
  <c r="H575" i="51"/>
  <c r="G83" i="63"/>
  <c r="H165" i="63"/>
  <c r="G329" i="63"/>
  <c r="F165" i="63"/>
  <c r="G575" i="63"/>
  <c r="F83" i="63"/>
  <c r="H329" i="63"/>
  <c r="H411" i="63"/>
  <c r="F247" i="63"/>
  <c r="G247" i="63"/>
  <c r="H247" i="63"/>
  <c r="F493" i="63"/>
  <c r="F329" i="63"/>
  <c r="F411" i="63"/>
  <c r="H493" i="63"/>
  <c r="H575" i="63"/>
  <c r="G411" i="63"/>
  <c r="G165" i="63"/>
  <c r="F575" i="63"/>
  <c r="H83" i="63"/>
  <c r="G493" i="63"/>
  <c r="G83" i="61"/>
  <c r="H411" i="61"/>
  <c r="G493" i="61"/>
  <c r="H83" i="61"/>
  <c r="H493" i="61"/>
  <c r="F493" i="61"/>
  <c r="G411" i="61"/>
  <c r="F411" i="61"/>
  <c r="F83" i="61"/>
  <c r="H903" i="61"/>
  <c r="H247" i="61"/>
  <c r="F903" i="61"/>
  <c r="G247" i="61"/>
  <c r="F575" i="61"/>
  <c r="H657" i="61"/>
  <c r="H739" i="61"/>
  <c r="G575" i="61"/>
  <c r="G657" i="61"/>
  <c r="G903" i="61"/>
  <c r="F247" i="61"/>
  <c r="G329" i="61"/>
  <c r="F657" i="61"/>
  <c r="H329" i="61"/>
  <c r="H575" i="61"/>
  <c r="F821" i="61"/>
  <c r="F329" i="61"/>
  <c r="G165" i="61"/>
  <c r="F739" i="61"/>
  <c r="G739" i="61"/>
  <c r="G821" i="61"/>
  <c r="H821" i="61"/>
  <c r="F165" i="61"/>
  <c r="H165" i="61"/>
  <c r="O91" i="41"/>
  <c r="J91" i="41"/>
  <c r="T91" i="41"/>
  <c r="Q91" i="41"/>
  <c r="R91" i="41"/>
  <c r="P91" i="41"/>
  <c r="M91" i="41"/>
  <c r="S91" i="41"/>
  <c r="N91" i="41"/>
  <c r="I91" i="41"/>
  <c r="H1312" i="42"/>
  <c r="I1312" i="42"/>
  <c r="G1312" i="42"/>
  <c r="G1394" i="42"/>
  <c r="I1394" i="42"/>
  <c r="H1394" i="42"/>
  <c r="I1476" i="42"/>
  <c r="G1476" i="42"/>
  <c r="H1476" i="42"/>
  <c r="I1558" i="42"/>
  <c r="G1558" i="42"/>
  <c r="H1558" i="42"/>
  <c r="I1640" i="42"/>
  <c r="G1640" i="42"/>
  <c r="H1640" i="42"/>
  <c r="I1722" i="42"/>
  <c r="G1722" i="42"/>
  <c r="H1722" i="42"/>
  <c r="I1804" i="42"/>
  <c r="H1804" i="42"/>
  <c r="G1804" i="42"/>
  <c r="H1886" i="42"/>
  <c r="I1886" i="42"/>
  <c r="G1886" i="42"/>
  <c r="I2050" i="42"/>
  <c r="G1968" i="42"/>
  <c r="H1968" i="42"/>
  <c r="I1968" i="42"/>
  <c r="H2050" i="42"/>
  <c r="G2050" i="42"/>
  <c r="I82" i="49"/>
  <c r="H246" i="49"/>
  <c r="H82" i="47"/>
  <c r="G82" i="49"/>
  <c r="H82" i="49"/>
  <c r="I246" i="49"/>
  <c r="G82" i="47"/>
  <c r="I82" i="47"/>
  <c r="G246" i="49"/>
  <c r="H164" i="49"/>
  <c r="I164" i="49"/>
  <c r="I328" i="49"/>
  <c r="G246" i="47"/>
  <c r="I164" i="47"/>
  <c r="H328" i="47"/>
  <c r="G328" i="49"/>
  <c r="G328" i="47"/>
  <c r="H164" i="47"/>
  <c r="G164" i="49"/>
  <c r="I328" i="47"/>
  <c r="I246" i="47"/>
  <c r="H328" i="49"/>
  <c r="H246" i="47"/>
  <c r="G164" i="47"/>
  <c r="H410" i="49"/>
  <c r="I410" i="49"/>
  <c r="H410" i="47"/>
  <c r="G410" i="47"/>
  <c r="I410" i="47"/>
  <c r="G410" i="49"/>
  <c r="I574" i="49"/>
  <c r="I492" i="49"/>
  <c r="G574" i="47"/>
  <c r="G492" i="47"/>
  <c r="H492" i="47"/>
  <c r="H574" i="49"/>
  <c r="G492" i="49"/>
  <c r="I574" i="47"/>
  <c r="I492" i="47"/>
  <c r="G574" i="49"/>
  <c r="H492" i="49"/>
  <c r="H574" i="47"/>
  <c r="H84" i="61" l="1"/>
  <c r="H166" i="61"/>
  <c r="G84" i="61"/>
  <c r="F166" i="61"/>
  <c r="F84" i="61"/>
  <c r="G166" i="61"/>
  <c r="F248" i="61"/>
  <c r="G248" i="61"/>
  <c r="H904" i="61"/>
  <c r="F576" i="61"/>
  <c r="H248" i="61"/>
  <c r="G904" i="61"/>
  <c r="G822" i="61"/>
  <c r="G658" i="61"/>
  <c r="F822" i="61"/>
  <c r="F904" i="61"/>
  <c r="F658" i="61"/>
  <c r="H658" i="61"/>
  <c r="G576" i="61"/>
  <c r="F494" i="61"/>
  <c r="G740" i="61"/>
  <c r="H494" i="61"/>
  <c r="G494" i="61"/>
  <c r="H576" i="61"/>
  <c r="F740" i="61"/>
  <c r="F330" i="61"/>
  <c r="H740" i="61"/>
  <c r="H330" i="61"/>
  <c r="H822" i="61"/>
  <c r="G330" i="61"/>
  <c r="F412" i="61"/>
  <c r="H412" i="61"/>
  <c r="G412" i="61"/>
  <c r="Q92" i="41"/>
  <c r="O92" i="41"/>
  <c r="I92" i="41"/>
  <c r="J92" i="41"/>
  <c r="R92" i="41"/>
  <c r="S92" i="41"/>
  <c r="P92" i="41"/>
  <c r="T92" i="41"/>
  <c r="M92" i="41"/>
  <c r="N92" i="41"/>
  <c r="H249" i="45"/>
  <c r="F249" i="45"/>
  <c r="G249" i="45"/>
  <c r="F823" i="45"/>
  <c r="H741" i="45"/>
  <c r="G167" i="45"/>
  <c r="G85" i="45"/>
  <c r="H413" i="45"/>
  <c r="H905" i="45"/>
  <c r="G823" i="45"/>
  <c r="H495" i="45"/>
  <c r="G331" i="45"/>
  <c r="G659" i="45"/>
  <c r="H659" i="45"/>
  <c r="G905" i="45"/>
  <c r="H823" i="45"/>
  <c r="G495" i="45"/>
  <c r="G577" i="45"/>
  <c r="F577" i="45"/>
  <c r="F905" i="45"/>
  <c r="H331" i="45"/>
  <c r="F495" i="45"/>
  <c r="G741" i="45"/>
  <c r="H577" i="45"/>
  <c r="F331" i="45"/>
  <c r="G413" i="45"/>
  <c r="F413" i="45"/>
  <c r="F659" i="45"/>
  <c r="F741" i="45"/>
  <c r="F167" i="45"/>
  <c r="H85" i="45"/>
  <c r="F85" i="45"/>
  <c r="H167" i="45"/>
  <c r="H85" i="42"/>
  <c r="G85" i="42"/>
  <c r="I85" i="42"/>
  <c r="H167" i="42"/>
  <c r="G167" i="42"/>
  <c r="I167" i="42"/>
  <c r="I249" i="42"/>
  <c r="G249" i="42"/>
  <c r="H249" i="42"/>
  <c r="I331" i="42"/>
  <c r="H331" i="42"/>
  <c r="G331" i="42"/>
  <c r="G413" i="42"/>
  <c r="H413" i="42"/>
  <c r="I413" i="42"/>
  <c r="G495" i="42"/>
  <c r="H495" i="42"/>
  <c r="I495" i="42"/>
  <c r="G577" i="42"/>
  <c r="I577" i="42"/>
  <c r="H577" i="42"/>
  <c r="G659" i="42"/>
  <c r="H659" i="42"/>
  <c r="I659" i="42"/>
  <c r="H741" i="42"/>
  <c r="G741" i="42"/>
  <c r="I741" i="42"/>
  <c r="H823" i="42"/>
  <c r="G823" i="42"/>
  <c r="I823" i="42"/>
  <c r="G905" i="42"/>
  <c r="H905" i="42"/>
  <c r="I905" i="42"/>
  <c r="H987" i="42"/>
  <c r="I987" i="42"/>
  <c r="G987" i="42"/>
  <c r="I1069" i="42"/>
  <c r="G1069" i="42"/>
  <c r="H1069" i="42"/>
  <c r="I1151" i="42"/>
  <c r="G1151" i="42"/>
  <c r="H1151" i="42"/>
  <c r="H1233" i="42"/>
  <c r="I1233" i="42"/>
  <c r="G1233" i="42"/>
  <c r="H93" i="41"/>
  <c r="G93" i="41"/>
  <c r="E93" i="41"/>
  <c r="F93" i="41"/>
  <c r="G1313" i="42"/>
  <c r="H1313" i="42"/>
  <c r="I1313" i="42"/>
  <c r="G1395" i="42"/>
  <c r="H1395" i="42"/>
  <c r="I1395" i="42"/>
  <c r="G1477" i="42"/>
  <c r="H1477" i="42"/>
  <c r="I1477" i="42"/>
  <c r="G1559" i="42"/>
  <c r="H1559" i="42"/>
  <c r="I1559" i="42"/>
  <c r="H1641" i="42"/>
  <c r="I1641" i="42"/>
  <c r="G1641" i="42"/>
  <c r="I1723" i="42"/>
  <c r="G1723" i="42"/>
  <c r="H1723" i="42"/>
  <c r="G1805" i="42"/>
  <c r="I1805" i="42"/>
  <c r="H1805" i="42"/>
  <c r="I1887" i="42"/>
  <c r="G1887" i="42"/>
  <c r="H1887" i="42"/>
  <c r="H1969" i="42"/>
  <c r="G2051" i="42"/>
  <c r="I2051" i="42"/>
  <c r="H2051" i="42"/>
  <c r="I1969" i="42"/>
  <c r="G1969" i="42"/>
  <c r="H83" i="47"/>
  <c r="G83" i="49"/>
  <c r="H83" i="49"/>
  <c r="I83" i="49"/>
  <c r="I83" i="47"/>
  <c r="G83" i="47"/>
  <c r="G165" i="49"/>
  <c r="H247" i="49"/>
  <c r="G247" i="49"/>
  <c r="I165" i="47"/>
  <c r="G165" i="47"/>
  <c r="I247" i="49"/>
  <c r="H165" i="47"/>
  <c r="I165" i="49"/>
  <c r="H247" i="47"/>
  <c r="H165" i="49"/>
  <c r="I247" i="47"/>
  <c r="G247" i="47"/>
  <c r="G329" i="47"/>
  <c r="I329" i="47"/>
  <c r="G329" i="49"/>
  <c r="H329" i="49"/>
  <c r="I329" i="49"/>
  <c r="H329" i="47"/>
  <c r="H411" i="47"/>
  <c r="G411" i="49"/>
  <c r="I411" i="49"/>
  <c r="H411" i="49"/>
  <c r="G411" i="47"/>
  <c r="I411" i="47"/>
  <c r="H575" i="49"/>
  <c r="H575" i="47"/>
  <c r="H493" i="47"/>
  <c r="G575" i="49"/>
  <c r="G575" i="47"/>
  <c r="I493" i="47"/>
  <c r="I575" i="47"/>
  <c r="H493" i="49"/>
  <c r="G493" i="47"/>
  <c r="G493" i="49"/>
  <c r="I493" i="49"/>
  <c r="I575" i="49"/>
  <c r="I83" i="48"/>
  <c r="G83" i="48"/>
  <c r="H83" i="48"/>
  <c r="G165" i="48"/>
  <c r="I165" i="48"/>
  <c r="H165" i="48"/>
  <c r="G247" i="48"/>
  <c r="H247" i="48"/>
  <c r="I247" i="48"/>
  <c r="H329" i="48"/>
  <c r="G329" i="48"/>
  <c r="I329" i="48"/>
  <c r="G411" i="48"/>
  <c r="I411" i="48"/>
  <c r="H411" i="48"/>
  <c r="H493" i="48"/>
  <c r="G575" i="48"/>
  <c r="I575" i="48"/>
  <c r="H575" i="48"/>
  <c r="G493" i="48"/>
  <c r="I493" i="48"/>
  <c r="K91" i="41"/>
  <c r="L91" i="41"/>
  <c r="G84" i="58"/>
  <c r="I248" i="54"/>
  <c r="I84" i="53"/>
  <c r="H84" i="55"/>
  <c r="G248" i="54"/>
  <c r="G84" i="55"/>
  <c r="G84" i="59"/>
  <c r="I84" i="55"/>
  <c r="I248" i="55"/>
  <c r="I84" i="56"/>
  <c r="H84" i="56"/>
  <c r="H84" i="59"/>
  <c r="G84" i="51"/>
  <c r="I84" i="58"/>
  <c r="I166" i="55"/>
  <c r="H84" i="52"/>
  <c r="G84" i="57"/>
  <c r="H248" i="55"/>
  <c r="I84" i="54"/>
  <c r="I84" i="52"/>
  <c r="H248" i="50"/>
  <c r="I84" i="57"/>
  <c r="G248" i="55"/>
  <c r="H84" i="53"/>
  <c r="G248" i="50"/>
  <c r="H166" i="54"/>
  <c r="H84" i="54"/>
  <c r="I166" i="54"/>
  <c r="G166" i="56"/>
  <c r="G84" i="54"/>
  <c r="G166" i="54"/>
  <c r="H248" i="54"/>
  <c r="I84" i="59"/>
  <c r="H84" i="57"/>
  <c r="G166" i="55"/>
  <c r="G84" i="52"/>
  <c r="G84" i="50"/>
  <c r="G84" i="56"/>
  <c r="I84" i="51"/>
  <c r="H166" i="55"/>
  <c r="G84" i="53"/>
  <c r="G166" i="51"/>
  <c r="H166" i="56"/>
  <c r="H84" i="58"/>
  <c r="I166" i="56"/>
  <c r="H166" i="51"/>
  <c r="H84" i="50"/>
  <c r="H84" i="51"/>
  <c r="I248" i="50"/>
  <c r="I84" i="50"/>
  <c r="I166" i="51"/>
  <c r="G412" i="55"/>
  <c r="H576" i="55"/>
  <c r="H330" i="55"/>
  <c r="I412" i="55"/>
  <c r="I576" i="55"/>
  <c r="G166" i="58"/>
  <c r="I166" i="58"/>
  <c r="H166" i="59"/>
  <c r="H166" i="58"/>
  <c r="H166" i="57"/>
  <c r="G166" i="57"/>
  <c r="I494" i="55"/>
  <c r="G330" i="54"/>
  <c r="H166" i="52"/>
  <c r="G166" i="50"/>
  <c r="I166" i="57"/>
  <c r="G330" i="55"/>
  <c r="G494" i="55"/>
  <c r="H412" i="55"/>
  <c r="I330" i="54"/>
  <c r="H166" i="53"/>
  <c r="I166" i="52"/>
  <c r="G166" i="59"/>
  <c r="I330" i="55"/>
  <c r="I166" i="53"/>
  <c r="G166" i="52"/>
  <c r="I166" i="59"/>
  <c r="G166" i="53"/>
  <c r="H494" i="55"/>
  <c r="H330" i="54"/>
  <c r="I412" i="54"/>
  <c r="G576" i="55"/>
  <c r="I166" i="50"/>
  <c r="G330" i="50"/>
  <c r="H412" i="54"/>
  <c r="G412" i="54"/>
  <c r="I330" i="50"/>
  <c r="H330" i="50"/>
  <c r="H166" i="50"/>
  <c r="H412" i="50"/>
  <c r="I248" i="57"/>
  <c r="I412" i="50"/>
  <c r="H248" i="57"/>
  <c r="G248" i="57"/>
  <c r="G248" i="56"/>
  <c r="H248" i="56"/>
  <c r="G248" i="59"/>
  <c r="G248" i="58"/>
  <c r="G576" i="54"/>
  <c r="H494" i="54"/>
  <c r="I248" i="53"/>
  <c r="G412" i="50"/>
  <c r="H576" i="54"/>
  <c r="G248" i="51"/>
  <c r="I248" i="52"/>
  <c r="G248" i="53"/>
  <c r="H248" i="52"/>
  <c r="I248" i="59"/>
  <c r="I248" i="56"/>
  <c r="G494" i="54"/>
  <c r="H248" i="53"/>
  <c r="G248" i="52"/>
  <c r="I248" i="51"/>
  <c r="H248" i="59"/>
  <c r="I248" i="58"/>
  <c r="I576" i="54"/>
  <c r="I494" i="54"/>
  <c r="H248" i="51"/>
  <c r="H248" i="58"/>
  <c r="H330" i="53"/>
  <c r="G576" i="50"/>
  <c r="I330" i="53"/>
  <c r="I330" i="58"/>
  <c r="H330" i="57"/>
  <c r="G330" i="53"/>
  <c r="G330" i="58"/>
  <c r="I330" i="57"/>
  <c r="H330" i="56"/>
  <c r="H330" i="59"/>
  <c r="H330" i="58"/>
  <c r="G330" i="57"/>
  <c r="I330" i="56"/>
  <c r="G330" i="56"/>
  <c r="H330" i="51"/>
  <c r="I494" i="50"/>
  <c r="I330" i="51"/>
  <c r="H494" i="50"/>
  <c r="I576" i="50"/>
  <c r="I330" i="52"/>
  <c r="G330" i="59"/>
  <c r="G330" i="51"/>
  <c r="G494" i="50"/>
  <c r="H576" i="50"/>
  <c r="I330" i="59"/>
  <c r="G330" i="52"/>
  <c r="H330" i="52"/>
  <c r="H412" i="57"/>
  <c r="I412" i="53"/>
  <c r="I412" i="52"/>
  <c r="I412" i="58"/>
  <c r="I412" i="57"/>
  <c r="G412" i="56"/>
  <c r="H412" i="52"/>
  <c r="H412" i="58"/>
  <c r="G412" i="57"/>
  <c r="I412" i="56"/>
  <c r="G412" i="52"/>
  <c r="G412" i="58"/>
  <c r="H412" i="56"/>
  <c r="G412" i="59"/>
  <c r="G412" i="53"/>
  <c r="G412" i="51"/>
  <c r="I412" i="51"/>
  <c r="H412" i="53"/>
  <c r="H412" i="59"/>
  <c r="H412" i="51"/>
  <c r="I412" i="59"/>
  <c r="I576" i="59"/>
  <c r="G576" i="58"/>
  <c r="G576" i="52"/>
  <c r="I494" i="59"/>
  <c r="I494" i="56"/>
  <c r="H576" i="58"/>
  <c r="G494" i="57"/>
  <c r="I576" i="57"/>
  <c r="H494" i="58"/>
  <c r="G494" i="53"/>
  <c r="I494" i="57"/>
  <c r="G576" i="56"/>
  <c r="I576" i="51"/>
  <c r="H576" i="59"/>
  <c r="H494" i="59"/>
  <c r="G494" i="58"/>
  <c r="I494" i="53"/>
  <c r="H494" i="52"/>
  <c r="I576" i="53"/>
  <c r="I494" i="51"/>
  <c r="I494" i="58"/>
  <c r="I576" i="56"/>
  <c r="G494" i="56"/>
  <c r="G576" i="53"/>
  <c r="H494" i="53"/>
  <c r="I494" i="52"/>
  <c r="H494" i="51"/>
  <c r="H494" i="57"/>
  <c r="G576" i="57"/>
  <c r="H576" i="56"/>
  <c r="H494" i="56"/>
  <c r="H576" i="53"/>
  <c r="G494" i="52"/>
  <c r="G494" i="51"/>
  <c r="G576" i="51"/>
  <c r="H576" i="57"/>
  <c r="G576" i="59"/>
  <c r="G494" i="59"/>
  <c r="I576" i="58"/>
  <c r="H576" i="52"/>
  <c r="I576" i="52"/>
  <c r="H576" i="51"/>
  <c r="F248" i="63"/>
  <c r="G166" i="63"/>
  <c r="F166" i="63"/>
  <c r="H576" i="63"/>
  <c r="H330" i="63"/>
  <c r="H166" i="63"/>
  <c r="G330" i="63"/>
  <c r="G494" i="63"/>
  <c r="G248" i="63"/>
  <c r="F84" i="63"/>
  <c r="F330" i="63"/>
  <c r="H494" i="63"/>
  <c r="H412" i="63"/>
  <c r="H84" i="63"/>
  <c r="G84" i="63"/>
  <c r="F494" i="63"/>
  <c r="H248" i="63"/>
  <c r="F412" i="63"/>
  <c r="G412" i="63"/>
  <c r="F576" i="63"/>
  <c r="G576" i="63"/>
  <c r="G166" i="48" l="1"/>
  <c r="I166" i="48"/>
  <c r="H166" i="48"/>
  <c r="G84" i="48"/>
  <c r="H84" i="48"/>
  <c r="I84" i="48"/>
  <c r="G330" i="48"/>
  <c r="I330" i="48"/>
  <c r="H330" i="48"/>
  <c r="G248" i="48"/>
  <c r="H248" i="48"/>
  <c r="I248" i="48"/>
  <c r="H412" i="48"/>
  <c r="I412" i="48"/>
  <c r="G412" i="48"/>
  <c r="G494" i="48"/>
  <c r="H576" i="48"/>
  <c r="I494" i="48"/>
  <c r="I576" i="48"/>
  <c r="G576" i="48"/>
  <c r="H494" i="48"/>
  <c r="L92" i="41"/>
  <c r="K92" i="41"/>
  <c r="H577" i="63"/>
  <c r="F577" i="63"/>
  <c r="F167" i="63"/>
  <c r="H495" i="63"/>
  <c r="G331" i="63"/>
  <c r="G577" i="63"/>
  <c r="F495" i="63"/>
  <c r="G495" i="63"/>
  <c r="G167" i="63"/>
  <c r="H167" i="63"/>
  <c r="H331" i="63"/>
  <c r="H85" i="63"/>
  <c r="G413" i="63"/>
  <c r="G249" i="63"/>
  <c r="F85" i="63"/>
  <c r="H249" i="63"/>
  <c r="H413" i="63"/>
  <c r="F249" i="63"/>
  <c r="F413" i="63"/>
  <c r="F331" i="63"/>
  <c r="G85" i="63"/>
  <c r="G84" i="47"/>
  <c r="G166" i="47"/>
  <c r="G84" i="49"/>
  <c r="H166" i="47"/>
  <c r="H84" i="47"/>
  <c r="I84" i="49"/>
  <c r="I166" i="47"/>
  <c r="I84" i="47"/>
  <c r="H84" i="49"/>
  <c r="I248" i="49"/>
  <c r="I330" i="49"/>
  <c r="G166" i="49"/>
  <c r="I330" i="47"/>
  <c r="H330" i="47"/>
  <c r="I248" i="47"/>
  <c r="G330" i="47"/>
  <c r="G248" i="47"/>
  <c r="H248" i="49"/>
  <c r="I166" i="49"/>
  <c r="G248" i="49"/>
  <c r="H330" i="49"/>
  <c r="H166" i="49"/>
  <c r="G330" i="49"/>
  <c r="H248" i="47"/>
  <c r="I412" i="47"/>
  <c r="H412" i="47"/>
  <c r="I412" i="49"/>
  <c r="H412" i="49"/>
  <c r="G412" i="47"/>
  <c r="G412" i="49"/>
  <c r="H576" i="47"/>
  <c r="I576" i="49"/>
  <c r="I494" i="47"/>
  <c r="I576" i="47"/>
  <c r="G494" i="47"/>
  <c r="G576" i="49"/>
  <c r="G494" i="49"/>
  <c r="G576" i="47"/>
  <c r="H494" i="49"/>
  <c r="H576" i="49"/>
  <c r="I494" i="49"/>
  <c r="H494" i="47"/>
  <c r="G167" i="56"/>
  <c r="I167" i="59"/>
  <c r="H85" i="53"/>
  <c r="H85" i="55"/>
  <c r="I85" i="51"/>
  <c r="G85" i="51"/>
  <c r="I167" i="56"/>
  <c r="H85" i="51"/>
  <c r="H249" i="55"/>
  <c r="I167" i="57"/>
  <c r="G85" i="54"/>
  <c r="H85" i="59"/>
  <c r="I85" i="58"/>
  <c r="H167" i="57"/>
  <c r="G85" i="56"/>
  <c r="H85" i="56"/>
  <c r="G167" i="59"/>
  <c r="G85" i="59"/>
  <c r="H85" i="58"/>
  <c r="H167" i="59"/>
  <c r="I85" i="59"/>
  <c r="G85" i="58"/>
  <c r="H167" i="56"/>
  <c r="H85" i="57"/>
  <c r="I85" i="57"/>
  <c r="G167" i="52"/>
  <c r="G249" i="52"/>
  <c r="G85" i="57"/>
  <c r="I85" i="55"/>
  <c r="G85" i="55"/>
  <c r="G249" i="55"/>
  <c r="G85" i="53"/>
  <c r="H85" i="54"/>
  <c r="H85" i="50"/>
  <c r="I167" i="52"/>
  <c r="G85" i="50"/>
  <c r="G167" i="57"/>
  <c r="I85" i="56"/>
  <c r="I85" i="50"/>
  <c r="H167" i="52"/>
  <c r="I85" i="52"/>
  <c r="I249" i="55"/>
  <c r="I85" i="54"/>
  <c r="H85" i="52"/>
  <c r="I249" i="52"/>
  <c r="G85" i="52"/>
  <c r="I85" i="53"/>
  <c r="H249" i="52"/>
  <c r="H249" i="56"/>
  <c r="I167" i="55"/>
  <c r="H331" i="55"/>
  <c r="G249" i="54"/>
  <c r="I167" i="54"/>
  <c r="G249" i="56"/>
  <c r="H167" i="55"/>
  <c r="I331" i="55"/>
  <c r="I249" i="54"/>
  <c r="H167" i="54"/>
  <c r="H167" i="58"/>
  <c r="I167" i="58"/>
  <c r="G249" i="58"/>
  <c r="G167" i="58"/>
  <c r="I249" i="56"/>
  <c r="G331" i="55"/>
  <c r="I167" i="50"/>
  <c r="G167" i="55"/>
  <c r="G413" i="55"/>
  <c r="H167" i="51"/>
  <c r="I249" i="58"/>
  <c r="I413" i="55"/>
  <c r="G167" i="51"/>
  <c r="H249" i="58"/>
  <c r="H413" i="55"/>
  <c r="G167" i="54"/>
  <c r="I167" i="51"/>
  <c r="G167" i="53"/>
  <c r="H249" i="54"/>
  <c r="H167" i="53"/>
  <c r="G167" i="50"/>
  <c r="I167" i="53"/>
  <c r="H167" i="50"/>
  <c r="H331" i="56"/>
  <c r="G249" i="53"/>
  <c r="G249" i="50"/>
  <c r="I249" i="53"/>
  <c r="I249" i="50"/>
  <c r="H249" i="59"/>
  <c r="H249" i="53"/>
  <c r="I249" i="59"/>
  <c r="G331" i="54"/>
  <c r="G249" i="59"/>
  <c r="H249" i="57"/>
  <c r="G577" i="55"/>
  <c r="G495" i="55"/>
  <c r="H331" i="54"/>
  <c r="G331" i="58"/>
  <c r="I331" i="56"/>
  <c r="H495" i="55"/>
  <c r="I249" i="51"/>
  <c r="H249" i="50"/>
  <c r="G249" i="57"/>
  <c r="G249" i="51"/>
  <c r="G331" i="52"/>
  <c r="G331" i="56"/>
  <c r="I577" i="55"/>
  <c r="H577" i="55"/>
  <c r="I331" i="58"/>
  <c r="I331" i="52"/>
  <c r="H331" i="58"/>
  <c r="I331" i="54"/>
  <c r="I249" i="57"/>
  <c r="I495" i="55"/>
  <c r="H331" i="52"/>
  <c r="H249" i="51"/>
  <c r="H331" i="59"/>
  <c r="I413" i="58"/>
  <c r="H331" i="53"/>
  <c r="G331" i="59"/>
  <c r="I413" i="56"/>
  <c r="I331" i="59"/>
  <c r="H413" i="56"/>
  <c r="I331" i="57"/>
  <c r="G413" i="56"/>
  <c r="G413" i="54"/>
  <c r="H331" i="57"/>
  <c r="H413" i="54"/>
  <c r="H413" i="58"/>
  <c r="I331" i="53"/>
  <c r="I413" i="52"/>
  <c r="G331" i="50"/>
  <c r="H413" i="52"/>
  <c r="H331" i="50"/>
  <c r="I413" i="54"/>
  <c r="I331" i="51"/>
  <c r="G413" i="58"/>
  <c r="G413" i="52"/>
  <c r="G331" i="57"/>
  <c r="G331" i="53"/>
  <c r="H331" i="51"/>
  <c r="I331" i="50"/>
  <c r="G331" i="51"/>
  <c r="H577" i="56"/>
  <c r="G413" i="50"/>
  <c r="I413" i="50"/>
  <c r="I413" i="59"/>
  <c r="H413" i="51"/>
  <c r="H413" i="50"/>
  <c r="H413" i="59"/>
  <c r="G413" i="51"/>
  <c r="G413" i="59"/>
  <c r="I577" i="58"/>
  <c r="G413" i="57"/>
  <c r="H495" i="56"/>
  <c r="I577" i="54"/>
  <c r="I413" i="51"/>
  <c r="G577" i="58"/>
  <c r="H495" i="58"/>
  <c r="I413" i="57"/>
  <c r="I495" i="56"/>
  <c r="H577" i="54"/>
  <c r="G495" i="54"/>
  <c r="I577" i="56"/>
  <c r="I413" i="53"/>
  <c r="I577" i="52"/>
  <c r="I495" i="52"/>
  <c r="H577" i="58"/>
  <c r="G577" i="56"/>
  <c r="H495" i="54"/>
  <c r="G413" i="53"/>
  <c r="H413" i="57"/>
  <c r="G495" i="58"/>
  <c r="H495" i="52"/>
  <c r="G495" i="56"/>
  <c r="G495" i="52"/>
  <c r="G577" i="52"/>
  <c r="H577" i="52"/>
  <c r="I495" i="58"/>
  <c r="G577" i="54"/>
  <c r="I495" i="54"/>
  <c r="H413" i="53"/>
  <c r="G577" i="59"/>
  <c r="H495" i="57"/>
  <c r="H577" i="51"/>
  <c r="G495" i="50"/>
  <c r="G495" i="53"/>
  <c r="I577" i="59"/>
  <c r="G495" i="57"/>
  <c r="G577" i="51"/>
  <c r="I495" i="50"/>
  <c r="H495" i="59"/>
  <c r="H577" i="50"/>
  <c r="I577" i="51"/>
  <c r="H495" i="50"/>
  <c r="G495" i="59"/>
  <c r="G495" i="51"/>
  <c r="H577" i="53"/>
  <c r="H577" i="57"/>
  <c r="I495" i="59"/>
  <c r="I577" i="53"/>
  <c r="I495" i="53"/>
  <c r="H495" i="51"/>
  <c r="I577" i="50"/>
  <c r="I577" i="57"/>
  <c r="H577" i="59"/>
  <c r="G577" i="57"/>
  <c r="I495" i="57"/>
  <c r="I495" i="51"/>
  <c r="G577" i="53"/>
  <c r="H495" i="53"/>
  <c r="G577" i="50"/>
  <c r="H167" i="61"/>
  <c r="G167" i="61"/>
  <c r="F85" i="61"/>
  <c r="F167" i="61"/>
  <c r="F577" i="61"/>
  <c r="G85" i="61"/>
  <c r="H577" i="61"/>
  <c r="G577" i="61"/>
  <c r="H85" i="61"/>
  <c r="G331" i="61"/>
  <c r="G823" i="61"/>
  <c r="G905" i="61"/>
  <c r="F823" i="61"/>
  <c r="F331" i="61"/>
  <c r="F905" i="61"/>
  <c r="H331" i="61"/>
  <c r="H905" i="61"/>
  <c r="G741" i="61"/>
  <c r="H495" i="61"/>
  <c r="F249" i="61"/>
  <c r="G413" i="61"/>
  <c r="F495" i="61"/>
  <c r="H249" i="61"/>
  <c r="H413" i="61"/>
  <c r="H823" i="61"/>
  <c r="G659" i="61"/>
  <c r="H741" i="61"/>
  <c r="G495" i="61"/>
  <c r="G249" i="61"/>
  <c r="F659" i="61"/>
  <c r="H659" i="61"/>
  <c r="F741" i="61"/>
  <c r="F413" i="61"/>
  <c r="M93" i="41"/>
  <c r="I93" i="41"/>
  <c r="O93" i="41"/>
  <c r="S93" i="41"/>
  <c r="P93" i="41"/>
  <c r="T93" i="41"/>
  <c r="N93" i="41"/>
  <c r="J93" i="41"/>
  <c r="Q93" i="41"/>
  <c r="R93" i="41"/>
  <c r="I1314" i="42"/>
  <c r="G1314" i="42"/>
  <c r="H1314" i="42"/>
  <c r="G1396" i="42"/>
  <c r="H1396" i="42"/>
  <c r="I1396" i="42"/>
  <c r="G1478" i="42"/>
  <c r="H1478" i="42"/>
  <c r="I1478" i="42"/>
  <c r="I1560" i="42"/>
  <c r="H1560" i="42"/>
  <c r="G1560" i="42"/>
  <c r="G1642" i="42"/>
  <c r="H1642" i="42"/>
  <c r="I1642" i="42"/>
  <c r="I1724" i="42"/>
  <c r="G1724" i="42"/>
  <c r="H1724" i="42"/>
  <c r="I1806" i="42"/>
  <c r="G1806" i="42"/>
  <c r="H1806" i="42"/>
  <c r="H1888" i="42"/>
  <c r="I1888" i="42"/>
  <c r="G1888" i="42"/>
  <c r="I1970" i="42"/>
  <c r="I2052" i="42"/>
  <c r="G1970" i="42"/>
  <c r="H2052" i="42"/>
  <c r="H1970" i="42"/>
  <c r="G2052" i="42"/>
  <c r="G1315" i="42" l="1"/>
  <c r="H1315" i="42"/>
  <c r="I1315" i="42"/>
  <c r="I1397" i="42"/>
  <c r="G1397" i="42"/>
  <c r="H1397" i="42"/>
  <c r="H1479" i="42"/>
  <c r="G1479" i="42"/>
  <c r="I1479" i="42"/>
  <c r="I1561" i="42"/>
  <c r="H1561" i="42"/>
  <c r="G1561" i="42"/>
  <c r="G1643" i="42"/>
  <c r="I1643" i="42"/>
  <c r="H1643" i="42"/>
  <c r="I1725" i="42"/>
  <c r="H1725" i="42"/>
  <c r="G1725" i="42"/>
  <c r="I1807" i="42"/>
  <c r="G1807" i="42"/>
  <c r="H1807" i="42"/>
  <c r="I1889" i="42"/>
  <c r="G1889" i="42"/>
  <c r="H1889" i="42"/>
  <c r="I2053" i="42"/>
  <c r="I1971" i="42"/>
  <c r="G2053" i="42"/>
  <c r="G1971" i="42"/>
  <c r="H2053" i="42"/>
  <c r="H1971" i="42"/>
  <c r="I85" i="49"/>
  <c r="H85" i="49"/>
  <c r="G85" i="49"/>
  <c r="I167" i="47"/>
  <c r="I85" i="47"/>
  <c r="G167" i="47"/>
  <c r="G85" i="47"/>
  <c r="H167" i="47"/>
  <c r="H85" i="47"/>
  <c r="H167" i="49"/>
  <c r="I167" i="49"/>
  <c r="G331" i="47"/>
  <c r="G249" i="47"/>
  <c r="I249" i="47"/>
  <c r="G167" i="49"/>
  <c r="H331" i="47"/>
  <c r="H249" i="47"/>
  <c r="I331" i="47"/>
  <c r="H413" i="47"/>
  <c r="G413" i="47"/>
  <c r="H249" i="49"/>
  <c r="I249" i="49"/>
  <c r="G249" i="49"/>
  <c r="I413" i="47"/>
  <c r="G577" i="47"/>
  <c r="H331" i="49"/>
  <c r="H577" i="47"/>
  <c r="G495" i="47"/>
  <c r="I577" i="47"/>
  <c r="I495" i="47"/>
  <c r="H495" i="47"/>
  <c r="G331" i="49"/>
  <c r="I331" i="49"/>
  <c r="I413" i="49"/>
  <c r="H413" i="49"/>
  <c r="G413" i="49"/>
  <c r="I495" i="49"/>
  <c r="G495" i="49"/>
  <c r="H577" i="49"/>
  <c r="G577" i="49"/>
  <c r="H495" i="49"/>
  <c r="I577" i="49"/>
  <c r="H85" i="48"/>
  <c r="I167" i="48"/>
  <c r="I85" i="48"/>
  <c r="H167" i="48"/>
  <c r="G167" i="48"/>
  <c r="G85" i="48"/>
  <c r="G249" i="48"/>
  <c r="I249" i="48"/>
  <c r="H249" i="48"/>
  <c r="G331" i="48"/>
  <c r="I331" i="48"/>
  <c r="H331" i="48"/>
  <c r="H413" i="48"/>
  <c r="I413" i="48"/>
  <c r="G413" i="48"/>
  <c r="H495" i="48"/>
  <c r="I577" i="48"/>
  <c r="I495" i="48"/>
  <c r="H577" i="48"/>
  <c r="G495" i="48"/>
  <c r="G577" i="48"/>
  <c r="K93" i="41"/>
  <c r="L93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<sst xmlns="http://schemas.openxmlformats.org/spreadsheetml/2006/main" count="30382" uniqueCount="3091">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</sst>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(* #,##0_);_(* \(#,##0\);_(* &quot;-&quot;_);_(@_)"/>
    <numFmt numFmtId="165" formatCode="_(* #,##0.00_);_(* \(#,##0.00\);_(* &quot;-&quot;??_);_(@_)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 * #,##0_ ;_ * \-#,##0_ ;_ * &quot;-&quot;_ ;_ @_ "/>
    <numFmt numFmtId="176" formatCode="_ * #,##0.00_ ;_ * \-#,##0.00_ ;_ * &quot;-&quot;??_ ;_ @_ 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6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6" fillId="7" borderId="2" applyNumberFormat="0" applyAlignment="0" applyProtection="0"/>
    <xf numFmtId="176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6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6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</cellStyleXfs>
  <cellXfs count="49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</cellXfs>
  <cellStyles count="52114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8" xfId="741" xr:uid="{00000000-0005-0000-0000-0000B1AB0000}"/>
    <cellStyle name="Normal 8 2" xfId="1637" xr:uid="{00000000-0005-0000-0000-0000B2AB0000}"/>
    <cellStyle name="Normal 8 2 10" xfId="3830" xr:uid="{00000000-0005-0000-0000-0000B3AB0000}"/>
    <cellStyle name="Normal 8 2 2" xfId="5214" xr:uid="{00000000-0005-0000-0000-0000B4AB0000}"/>
    <cellStyle name="Normal 8 2 2 2" xfId="6162" xr:uid="{00000000-0005-0000-0000-0000B5AB0000}"/>
    <cellStyle name="Normal 8 2 2 2 2" xfId="6482" xr:uid="{00000000-0005-0000-0000-0000B6AB0000}"/>
    <cellStyle name="Normal 8 2 2 2 2 2" xfId="7310" xr:uid="{00000000-0005-0000-0000-0000B7AB0000}"/>
    <cellStyle name="Normal 8 2 2 2 2 2 2" xfId="43005" xr:uid="{00000000-0005-0000-0000-0000B8AB0000}"/>
    <cellStyle name="Normal 8 2 2 2 2 3" xfId="14147" xr:uid="{00000000-0005-0000-0000-0000B9AB0000}"/>
    <cellStyle name="Normal 8 2 2 2 3" xfId="7309" xr:uid="{00000000-0005-0000-0000-0000BAAB0000}"/>
    <cellStyle name="Normal 8 2 2 2 3 2" xfId="43506" xr:uid="{00000000-0005-0000-0000-0000BBAB0000}"/>
    <cellStyle name="Normal 8 2 2 2 4" xfId="14146" xr:uid="{00000000-0005-0000-0000-0000BCAB0000}"/>
    <cellStyle name="Normal 8 2 2 3" xfId="6242" xr:uid="{00000000-0005-0000-0000-0000BDAB0000}"/>
    <cellStyle name="Normal 8 2 2 3 2" xfId="6562" xr:uid="{00000000-0005-0000-0000-0000BEAB0000}"/>
    <cellStyle name="Normal 8 2 2 3 2 2" xfId="9195" xr:uid="{00000000-0005-0000-0000-0000BFAB0000}"/>
    <cellStyle name="Normal 8 2 2 3 2 2 2" xfId="44395" xr:uid="{00000000-0005-0000-0000-0000C0AB0000}"/>
    <cellStyle name="Normal 8 2 2 3 2 3" xfId="15257" xr:uid="{00000000-0005-0000-0000-0000C1AB0000}"/>
    <cellStyle name="Normal 8 2 2 3 3" xfId="7311" xr:uid="{00000000-0005-0000-0000-0000C2AB0000}"/>
    <cellStyle name="Normal 8 2 2 3 3 2" xfId="43742" xr:uid="{00000000-0005-0000-0000-0000C3AB0000}"/>
    <cellStyle name="Normal 8 2 2 3 4" xfId="14148" xr:uid="{00000000-0005-0000-0000-0000C4AB0000}"/>
    <cellStyle name="Normal 8 2 2 4" xfId="6322" xr:uid="{00000000-0005-0000-0000-0000C5AB0000}"/>
    <cellStyle name="Normal 8 2 2 4 2" xfId="6642" xr:uid="{00000000-0005-0000-0000-0000C6AB0000}"/>
    <cellStyle name="Normal 8 2 2 4 2 2" xfId="9275" xr:uid="{00000000-0005-0000-0000-0000C7AB0000}"/>
    <cellStyle name="Normal 8 2 2 4 2 2 2" xfId="42663" xr:uid="{00000000-0005-0000-0000-0000C8AB0000}"/>
    <cellStyle name="Normal 8 2 2 4 2 3" xfId="15299" xr:uid="{00000000-0005-0000-0000-0000C9AB0000}"/>
    <cellStyle name="Normal 8 2 2 4 3" xfId="8451" xr:uid="{00000000-0005-0000-0000-0000CAAB0000}"/>
    <cellStyle name="Normal 8 2 2 4 3 2" xfId="43446" xr:uid="{00000000-0005-0000-0000-0000CBAB0000}"/>
    <cellStyle name="Normal 8 2 2 4 4" xfId="14859" xr:uid="{00000000-0005-0000-0000-0000CCAB0000}"/>
    <cellStyle name="Normal 8 2 2 5" xfId="6402" xr:uid="{00000000-0005-0000-0000-0000CDAB0000}"/>
    <cellStyle name="Normal 8 2 2 5 2" xfId="9041" xr:uid="{00000000-0005-0000-0000-0000CEAB0000}"/>
    <cellStyle name="Normal 8 2 2 5 2 2" xfId="44274" xr:uid="{00000000-0005-0000-0000-0000CFAB0000}"/>
    <cellStyle name="Normal 8 2 2 5 3" xfId="15179" xr:uid="{00000000-0005-0000-0000-0000D0AB0000}"/>
    <cellStyle name="Normal 8 2 2 6" xfId="6722" xr:uid="{00000000-0005-0000-0000-0000D1AB0000}"/>
    <cellStyle name="Normal 8 2 2 6 2" xfId="9355" xr:uid="{00000000-0005-0000-0000-0000D2AB0000}"/>
    <cellStyle name="Normal 8 2 2 6 2 2" xfId="43612" xr:uid="{00000000-0005-0000-0000-0000D3AB0000}"/>
    <cellStyle name="Normal 8 2 2 6 3" xfId="15341" xr:uid="{00000000-0005-0000-0000-0000D4AB0000}"/>
    <cellStyle name="Normal 8 2 2 7" xfId="7308" xr:uid="{00000000-0005-0000-0000-0000D5AB0000}"/>
    <cellStyle name="Normal 8 2 2 7 2" xfId="21450" xr:uid="{00000000-0005-0000-0000-0000D6AB0000}"/>
    <cellStyle name="Normal 8 2 2 8" xfId="14145" xr:uid="{00000000-0005-0000-0000-0000D7AB0000}"/>
    <cellStyle name="Normal 8 2 3" xfId="5986" xr:uid="{00000000-0005-0000-0000-0000D8AB0000}"/>
    <cellStyle name="Normal 8 2 3 2" xfId="6428" xr:uid="{00000000-0005-0000-0000-0000D9AB0000}"/>
    <cellStyle name="Normal 8 2 3 2 2" xfId="9062" xr:uid="{00000000-0005-0000-0000-0000DAAB0000}"/>
    <cellStyle name="Normal 8 2 3 2 2 2" xfId="44336" xr:uid="{00000000-0005-0000-0000-0000DBAB0000}"/>
    <cellStyle name="Normal 8 2 3 2 3" xfId="15195" xr:uid="{00000000-0005-0000-0000-0000DCAB0000}"/>
    <cellStyle name="Normal 8 2 3 3" xfId="8452" xr:uid="{00000000-0005-0000-0000-0000DDAB0000}"/>
    <cellStyle name="Normal 8 2 3 3 2" xfId="22746" xr:uid="{00000000-0005-0000-0000-0000DEAB0000}"/>
    <cellStyle name="Normal 8 2 3 4" xfId="14860" xr:uid="{00000000-0005-0000-0000-0000DFAB0000}"/>
    <cellStyle name="Normal 8 2 4" xfId="6188" xr:uid="{00000000-0005-0000-0000-0000E0AB0000}"/>
    <cellStyle name="Normal 8 2 4 2" xfId="6508" xr:uid="{00000000-0005-0000-0000-0000E1AB0000}"/>
    <cellStyle name="Normal 8 2 4 2 2" xfId="9141" xr:uid="{00000000-0005-0000-0000-0000E2AB0000}"/>
    <cellStyle name="Normal 8 2 4 2 2 2" xfId="20759" xr:uid="{00000000-0005-0000-0000-0000E3AB0000}"/>
    <cellStyle name="Normal 8 2 4 2 3" xfId="15236" xr:uid="{00000000-0005-0000-0000-0000E4AB0000}"/>
    <cellStyle name="Normal 8 2 4 3" xfId="8833" xr:uid="{00000000-0005-0000-0000-0000E5AB0000}"/>
    <cellStyle name="Normal 8 2 4 3 2" xfId="42604" xr:uid="{00000000-0005-0000-0000-0000E6AB0000}"/>
    <cellStyle name="Normal 8 2 4 4" xfId="15080" xr:uid="{00000000-0005-0000-0000-0000E7AB0000}"/>
    <cellStyle name="Normal 8 2 5" xfId="6268" xr:uid="{00000000-0005-0000-0000-0000E8AB0000}"/>
    <cellStyle name="Normal 8 2 5 2" xfId="6588" xr:uid="{00000000-0005-0000-0000-0000E9AB0000}"/>
    <cellStyle name="Normal 8 2 5 2 2" xfId="9221" xr:uid="{00000000-0005-0000-0000-0000EAAB0000}"/>
    <cellStyle name="Normal 8 2 5 2 2 2" xfId="43096" xr:uid="{00000000-0005-0000-0000-0000EBAB0000}"/>
    <cellStyle name="Normal 8 2 5 2 3" xfId="15278" xr:uid="{00000000-0005-0000-0000-0000ECAB0000}"/>
    <cellStyle name="Normal 8 2 5 3" xfId="8908" xr:uid="{00000000-0005-0000-0000-0000EDAB0000}"/>
    <cellStyle name="Normal 8 2 5 3 2" xfId="43301" xr:uid="{00000000-0005-0000-0000-0000EEAB0000}"/>
    <cellStyle name="Normal 8 2 5 4" xfId="15117" xr:uid="{00000000-0005-0000-0000-0000EFAB0000}"/>
    <cellStyle name="Normal 8 2 6" xfId="6348" xr:uid="{00000000-0005-0000-0000-0000F0AB0000}"/>
    <cellStyle name="Normal 8 2 6 2" xfId="8987" xr:uid="{00000000-0005-0000-0000-0000F1AB0000}"/>
    <cellStyle name="Normal 8 2 6 2 2" xfId="44426" xr:uid="{00000000-0005-0000-0000-0000F2AB0000}"/>
    <cellStyle name="Normal 8 2 6 3" xfId="15158" xr:uid="{00000000-0005-0000-0000-0000F3AB0000}"/>
    <cellStyle name="Normal 8 2 7" xfId="6668" xr:uid="{00000000-0005-0000-0000-0000F4AB0000}"/>
    <cellStyle name="Normal 8 2 7 2" xfId="9301" xr:uid="{00000000-0005-0000-0000-0000F5AB0000}"/>
    <cellStyle name="Normal 8 2 7 2 2" xfId="42666" xr:uid="{00000000-0005-0000-0000-0000F6AB0000}"/>
    <cellStyle name="Normal 8 2 7 3" xfId="15320" xr:uid="{00000000-0005-0000-0000-0000F7AB0000}"/>
    <cellStyle name="Normal 8 2 8" xfId="6736" xr:uid="{00000000-0005-0000-0000-0000F8AB0000}"/>
    <cellStyle name="Normal 8 2 8 2" xfId="42444" xr:uid="{00000000-0005-0000-0000-0000F9AB0000}"/>
    <cellStyle name="Normal 8 2 9" xfId="13293" xr:uid="{00000000-0005-0000-0000-0000FAAB0000}"/>
    <cellStyle name="Normal 8 3" xfId="3831" xr:uid="{00000000-0005-0000-0000-0000FBAB0000}"/>
    <cellStyle name="Normal 8 3 2" xfId="8453" xr:uid="{00000000-0005-0000-0000-0000FCAB0000}"/>
    <cellStyle name="Normal 8 3 2 2" xfId="10375" xr:uid="{00000000-0005-0000-0000-0000FDAB0000}"/>
    <cellStyle name="Normal 8 3 2 2 2" xfId="22749" xr:uid="{00000000-0005-0000-0000-0000FEAB0000}"/>
    <cellStyle name="Normal 8 3 2 3" xfId="22748" xr:uid="{00000000-0005-0000-0000-0000FFAB0000}"/>
    <cellStyle name="Normal 8 3 3" xfId="22750" xr:uid="{00000000-0005-0000-0000-000000AC0000}"/>
    <cellStyle name="Normal 8 3 3 2" xfId="22751" xr:uid="{00000000-0005-0000-0000-000001AC0000}"/>
    <cellStyle name="Normal 8 3 4" xfId="22752" xr:uid="{00000000-0005-0000-0000-000002AC0000}"/>
    <cellStyle name="Normal 8 3 5" xfId="22753" xr:uid="{00000000-0005-0000-0000-000003AC0000}"/>
    <cellStyle name="Normal 8 3 6" xfId="22754" xr:uid="{00000000-0005-0000-0000-000004AC0000}"/>
    <cellStyle name="Normal 8 3 7" xfId="22747" xr:uid="{00000000-0005-0000-0000-000005AC0000}"/>
    <cellStyle name="Normal 8 4" xfId="4666" xr:uid="{00000000-0005-0000-0000-000006AC0000}"/>
    <cellStyle name="Normal 8 4 2" xfId="22756" xr:uid="{00000000-0005-0000-0000-000007AC0000}"/>
    <cellStyle name="Normal 8 4 3" xfId="22755" xr:uid="{00000000-0005-0000-0000-000008AC0000}"/>
    <cellStyle name="Normal 8 5" xfId="3829" xr:uid="{00000000-0005-0000-0000-000009AC0000}"/>
    <cellStyle name="Normal 8 5 2" xfId="5985" xr:uid="{00000000-0005-0000-0000-00000AAC0000}"/>
    <cellStyle name="Normal 8 5 2 2" xfId="6427" xr:uid="{00000000-0005-0000-0000-00000BAC0000}"/>
    <cellStyle name="Normal 8 5 2 2 2" xfId="9061" xr:uid="{00000000-0005-0000-0000-00000CAC0000}"/>
    <cellStyle name="Normal 8 5 2 2 2 2" xfId="43074" xr:uid="{00000000-0005-0000-0000-00000DAC0000}"/>
    <cellStyle name="Normal 8 5 2 2 3" xfId="15194" xr:uid="{00000000-0005-0000-0000-00000EAC0000}"/>
    <cellStyle name="Normal 8 5 2 3" xfId="8761" xr:uid="{00000000-0005-0000-0000-00000FAC0000}"/>
    <cellStyle name="Normal 8 5 2 3 2" xfId="42947" xr:uid="{00000000-0005-0000-0000-000010AC0000}"/>
    <cellStyle name="Normal 8 5 2 4" xfId="15046" xr:uid="{00000000-0005-0000-0000-000011AC0000}"/>
    <cellStyle name="Normal 8 5 3" xfId="6187" xr:uid="{00000000-0005-0000-0000-000012AC0000}"/>
    <cellStyle name="Normal 8 5 3 2" xfId="6507" xr:uid="{00000000-0005-0000-0000-000013AC0000}"/>
    <cellStyle name="Normal 8 5 3 2 2" xfId="9140" xr:uid="{00000000-0005-0000-0000-000014AC0000}"/>
    <cellStyle name="Normal 8 5 3 2 2 2" xfId="43306" xr:uid="{00000000-0005-0000-0000-000015AC0000}"/>
    <cellStyle name="Normal 8 5 3 2 3" xfId="15235" xr:uid="{00000000-0005-0000-0000-000016AC0000}"/>
    <cellStyle name="Normal 8 5 3 3" xfId="8832" xr:uid="{00000000-0005-0000-0000-000017AC0000}"/>
    <cellStyle name="Normal 8 5 3 3 2" xfId="20499" xr:uid="{00000000-0005-0000-0000-000018AC0000}"/>
    <cellStyle name="Normal 8 5 3 4" xfId="15079" xr:uid="{00000000-0005-0000-0000-000019AC0000}"/>
    <cellStyle name="Normal 8 5 4" xfId="6267" xr:uid="{00000000-0005-0000-0000-00001AAC0000}"/>
    <cellStyle name="Normal 8 5 4 2" xfId="6587" xr:uid="{00000000-0005-0000-0000-00001BAC0000}"/>
    <cellStyle name="Normal 8 5 4 2 2" xfId="9220" xr:uid="{00000000-0005-0000-0000-00001CAC0000}"/>
    <cellStyle name="Normal 8 5 4 2 2 2" xfId="44394" xr:uid="{00000000-0005-0000-0000-00001DAC0000}"/>
    <cellStyle name="Normal 8 5 4 2 3" xfId="15277" xr:uid="{00000000-0005-0000-0000-00001EAC0000}"/>
    <cellStyle name="Normal 8 5 4 3" xfId="8907" xr:uid="{00000000-0005-0000-0000-00001FAC0000}"/>
    <cellStyle name="Normal 8 5 4 3 2" xfId="42613" xr:uid="{00000000-0005-0000-0000-000020AC0000}"/>
    <cellStyle name="Normal 8 5 4 4" xfId="15116" xr:uid="{00000000-0005-0000-0000-000021AC0000}"/>
    <cellStyle name="Normal 8 5 5" xfId="6347" xr:uid="{00000000-0005-0000-0000-000022AC0000}"/>
    <cellStyle name="Normal 8 5 5 2" xfId="8986" xr:uid="{00000000-0005-0000-0000-000023AC0000}"/>
    <cellStyle name="Normal 8 5 5 2 2" xfId="43736" xr:uid="{00000000-0005-0000-0000-000024AC0000}"/>
    <cellStyle name="Normal 8 5 5 3" xfId="15157" xr:uid="{00000000-0005-0000-0000-000025AC0000}"/>
    <cellStyle name="Normal 8 5 6" xfId="6667" xr:uid="{00000000-0005-0000-0000-000026AC0000}"/>
    <cellStyle name="Normal 8 5 6 2" xfId="9300" xr:uid="{00000000-0005-0000-0000-000027AC0000}"/>
    <cellStyle name="Normal 8 5 6 2 2" xfId="44248" xr:uid="{00000000-0005-0000-0000-000028AC0000}"/>
    <cellStyle name="Normal 8 5 6 3" xfId="15319" xr:uid="{00000000-0005-0000-0000-000029AC0000}"/>
    <cellStyle name="Normal 8 5 7" xfId="7964" xr:uid="{00000000-0005-0000-0000-00002AAC0000}"/>
    <cellStyle name="Normal 8 5 7 2" xfId="28623" xr:uid="{00000000-0005-0000-0000-00002BAC0000}"/>
    <cellStyle name="Normal 8 5 8" xfId="13294" xr:uid="{00000000-0005-0000-0000-00002CAC0000}"/>
    <cellStyle name="Normal 8 6" xfId="6735" xr:uid="{00000000-0005-0000-0000-00002DAC0000}"/>
    <cellStyle name="Normal 8 6 2" xfId="22758" xr:uid="{00000000-0005-0000-0000-00002EAC0000}"/>
    <cellStyle name="Normal 8 6 3" xfId="22757" xr:uid="{00000000-0005-0000-0000-00002FAC0000}"/>
    <cellStyle name="Normal 8 7" xfId="22759" xr:uid="{00000000-0005-0000-0000-000030AC0000}"/>
    <cellStyle name="Normal 8 7 2" xfId="22760" xr:uid="{00000000-0005-0000-0000-000031AC0000}"/>
    <cellStyle name="Normal 8 8" xfId="22761" xr:uid="{00000000-0005-0000-0000-000032AC0000}"/>
    <cellStyle name="Normal 8 8 2" xfId="45260" xr:uid="{00000000-0005-0000-0000-000033AC0000}"/>
    <cellStyle name="Normal 9" xfId="1638" xr:uid="{00000000-0005-0000-0000-000034AC0000}"/>
    <cellStyle name="Normal 9 2" xfId="7312" xr:uid="{00000000-0005-0000-0000-000035AC0000}"/>
    <cellStyle name="Normal 9 2 2" xfId="7313" xr:uid="{00000000-0005-0000-0000-000036AC0000}"/>
    <cellStyle name="Normal 9 2 2 2" xfId="22762" xr:uid="{00000000-0005-0000-0000-000037AC0000}"/>
    <cellStyle name="Normal 9 2 2 3" xfId="14150" xr:uid="{00000000-0005-0000-0000-000038AC0000}"/>
    <cellStyle name="Normal 9 2 3" xfId="8446" xr:uid="{00000000-0005-0000-0000-000039AC0000}"/>
    <cellStyle name="Normal 9 2 3 2" xfId="22764" xr:uid="{00000000-0005-0000-0000-00003AAC0000}"/>
    <cellStyle name="Normal 9 2 3 3" xfId="22763" xr:uid="{00000000-0005-0000-0000-00003BAC0000}"/>
    <cellStyle name="Normal 9 2 4" xfId="22765" xr:uid="{00000000-0005-0000-0000-00003CAC0000}"/>
    <cellStyle name="Normal 9 2 5" xfId="22766" xr:uid="{00000000-0005-0000-0000-00003DAC0000}"/>
    <cellStyle name="Normal 9 2 6" xfId="22767" xr:uid="{00000000-0005-0000-0000-00003EAC0000}"/>
    <cellStyle name="Normal 9 2 7" xfId="14149" xr:uid="{00000000-0005-0000-0000-00003FAC0000}"/>
    <cellStyle name="Normal 9 3" xfId="8454" xr:uid="{00000000-0005-0000-0000-000040AC0000}"/>
    <cellStyle name="Normal 9 3 2" xfId="22769" xr:uid="{00000000-0005-0000-0000-000041AC0000}"/>
    <cellStyle name="Normal 9 3 3" xfId="22768" xr:uid="{00000000-0005-0000-0000-000042AC0000}"/>
    <cellStyle name="Normal 9 4" xfId="7790" xr:uid="{00000000-0005-0000-0000-000043AC0000}"/>
    <cellStyle name="Normal 9 4 2" xfId="22771" xr:uid="{00000000-0005-0000-0000-000044AC0000}"/>
    <cellStyle name="Normal 9 4 3" xfId="22770" xr:uid="{00000000-0005-0000-0000-000045AC0000}"/>
    <cellStyle name="Normal 9 5" xfId="8751" xr:uid="{00000000-0005-0000-0000-000046AC0000}"/>
    <cellStyle name="Normal 9 5 2" xfId="22773" xr:uid="{00000000-0005-0000-0000-000047AC0000}"/>
    <cellStyle name="Normal 9 5 3" xfId="22772" xr:uid="{00000000-0005-0000-0000-000048AC0000}"/>
    <cellStyle name="Normal 9 6" xfId="22774" xr:uid="{00000000-0005-0000-0000-000049AC0000}"/>
    <cellStyle name="Normal 9 7" xfId="22775" xr:uid="{00000000-0005-0000-0000-00004AAC0000}"/>
    <cellStyle name="Normal 9 8" xfId="22776" xr:uid="{00000000-0005-0000-0000-00004BAC0000}"/>
    <cellStyle name="Normal 9 8 2" xfId="45261" xr:uid="{00000000-0005-0000-0000-00004CAC0000}"/>
    <cellStyle name="Normal 9 9" xfId="3832" xr:uid="{00000000-0005-0000-0000-00004DAC0000}"/>
    <cellStyle name="Normal GHG Numbers (0.00)" xfId="742" xr:uid="{00000000-0005-0000-0000-00004EAC0000}"/>
    <cellStyle name="Normal GHG Numbers (0.00) 2" xfId="3833" xr:uid="{00000000-0005-0000-0000-00004FAC0000}"/>
    <cellStyle name="Normal GHG Numbers (0.00) 2 2" xfId="13751" xr:uid="{00000000-0005-0000-0000-000050AC0000}"/>
    <cellStyle name="Normal GHG Numbers (0.00) 2 2 2" xfId="28918" xr:uid="{00000000-0005-0000-0000-000051AC0000}"/>
    <cellStyle name="Normal GHG Numbers (0.00) 2 2 2 2" xfId="31870" xr:uid="{00000000-0005-0000-0000-000052AC0000}"/>
    <cellStyle name="Normal GHG Numbers (0.00) 2 2 3" xfId="22779" xr:uid="{00000000-0005-0000-0000-000053AC0000}"/>
    <cellStyle name="Normal GHG Numbers (0.00) 2 3" xfId="22780" xr:uid="{00000000-0005-0000-0000-000054AC0000}"/>
    <cellStyle name="Normal GHG Numbers (0.00) 2 3 2" xfId="28919" xr:uid="{00000000-0005-0000-0000-000055AC0000}"/>
    <cellStyle name="Normal GHG Numbers (0.00) 2 3 2 2" xfId="31871" xr:uid="{00000000-0005-0000-0000-000056AC0000}"/>
    <cellStyle name="Normal GHG Numbers (0.00) 2 4" xfId="22781" xr:uid="{00000000-0005-0000-0000-000057AC0000}"/>
    <cellStyle name="Normal GHG Numbers (0.00) 2 4 2" xfId="28920" xr:uid="{00000000-0005-0000-0000-000058AC0000}"/>
    <cellStyle name="Normal GHG Numbers (0.00) 2 4 2 2" xfId="31872" xr:uid="{00000000-0005-0000-0000-000059AC0000}"/>
    <cellStyle name="Normal GHG Numbers (0.00) 2 5" xfId="22782" xr:uid="{00000000-0005-0000-0000-00005AAC0000}"/>
    <cellStyle name="Normal GHG Numbers (0.00) 2 5 2" xfId="28921" xr:uid="{00000000-0005-0000-0000-00005BAC0000}"/>
    <cellStyle name="Normal GHG Numbers (0.00) 2 5 2 2" xfId="31873" xr:uid="{00000000-0005-0000-0000-00005CAC0000}"/>
    <cellStyle name="Normal GHG Numbers (0.00) 2 6" xfId="28922" xr:uid="{00000000-0005-0000-0000-00005DAC0000}"/>
    <cellStyle name="Normal GHG Numbers (0.00) 2 6 2" xfId="31874" xr:uid="{00000000-0005-0000-0000-00005EAC0000}"/>
    <cellStyle name="Normal GHG Numbers (0.00) 2 7" xfId="22778" xr:uid="{00000000-0005-0000-0000-00005FAC0000}"/>
    <cellStyle name="Normal GHG Numbers (0.00) 3" xfId="3834" xr:uid="{00000000-0005-0000-0000-000060AC0000}"/>
    <cellStyle name="Normal GHG Numbers (0.00) 3 2" xfId="13752" xr:uid="{00000000-0005-0000-0000-000061AC0000}"/>
    <cellStyle name="Normal GHG Numbers (0.00) 3 2 2" xfId="31835" xr:uid="{00000000-0005-0000-0000-000062AC0000}"/>
    <cellStyle name="Normal GHG Numbers (0.00) 3 2 3" xfId="28782" xr:uid="{00000000-0005-0000-0000-000063AC0000}"/>
    <cellStyle name="Normal GHG Numbers (0.00) 3 3" xfId="22783" xr:uid="{00000000-0005-0000-0000-000064AC0000}"/>
    <cellStyle name="Normal GHG Numbers (0.00) 4" xfId="13749" xr:uid="{00000000-0005-0000-0000-000065AC0000}"/>
    <cellStyle name="Normal GHG Numbers (0.00) 4 2" xfId="28923" xr:uid="{00000000-0005-0000-0000-000066AC0000}"/>
    <cellStyle name="Normal GHG Numbers (0.00) 4 2 2" xfId="31875" xr:uid="{00000000-0005-0000-0000-000067AC0000}"/>
    <cellStyle name="Normal GHG Numbers (0.00) 4 3" xfId="22784" xr:uid="{00000000-0005-0000-0000-000068AC0000}"/>
    <cellStyle name="Normal GHG Numbers (0.00) 5" xfId="14013" xr:uid="{00000000-0005-0000-0000-000069AC0000}"/>
    <cellStyle name="Normal GHG Numbers (0.00) 5 2" xfId="17553" xr:uid="{00000000-0005-0000-0000-00006AAC0000}"/>
    <cellStyle name="Normal GHG Numbers (0.00) 5 2 2" xfId="31876" xr:uid="{00000000-0005-0000-0000-00006BAC0000}"/>
    <cellStyle name="Normal GHG Numbers (0.00) 5 2 3" xfId="28924" xr:uid="{00000000-0005-0000-0000-00006CAC0000}"/>
    <cellStyle name="Normal GHG Numbers (0.00) 5 3" xfId="22785" xr:uid="{00000000-0005-0000-0000-00006DAC0000}"/>
    <cellStyle name="Normal GHG Numbers (0.00) 6" xfId="13992" xr:uid="{00000000-0005-0000-0000-00006EAC0000}"/>
    <cellStyle name="Normal GHG Numbers (0.00) 6 2" xfId="17552" xr:uid="{00000000-0005-0000-0000-00006FAC0000}"/>
    <cellStyle name="Normal GHG Numbers (0.00) 6 2 2" xfId="31877" xr:uid="{00000000-0005-0000-0000-000070AC0000}"/>
    <cellStyle name="Normal GHG Numbers (0.00) 6 2 3" xfId="28925" xr:uid="{00000000-0005-0000-0000-000071AC0000}"/>
    <cellStyle name="Normal GHG Numbers (0.00) 6 3" xfId="22786" xr:uid="{00000000-0005-0000-0000-000072AC0000}"/>
    <cellStyle name="Normal GHG Numbers (0.00) 7" xfId="28926" xr:uid="{00000000-0005-0000-0000-000073AC0000}"/>
    <cellStyle name="Normal GHG Numbers (0.00) 7 2" xfId="31878" xr:uid="{00000000-0005-0000-0000-000074AC0000}"/>
    <cellStyle name="Normal GHG Numbers (0.00) 8" xfId="22777" xr:uid="{00000000-0005-0000-0000-000075AC0000}"/>
    <cellStyle name="Normal GHG Textfiels Bold" xfId="743" xr:uid="{00000000-0005-0000-0000-000076AC0000}"/>
    <cellStyle name="Normal GHG Textfiels Bold 2" xfId="22787" xr:uid="{00000000-0005-0000-0000-000077AC0000}"/>
    <cellStyle name="Normal GHG whole table" xfId="1639" xr:uid="{00000000-0005-0000-0000-000078AC0000}"/>
    <cellStyle name="Normal GHG-Shade" xfId="744" xr:uid="{00000000-0005-0000-0000-000079AC0000}"/>
    <cellStyle name="Normal GHG-Shade 2" xfId="2694" xr:uid="{00000000-0005-0000-0000-00007AAC0000}"/>
    <cellStyle name="Normal GHG-Shade 2 2" xfId="9732" xr:uid="{00000000-0005-0000-0000-00007BAC0000}"/>
    <cellStyle name="Normal GHG-Shade 2 3" xfId="22789" xr:uid="{00000000-0005-0000-0000-00007CAC0000}"/>
    <cellStyle name="Normal GHG-Shade 3" xfId="9469" xr:uid="{00000000-0005-0000-0000-00007DAC0000}"/>
    <cellStyle name="Normal GHG-Shade 4" xfId="22788" xr:uid="{00000000-0005-0000-0000-00007EAC0000}"/>
    <cellStyle name="Normale 10" xfId="745" xr:uid="{00000000-0005-0000-0000-00007FAC0000}"/>
    <cellStyle name="Normale 10 2" xfId="746" xr:uid="{00000000-0005-0000-0000-000080AC0000}"/>
    <cellStyle name="Normale 10 2 2" xfId="2696" xr:uid="{00000000-0005-0000-0000-000081AC0000}"/>
    <cellStyle name="Normale 10 2 2 2" xfId="9734" xr:uid="{00000000-0005-0000-0000-000082AC0000}"/>
    <cellStyle name="Normale 10 2 2 3" xfId="22792" xr:uid="{00000000-0005-0000-0000-000083AC0000}"/>
    <cellStyle name="Normale 10 2 3" xfId="9471" xr:uid="{00000000-0005-0000-0000-000084AC0000}"/>
    <cellStyle name="Normale 10 2 4" xfId="22791" xr:uid="{00000000-0005-0000-0000-000085AC0000}"/>
    <cellStyle name="Normale 10 3" xfId="747" xr:uid="{00000000-0005-0000-0000-000086AC0000}"/>
    <cellStyle name="Normale 10 3 2" xfId="2697" xr:uid="{00000000-0005-0000-0000-000087AC0000}"/>
    <cellStyle name="Normale 10 3 2 2" xfId="9735" xr:uid="{00000000-0005-0000-0000-000088AC0000}"/>
    <cellStyle name="Normale 10 3 2 3" xfId="22794" xr:uid="{00000000-0005-0000-0000-000089AC0000}"/>
    <cellStyle name="Normale 10 3 3" xfId="9472" xr:uid="{00000000-0005-0000-0000-00008AAC0000}"/>
    <cellStyle name="Normale 10 3 4" xfId="22793" xr:uid="{00000000-0005-0000-0000-00008BAC0000}"/>
    <cellStyle name="Normale 10 4" xfId="2695" xr:uid="{00000000-0005-0000-0000-00008CAC0000}"/>
    <cellStyle name="Normale 10 4 2" xfId="9733" xr:uid="{00000000-0005-0000-0000-00008DAC0000}"/>
    <cellStyle name="Normale 10 4 3" xfId="22795" xr:uid="{00000000-0005-0000-0000-00008EAC0000}"/>
    <cellStyle name="Normale 10 5" xfId="9470" xr:uid="{00000000-0005-0000-0000-00008FAC0000}"/>
    <cellStyle name="Normale 10 6" xfId="22790" xr:uid="{00000000-0005-0000-0000-000090AC0000}"/>
    <cellStyle name="Normale 10_EDEN industria 2008 rev" xfId="748" xr:uid="{00000000-0005-0000-0000-000091AC0000}"/>
    <cellStyle name="Normale 11" xfId="749" xr:uid="{00000000-0005-0000-0000-000092AC0000}"/>
    <cellStyle name="Normale 11 2" xfId="750" xr:uid="{00000000-0005-0000-0000-000093AC0000}"/>
    <cellStyle name="Normale 11 2 2" xfId="2699" xr:uid="{00000000-0005-0000-0000-000094AC0000}"/>
    <cellStyle name="Normale 11 2 2 2" xfId="9737" xr:uid="{00000000-0005-0000-0000-000095AC0000}"/>
    <cellStyle name="Normale 11 2 2 3" xfId="22798" xr:uid="{00000000-0005-0000-0000-000096AC0000}"/>
    <cellStyle name="Normale 11 2 3" xfId="9474" xr:uid="{00000000-0005-0000-0000-000097AC0000}"/>
    <cellStyle name="Normale 11 2 4" xfId="22797" xr:uid="{00000000-0005-0000-0000-000098AC0000}"/>
    <cellStyle name="Normale 11 3" xfId="751" xr:uid="{00000000-0005-0000-0000-000099AC0000}"/>
    <cellStyle name="Normale 11 3 2" xfId="2700" xr:uid="{00000000-0005-0000-0000-00009AAC0000}"/>
    <cellStyle name="Normale 11 3 2 2" xfId="9738" xr:uid="{00000000-0005-0000-0000-00009BAC0000}"/>
    <cellStyle name="Normale 11 3 2 3" xfId="22800" xr:uid="{00000000-0005-0000-0000-00009CAC0000}"/>
    <cellStyle name="Normale 11 3 3" xfId="9475" xr:uid="{00000000-0005-0000-0000-00009DAC0000}"/>
    <cellStyle name="Normale 11 3 4" xfId="22799" xr:uid="{00000000-0005-0000-0000-00009EAC0000}"/>
    <cellStyle name="Normale 11 4" xfId="2698" xr:uid="{00000000-0005-0000-0000-00009FAC0000}"/>
    <cellStyle name="Normale 11 4 2" xfId="9736" xr:uid="{00000000-0005-0000-0000-0000A0AC0000}"/>
    <cellStyle name="Normale 11 4 3" xfId="22801" xr:uid="{00000000-0005-0000-0000-0000A1AC0000}"/>
    <cellStyle name="Normale 11 5" xfId="9473" xr:uid="{00000000-0005-0000-0000-0000A2AC0000}"/>
    <cellStyle name="Normale 11 6" xfId="22796" xr:uid="{00000000-0005-0000-0000-0000A3AC0000}"/>
    <cellStyle name="Normale 11_EDEN industria 2008 rev" xfId="752" xr:uid="{00000000-0005-0000-0000-0000A4AC0000}"/>
    <cellStyle name="Normale 12" xfId="753" xr:uid="{00000000-0005-0000-0000-0000A5AC0000}"/>
    <cellStyle name="Normale 12 2" xfId="754" xr:uid="{00000000-0005-0000-0000-0000A6AC0000}"/>
    <cellStyle name="Normale 12 2 2" xfId="2702" xr:uid="{00000000-0005-0000-0000-0000A7AC0000}"/>
    <cellStyle name="Normale 12 2 2 2" xfId="9740" xr:uid="{00000000-0005-0000-0000-0000A8AC0000}"/>
    <cellStyle name="Normale 12 2 2 3" xfId="22804" xr:uid="{00000000-0005-0000-0000-0000A9AC0000}"/>
    <cellStyle name="Normale 12 2 3" xfId="9477" xr:uid="{00000000-0005-0000-0000-0000AAAC0000}"/>
    <cellStyle name="Normale 12 2 4" xfId="22803" xr:uid="{00000000-0005-0000-0000-0000ABAC0000}"/>
    <cellStyle name="Normale 12 3" xfId="755" xr:uid="{00000000-0005-0000-0000-0000ACAC0000}"/>
    <cellStyle name="Normale 12 3 2" xfId="2703" xr:uid="{00000000-0005-0000-0000-0000ADAC0000}"/>
    <cellStyle name="Normale 12 3 2 2" xfId="9741" xr:uid="{00000000-0005-0000-0000-0000AEAC0000}"/>
    <cellStyle name="Normale 12 3 2 3" xfId="22806" xr:uid="{00000000-0005-0000-0000-0000AFAC0000}"/>
    <cellStyle name="Normale 12 3 3" xfId="9478" xr:uid="{00000000-0005-0000-0000-0000B0AC0000}"/>
    <cellStyle name="Normale 12 3 4" xfId="22805" xr:uid="{00000000-0005-0000-0000-0000B1AC0000}"/>
    <cellStyle name="Normale 12 4" xfId="2701" xr:uid="{00000000-0005-0000-0000-0000B2AC0000}"/>
    <cellStyle name="Normale 12 4 2" xfId="9739" xr:uid="{00000000-0005-0000-0000-0000B3AC0000}"/>
    <cellStyle name="Normale 12 4 3" xfId="22807" xr:uid="{00000000-0005-0000-0000-0000B4AC0000}"/>
    <cellStyle name="Normale 12 5" xfId="9476" xr:uid="{00000000-0005-0000-0000-0000B5AC0000}"/>
    <cellStyle name="Normale 12 6" xfId="22802" xr:uid="{00000000-0005-0000-0000-0000B6AC0000}"/>
    <cellStyle name="Normale 12_EDEN industria 2008 rev" xfId="756" xr:uid="{00000000-0005-0000-0000-0000B7AC0000}"/>
    <cellStyle name="Normale 13" xfId="757" xr:uid="{00000000-0005-0000-0000-0000B8AC0000}"/>
    <cellStyle name="Normale 13 2" xfId="758" xr:uid="{00000000-0005-0000-0000-0000B9AC0000}"/>
    <cellStyle name="Normale 13 2 2" xfId="2705" xr:uid="{00000000-0005-0000-0000-0000BAAC0000}"/>
    <cellStyle name="Normale 13 2 2 2" xfId="9743" xr:uid="{00000000-0005-0000-0000-0000BBAC0000}"/>
    <cellStyle name="Normale 13 2 2 3" xfId="22810" xr:uid="{00000000-0005-0000-0000-0000BCAC0000}"/>
    <cellStyle name="Normale 13 2 3" xfId="9480" xr:uid="{00000000-0005-0000-0000-0000BDAC0000}"/>
    <cellStyle name="Normale 13 2 4" xfId="22809" xr:uid="{00000000-0005-0000-0000-0000BEAC0000}"/>
    <cellStyle name="Normale 13 3" xfId="759" xr:uid="{00000000-0005-0000-0000-0000BFAC0000}"/>
    <cellStyle name="Normale 13 3 2" xfId="2706" xr:uid="{00000000-0005-0000-0000-0000C0AC0000}"/>
    <cellStyle name="Normale 13 3 2 2" xfId="9744" xr:uid="{00000000-0005-0000-0000-0000C1AC0000}"/>
    <cellStyle name="Normale 13 3 2 3" xfId="22812" xr:uid="{00000000-0005-0000-0000-0000C2AC0000}"/>
    <cellStyle name="Normale 13 3 3" xfId="9481" xr:uid="{00000000-0005-0000-0000-0000C3AC0000}"/>
    <cellStyle name="Normale 13 3 4" xfId="22811" xr:uid="{00000000-0005-0000-0000-0000C4AC0000}"/>
    <cellStyle name="Normale 13 4" xfId="2704" xr:uid="{00000000-0005-0000-0000-0000C5AC0000}"/>
    <cellStyle name="Normale 13 4 2" xfId="9742" xr:uid="{00000000-0005-0000-0000-0000C6AC0000}"/>
    <cellStyle name="Normale 13 4 3" xfId="22813" xr:uid="{00000000-0005-0000-0000-0000C7AC0000}"/>
    <cellStyle name="Normale 13 5" xfId="9479" xr:uid="{00000000-0005-0000-0000-0000C8AC0000}"/>
    <cellStyle name="Normale 13 6" xfId="22808" xr:uid="{00000000-0005-0000-0000-0000C9AC0000}"/>
    <cellStyle name="Normale 13_EDEN industria 2008 rev" xfId="760" xr:uid="{00000000-0005-0000-0000-0000CAAC0000}"/>
    <cellStyle name="Normale 14" xfId="761" xr:uid="{00000000-0005-0000-0000-0000CBAC0000}"/>
    <cellStyle name="Normale 14 2" xfId="762" xr:uid="{00000000-0005-0000-0000-0000CCAC0000}"/>
    <cellStyle name="Normale 14 2 2" xfId="2708" xr:uid="{00000000-0005-0000-0000-0000CDAC0000}"/>
    <cellStyle name="Normale 14 2 2 2" xfId="9746" xr:uid="{00000000-0005-0000-0000-0000CEAC0000}"/>
    <cellStyle name="Normale 14 2 2 3" xfId="22816" xr:uid="{00000000-0005-0000-0000-0000CFAC0000}"/>
    <cellStyle name="Normale 14 2 3" xfId="9483" xr:uid="{00000000-0005-0000-0000-0000D0AC0000}"/>
    <cellStyle name="Normale 14 2 4" xfId="22815" xr:uid="{00000000-0005-0000-0000-0000D1AC0000}"/>
    <cellStyle name="Normale 14 3" xfId="763" xr:uid="{00000000-0005-0000-0000-0000D2AC0000}"/>
    <cellStyle name="Normale 14 3 2" xfId="2709" xr:uid="{00000000-0005-0000-0000-0000D3AC0000}"/>
    <cellStyle name="Normale 14 3 2 2" xfId="9747" xr:uid="{00000000-0005-0000-0000-0000D4AC0000}"/>
    <cellStyle name="Normale 14 3 2 3" xfId="22818" xr:uid="{00000000-0005-0000-0000-0000D5AC0000}"/>
    <cellStyle name="Normale 14 3 3" xfId="9484" xr:uid="{00000000-0005-0000-0000-0000D6AC0000}"/>
    <cellStyle name="Normale 14 3 4" xfId="22817" xr:uid="{00000000-0005-0000-0000-0000D7AC0000}"/>
    <cellStyle name="Normale 14 4" xfId="2707" xr:uid="{00000000-0005-0000-0000-0000D8AC0000}"/>
    <cellStyle name="Normale 14 4 2" xfId="9745" xr:uid="{00000000-0005-0000-0000-0000D9AC0000}"/>
    <cellStyle name="Normale 14 4 3" xfId="22819" xr:uid="{00000000-0005-0000-0000-0000DAAC0000}"/>
    <cellStyle name="Normale 14 5" xfId="9482" xr:uid="{00000000-0005-0000-0000-0000DBAC0000}"/>
    <cellStyle name="Normale 14 6" xfId="22814" xr:uid="{00000000-0005-0000-0000-0000DCAC0000}"/>
    <cellStyle name="Normale 14_EDEN industria 2008 rev" xfId="764" xr:uid="{00000000-0005-0000-0000-0000DDAC0000}"/>
    <cellStyle name="Normale 15" xfId="765" xr:uid="{00000000-0005-0000-0000-0000DEAC0000}"/>
    <cellStyle name="Normale 15 2" xfId="766" xr:uid="{00000000-0005-0000-0000-0000DFAC0000}"/>
    <cellStyle name="Normale 15 2 2" xfId="2711" xr:uid="{00000000-0005-0000-0000-0000E0AC0000}"/>
    <cellStyle name="Normale 15 2 2 2" xfId="9749" xr:uid="{00000000-0005-0000-0000-0000E1AC0000}"/>
    <cellStyle name="Normale 15 2 2 3" xfId="22822" xr:uid="{00000000-0005-0000-0000-0000E2AC0000}"/>
    <cellStyle name="Normale 15 2 3" xfId="9486" xr:uid="{00000000-0005-0000-0000-0000E3AC0000}"/>
    <cellStyle name="Normale 15 2 4" xfId="22821" xr:uid="{00000000-0005-0000-0000-0000E4AC0000}"/>
    <cellStyle name="Normale 15 3" xfId="767" xr:uid="{00000000-0005-0000-0000-0000E5AC0000}"/>
    <cellStyle name="Normale 15 3 2" xfId="2712" xr:uid="{00000000-0005-0000-0000-0000E6AC0000}"/>
    <cellStyle name="Normale 15 3 2 2" xfId="9750" xr:uid="{00000000-0005-0000-0000-0000E7AC0000}"/>
    <cellStyle name="Normale 15 3 2 3" xfId="22824" xr:uid="{00000000-0005-0000-0000-0000E8AC0000}"/>
    <cellStyle name="Normale 15 3 3" xfId="9487" xr:uid="{00000000-0005-0000-0000-0000E9AC0000}"/>
    <cellStyle name="Normale 15 3 4" xfId="22823" xr:uid="{00000000-0005-0000-0000-0000EAAC0000}"/>
    <cellStyle name="Normale 15 4" xfId="2710" xr:uid="{00000000-0005-0000-0000-0000EBAC0000}"/>
    <cellStyle name="Normale 15 4 2" xfId="9748" xr:uid="{00000000-0005-0000-0000-0000ECAC0000}"/>
    <cellStyle name="Normale 15 4 3" xfId="22825" xr:uid="{00000000-0005-0000-0000-0000EDAC0000}"/>
    <cellStyle name="Normale 15 5" xfId="9485" xr:uid="{00000000-0005-0000-0000-0000EEAC0000}"/>
    <cellStyle name="Normale 15 6" xfId="22820" xr:uid="{00000000-0005-0000-0000-0000EFAC0000}"/>
    <cellStyle name="Normale 15_EDEN industria 2008 rev" xfId="768" xr:uid="{00000000-0005-0000-0000-0000F0AC0000}"/>
    <cellStyle name="Normale 16" xfId="769" xr:uid="{00000000-0005-0000-0000-0000F1AC0000}"/>
    <cellStyle name="Normale 16 2" xfId="2713" xr:uid="{00000000-0005-0000-0000-0000F2AC0000}"/>
    <cellStyle name="Normale 16 2 2" xfId="9751" xr:uid="{00000000-0005-0000-0000-0000F3AC0000}"/>
    <cellStyle name="Normale 16 2 3" xfId="22827" xr:uid="{00000000-0005-0000-0000-0000F4AC0000}"/>
    <cellStyle name="Normale 16 3" xfId="9488" xr:uid="{00000000-0005-0000-0000-0000F5AC0000}"/>
    <cellStyle name="Normale 16 4" xfId="22826" xr:uid="{00000000-0005-0000-0000-0000F6AC0000}"/>
    <cellStyle name="Normale 17" xfId="770" xr:uid="{00000000-0005-0000-0000-0000F7AC0000}"/>
    <cellStyle name="Normale 17 2" xfId="2714" xr:uid="{00000000-0005-0000-0000-0000F8AC0000}"/>
    <cellStyle name="Normale 17 2 2" xfId="9752" xr:uid="{00000000-0005-0000-0000-0000F9AC0000}"/>
    <cellStyle name="Normale 17 2 3" xfId="22829" xr:uid="{00000000-0005-0000-0000-0000FAAC0000}"/>
    <cellStyle name="Normale 17 3" xfId="9489" xr:uid="{00000000-0005-0000-0000-0000FBAC0000}"/>
    <cellStyle name="Normale 17 4" xfId="22828" xr:uid="{00000000-0005-0000-0000-0000FCAC0000}"/>
    <cellStyle name="Normale 18" xfId="771" xr:uid="{00000000-0005-0000-0000-0000FDAC0000}"/>
    <cellStyle name="Normale 18 2" xfId="3835" xr:uid="{00000000-0005-0000-0000-0000FEAC0000}"/>
    <cellStyle name="Normale 18 2 2" xfId="22831" xr:uid="{00000000-0005-0000-0000-0000FFAC0000}"/>
    <cellStyle name="Normale 18 3" xfId="22830" xr:uid="{00000000-0005-0000-0000-000000AD0000}"/>
    <cellStyle name="Normale 19" xfId="772" xr:uid="{00000000-0005-0000-0000-000001AD0000}"/>
    <cellStyle name="Normale 19 2" xfId="3836" xr:uid="{00000000-0005-0000-0000-000002AD0000}"/>
    <cellStyle name="Normale 19 2 2" xfId="22833" xr:uid="{00000000-0005-0000-0000-000003AD0000}"/>
    <cellStyle name="Normale 19 3" xfId="22832" xr:uid="{00000000-0005-0000-0000-000004AD0000}"/>
    <cellStyle name="Normale 2" xfId="773" xr:uid="{00000000-0005-0000-0000-000005AD0000}"/>
    <cellStyle name="Normale 2 2" xfId="774" xr:uid="{00000000-0005-0000-0000-000006AD0000}"/>
    <cellStyle name="Normale 2 2 2" xfId="2716" xr:uid="{00000000-0005-0000-0000-000007AD0000}"/>
    <cellStyle name="Normale 2 2 2 2" xfId="9754" xr:uid="{00000000-0005-0000-0000-000008AD0000}"/>
    <cellStyle name="Normale 2 2 2 3" xfId="22836" xr:uid="{00000000-0005-0000-0000-000009AD0000}"/>
    <cellStyle name="Normale 2 2 3" xfId="9491" xr:uid="{00000000-0005-0000-0000-00000AAD0000}"/>
    <cellStyle name="Normale 2 2 4" xfId="22835" xr:uid="{00000000-0005-0000-0000-00000BAD0000}"/>
    <cellStyle name="Normale 2 3" xfId="2715" xr:uid="{00000000-0005-0000-0000-00000CAD0000}"/>
    <cellStyle name="Normale 2 3 2" xfId="9753" xr:uid="{00000000-0005-0000-0000-00000DAD0000}"/>
    <cellStyle name="Normale 2 3 3" xfId="22837" xr:uid="{00000000-0005-0000-0000-00000EAD0000}"/>
    <cellStyle name="Normale 2 4" xfId="9490" xr:uid="{00000000-0005-0000-0000-00000FAD0000}"/>
    <cellStyle name="Normale 2 5" xfId="22834" xr:uid="{00000000-0005-0000-0000-000010AD0000}"/>
    <cellStyle name="Normale 2_EDEN industria 2008 rev" xfId="775" xr:uid="{00000000-0005-0000-0000-000011AD0000}"/>
    <cellStyle name="Normale 20" xfId="776" xr:uid="{00000000-0005-0000-0000-000012AD0000}"/>
    <cellStyle name="Normale 20 2" xfId="2717" xr:uid="{00000000-0005-0000-0000-000013AD0000}"/>
    <cellStyle name="Normale 20 2 2" xfId="9755" xr:uid="{00000000-0005-0000-0000-000014AD0000}"/>
    <cellStyle name="Normale 20 2 3" xfId="22839" xr:uid="{00000000-0005-0000-0000-000015AD0000}"/>
    <cellStyle name="Normale 20 3" xfId="9492" xr:uid="{00000000-0005-0000-0000-000016AD0000}"/>
    <cellStyle name="Normale 20 4" xfId="22838" xr:uid="{00000000-0005-0000-0000-000017AD0000}"/>
    <cellStyle name="Normale 21" xfId="777" xr:uid="{00000000-0005-0000-0000-000018AD0000}"/>
    <cellStyle name="Normale 21 2" xfId="2718" xr:uid="{00000000-0005-0000-0000-000019AD0000}"/>
    <cellStyle name="Normale 21 2 2" xfId="9756" xr:uid="{00000000-0005-0000-0000-00001AAD0000}"/>
    <cellStyle name="Normale 21 2 3" xfId="22841" xr:uid="{00000000-0005-0000-0000-00001BAD0000}"/>
    <cellStyle name="Normale 21 3" xfId="9493" xr:uid="{00000000-0005-0000-0000-00001CAD0000}"/>
    <cellStyle name="Normale 21 4" xfId="22840" xr:uid="{00000000-0005-0000-0000-00001DAD0000}"/>
    <cellStyle name="Normale 22" xfId="778" xr:uid="{00000000-0005-0000-0000-00001EAD0000}"/>
    <cellStyle name="Normale 22 2" xfId="2719" xr:uid="{00000000-0005-0000-0000-00001FAD0000}"/>
    <cellStyle name="Normale 22 2 2" xfId="9757" xr:uid="{00000000-0005-0000-0000-000020AD0000}"/>
    <cellStyle name="Normale 22 2 3" xfId="22843" xr:uid="{00000000-0005-0000-0000-000021AD0000}"/>
    <cellStyle name="Normale 22 3" xfId="9494" xr:uid="{00000000-0005-0000-0000-000022AD0000}"/>
    <cellStyle name="Normale 22 4" xfId="22842" xr:uid="{00000000-0005-0000-0000-000023AD0000}"/>
    <cellStyle name="Normale 23" xfId="779" xr:uid="{00000000-0005-0000-0000-000024AD0000}"/>
    <cellStyle name="Normale 23 2" xfId="2720" xr:uid="{00000000-0005-0000-0000-000025AD0000}"/>
    <cellStyle name="Normale 23 2 2" xfId="9758" xr:uid="{00000000-0005-0000-0000-000026AD0000}"/>
    <cellStyle name="Normale 23 2 3" xfId="22845" xr:uid="{00000000-0005-0000-0000-000027AD0000}"/>
    <cellStyle name="Normale 23 3" xfId="9495" xr:uid="{00000000-0005-0000-0000-000028AD0000}"/>
    <cellStyle name="Normale 23 4" xfId="22844" xr:uid="{00000000-0005-0000-0000-000029AD0000}"/>
    <cellStyle name="Normale 24" xfId="780" xr:uid="{00000000-0005-0000-0000-00002AAD0000}"/>
    <cellStyle name="Normale 24 2" xfId="2721" xr:uid="{00000000-0005-0000-0000-00002BAD0000}"/>
    <cellStyle name="Normale 24 2 2" xfId="9759" xr:uid="{00000000-0005-0000-0000-00002CAD0000}"/>
    <cellStyle name="Normale 24 2 3" xfId="22847" xr:uid="{00000000-0005-0000-0000-00002DAD0000}"/>
    <cellStyle name="Normale 24 3" xfId="9496" xr:uid="{00000000-0005-0000-0000-00002EAD0000}"/>
    <cellStyle name="Normale 24 4" xfId="22846" xr:uid="{00000000-0005-0000-0000-00002FAD0000}"/>
    <cellStyle name="Normale 25" xfId="781" xr:uid="{00000000-0005-0000-0000-000030AD0000}"/>
    <cellStyle name="Normale 25 2" xfId="2722" xr:uid="{00000000-0005-0000-0000-000031AD0000}"/>
    <cellStyle name="Normale 25 2 2" xfId="9760" xr:uid="{00000000-0005-0000-0000-000032AD0000}"/>
    <cellStyle name="Normale 25 2 3" xfId="22849" xr:uid="{00000000-0005-0000-0000-000033AD0000}"/>
    <cellStyle name="Normale 25 3" xfId="9497" xr:uid="{00000000-0005-0000-0000-000034AD0000}"/>
    <cellStyle name="Normale 25 4" xfId="22848" xr:uid="{00000000-0005-0000-0000-000035AD0000}"/>
    <cellStyle name="Normale 26" xfId="782" xr:uid="{00000000-0005-0000-0000-000036AD0000}"/>
    <cellStyle name="Normale 26 2" xfId="2723" xr:uid="{00000000-0005-0000-0000-000037AD0000}"/>
    <cellStyle name="Normale 26 2 2" xfId="9761" xr:uid="{00000000-0005-0000-0000-000038AD0000}"/>
    <cellStyle name="Normale 26 2 3" xfId="22851" xr:uid="{00000000-0005-0000-0000-000039AD0000}"/>
    <cellStyle name="Normale 26 3" xfId="9498" xr:uid="{00000000-0005-0000-0000-00003AAD0000}"/>
    <cellStyle name="Normale 26 4" xfId="22850" xr:uid="{00000000-0005-0000-0000-00003BAD0000}"/>
    <cellStyle name="Normale 27" xfId="783" xr:uid="{00000000-0005-0000-0000-00003CAD0000}"/>
    <cellStyle name="Normale 27 2" xfId="2724" xr:uid="{00000000-0005-0000-0000-00003DAD0000}"/>
    <cellStyle name="Normale 27 2 2" xfId="9762" xr:uid="{00000000-0005-0000-0000-00003EAD0000}"/>
    <cellStyle name="Normale 27 2 3" xfId="22853" xr:uid="{00000000-0005-0000-0000-00003FAD0000}"/>
    <cellStyle name="Normale 27 3" xfId="9499" xr:uid="{00000000-0005-0000-0000-000040AD0000}"/>
    <cellStyle name="Normale 27 4" xfId="22852" xr:uid="{00000000-0005-0000-0000-000041AD0000}"/>
    <cellStyle name="Normale 28" xfId="784" xr:uid="{00000000-0005-0000-0000-000042AD0000}"/>
    <cellStyle name="Normale 28 2" xfId="2725" xr:uid="{00000000-0005-0000-0000-000043AD0000}"/>
    <cellStyle name="Normale 28 2 2" xfId="9763" xr:uid="{00000000-0005-0000-0000-000044AD0000}"/>
    <cellStyle name="Normale 28 2 3" xfId="22855" xr:uid="{00000000-0005-0000-0000-000045AD0000}"/>
    <cellStyle name="Normale 28 3" xfId="9500" xr:uid="{00000000-0005-0000-0000-000046AD0000}"/>
    <cellStyle name="Normale 28 4" xfId="22854" xr:uid="{00000000-0005-0000-0000-000047AD0000}"/>
    <cellStyle name="Normale 29" xfId="785" xr:uid="{00000000-0005-0000-0000-000048AD0000}"/>
    <cellStyle name="Normale 29 2" xfId="2726" xr:uid="{00000000-0005-0000-0000-000049AD0000}"/>
    <cellStyle name="Normale 29 2 2" xfId="9764" xr:uid="{00000000-0005-0000-0000-00004AAD0000}"/>
    <cellStyle name="Normale 29 2 3" xfId="22857" xr:uid="{00000000-0005-0000-0000-00004BAD0000}"/>
    <cellStyle name="Normale 29 3" xfId="9501" xr:uid="{00000000-0005-0000-0000-00004CAD0000}"/>
    <cellStyle name="Normale 29 4" xfId="22856" xr:uid="{00000000-0005-0000-0000-00004DAD0000}"/>
    <cellStyle name="Normale 3" xfId="786" xr:uid="{00000000-0005-0000-0000-00004EAD0000}"/>
    <cellStyle name="Normale 3 2" xfId="787" xr:uid="{00000000-0005-0000-0000-00004FAD0000}"/>
    <cellStyle name="Normale 3 2 2" xfId="2728" xr:uid="{00000000-0005-0000-0000-000050AD0000}"/>
    <cellStyle name="Normale 3 2 2 2" xfId="9766" xr:uid="{00000000-0005-0000-0000-000051AD0000}"/>
    <cellStyle name="Normale 3 2 2 3" xfId="22860" xr:uid="{00000000-0005-0000-0000-000052AD0000}"/>
    <cellStyle name="Normale 3 2 3" xfId="9503" xr:uid="{00000000-0005-0000-0000-000053AD0000}"/>
    <cellStyle name="Normale 3 2 4" xfId="22859" xr:uid="{00000000-0005-0000-0000-000054AD0000}"/>
    <cellStyle name="Normale 3 3" xfId="788" xr:uid="{00000000-0005-0000-0000-000055AD0000}"/>
    <cellStyle name="Normale 3 3 2" xfId="2729" xr:uid="{00000000-0005-0000-0000-000056AD0000}"/>
    <cellStyle name="Normale 3 3 2 2" xfId="9767" xr:uid="{00000000-0005-0000-0000-000057AD0000}"/>
    <cellStyle name="Normale 3 3 2 3" xfId="22862" xr:uid="{00000000-0005-0000-0000-000058AD0000}"/>
    <cellStyle name="Normale 3 3 3" xfId="9504" xr:uid="{00000000-0005-0000-0000-000059AD0000}"/>
    <cellStyle name="Normale 3 3 4" xfId="22861" xr:uid="{00000000-0005-0000-0000-00005AAD0000}"/>
    <cellStyle name="Normale 3 4" xfId="2727" xr:uid="{00000000-0005-0000-0000-00005BAD0000}"/>
    <cellStyle name="Normale 3 4 2" xfId="9765" xr:uid="{00000000-0005-0000-0000-00005CAD0000}"/>
    <cellStyle name="Normale 3 4 3" xfId="22863" xr:uid="{00000000-0005-0000-0000-00005DAD0000}"/>
    <cellStyle name="Normale 3 5" xfId="9502" xr:uid="{00000000-0005-0000-0000-00005EAD0000}"/>
    <cellStyle name="Normale 3 6" xfId="22858" xr:uid="{00000000-0005-0000-0000-00005FAD0000}"/>
    <cellStyle name="Normale 3_EDEN industria 2008 rev" xfId="789" xr:uid="{00000000-0005-0000-0000-000060AD0000}"/>
    <cellStyle name="Normale 30" xfId="790" xr:uid="{00000000-0005-0000-0000-000061AD0000}"/>
    <cellStyle name="Normale 30 2" xfId="2730" xr:uid="{00000000-0005-0000-0000-000062AD0000}"/>
    <cellStyle name="Normale 30 2 2" xfId="9768" xr:uid="{00000000-0005-0000-0000-000063AD0000}"/>
    <cellStyle name="Normale 30 2 3" xfId="22865" xr:uid="{00000000-0005-0000-0000-000064AD0000}"/>
    <cellStyle name="Normale 30 3" xfId="9505" xr:uid="{00000000-0005-0000-0000-000065AD0000}"/>
    <cellStyle name="Normale 30 4" xfId="22864" xr:uid="{00000000-0005-0000-0000-000066AD0000}"/>
    <cellStyle name="Normale 31" xfId="791" xr:uid="{00000000-0005-0000-0000-000067AD0000}"/>
    <cellStyle name="Normale 31 2" xfId="2731" xr:uid="{00000000-0005-0000-0000-000068AD0000}"/>
    <cellStyle name="Normale 31 2 2" xfId="9769" xr:uid="{00000000-0005-0000-0000-000069AD0000}"/>
    <cellStyle name="Normale 31 2 3" xfId="22867" xr:uid="{00000000-0005-0000-0000-00006AAD0000}"/>
    <cellStyle name="Normale 31 3" xfId="9506" xr:uid="{00000000-0005-0000-0000-00006BAD0000}"/>
    <cellStyle name="Normale 31 4" xfId="22866" xr:uid="{00000000-0005-0000-0000-00006CAD0000}"/>
    <cellStyle name="Normale 32" xfId="792" xr:uid="{00000000-0005-0000-0000-00006DAD0000}"/>
    <cellStyle name="Normale 32 2" xfId="2732" xr:uid="{00000000-0005-0000-0000-00006EAD0000}"/>
    <cellStyle name="Normale 32 2 2" xfId="9770" xr:uid="{00000000-0005-0000-0000-00006FAD0000}"/>
    <cellStyle name="Normale 32 2 3" xfId="22869" xr:uid="{00000000-0005-0000-0000-000070AD0000}"/>
    <cellStyle name="Normale 32 3" xfId="9507" xr:uid="{00000000-0005-0000-0000-000071AD0000}"/>
    <cellStyle name="Normale 32 4" xfId="22868" xr:uid="{00000000-0005-0000-0000-000072AD0000}"/>
    <cellStyle name="Normale 33" xfId="793" xr:uid="{00000000-0005-0000-0000-000073AD0000}"/>
    <cellStyle name="Normale 33 2" xfId="2733" xr:uid="{00000000-0005-0000-0000-000074AD0000}"/>
    <cellStyle name="Normale 33 2 2" xfId="9771" xr:uid="{00000000-0005-0000-0000-000075AD0000}"/>
    <cellStyle name="Normale 33 2 3" xfId="22871" xr:uid="{00000000-0005-0000-0000-000076AD0000}"/>
    <cellStyle name="Normale 33 3" xfId="9508" xr:uid="{00000000-0005-0000-0000-000077AD0000}"/>
    <cellStyle name="Normale 33 4" xfId="22870" xr:uid="{00000000-0005-0000-0000-000078AD0000}"/>
    <cellStyle name="Normale 34" xfId="794" xr:uid="{00000000-0005-0000-0000-000079AD0000}"/>
    <cellStyle name="Normale 34 2" xfId="2734" xr:uid="{00000000-0005-0000-0000-00007AAD0000}"/>
    <cellStyle name="Normale 34 2 2" xfId="9772" xr:uid="{00000000-0005-0000-0000-00007BAD0000}"/>
    <cellStyle name="Normale 34 2 3" xfId="22873" xr:uid="{00000000-0005-0000-0000-00007CAD0000}"/>
    <cellStyle name="Normale 34 3" xfId="9509" xr:uid="{00000000-0005-0000-0000-00007DAD0000}"/>
    <cellStyle name="Normale 34 4" xfId="22872" xr:uid="{00000000-0005-0000-0000-00007EAD0000}"/>
    <cellStyle name="Normale 35" xfId="795" xr:uid="{00000000-0005-0000-0000-00007FAD0000}"/>
    <cellStyle name="Normale 35 2" xfId="2735" xr:uid="{00000000-0005-0000-0000-000080AD0000}"/>
    <cellStyle name="Normale 35 2 2" xfId="9773" xr:uid="{00000000-0005-0000-0000-000081AD0000}"/>
    <cellStyle name="Normale 35 2 3" xfId="22875" xr:uid="{00000000-0005-0000-0000-000082AD0000}"/>
    <cellStyle name="Normale 35 3" xfId="9510" xr:uid="{00000000-0005-0000-0000-000083AD0000}"/>
    <cellStyle name="Normale 35 4" xfId="22874" xr:uid="{00000000-0005-0000-0000-000084AD0000}"/>
    <cellStyle name="Normale 36" xfId="796" xr:uid="{00000000-0005-0000-0000-000085AD0000}"/>
    <cellStyle name="Normale 36 2" xfId="2736" xr:uid="{00000000-0005-0000-0000-000086AD0000}"/>
    <cellStyle name="Normale 36 2 2" xfId="9774" xr:uid="{00000000-0005-0000-0000-000087AD0000}"/>
    <cellStyle name="Normale 36 2 3" xfId="22877" xr:uid="{00000000-0005-0000-0000-000088AD0000}"/>
    <cellStyle name="Normale 36 3" xfId="9511" xr:uid="{00000000-0005-0000-0000-000089AD0000}"/>
    <cellStyle name="Normale 36 4" xfId="22876" xr:uid="{00000000-0005-0000-0000-00008AAD0000}"/>
    <cellStyle name="Normale 37" xfId="797" xr:uid="{00000000-0005-0000-0000-00008BAD0000}"/>
    <cellStyle name="Normale 37 2" xfId="2737" xr:uid="{00000000-0005-0000-0000-00008CAD0000}"/>
    <cellStyle name="Normale 37 2 2" xfId="9775" xr:uid="{00000000-0005-0000-0000-00008DAD0000}"/>
    <cellStyle name="Normale 37 2 3" xfId="22879" xr:uid="{00000000-0005-0000-0000-00008EAD0000}"/>
    <cellStyle name="Normale 37 3" xfId="9512" xr:uid="{00000000-0005-0000-0000-00008FAD0000}"/>
    <cellStyle name="Normale 37 4" xfId="22878" xr:uid="{00000000-0005-0000-0000-000090AD0000}"/>
    <cellStyle name="Normale 38" xfId="798" xr:uid="{00000000-0005-0000-0000-000091AD0000}"/>
    <cellStyle name="Normale 38 2" xfId="2738" xr:uid="{00000000-0005-0000-0000-000092AD0000}"/>
    <cellStyle name="Normale 38 2 2" xfId="9776" xr:uid="{00000000-0005-0000-0000-000093AD0000}"/>
    <cellStyle name="Normale 38 2 3" xfId="22881" xr:uid="{00000000-0005-0000-0000-000094AD0000}"/>
    <cellStyle name="Normale 38 3" xfId="9513" xr:uid="{00000000-0005-0000-0000-000095AD0000}"/>
    <cellStyle name="Normale 38 4" xfId="22880" xr:uid="{00000000-0005-0000-0000-000096AD0000}"/>
    <cellStyle name="Normale 39" xfId="799" xr:uid="{00000000-0005-0000-0000-000097AD0000}"/>
    <cellStyle name="Normale 39 2" xfId="2739" xr:uid="{00000000-0005-0000-0000-000098AD0000}"/>
    <cellStyle name="Normale 39 2 2" xfId="9777" xr:uid="{00000000-0005-0000-0000-000099AD0000}"/>
    <cellStyle name="Normale 39 2 3" xfId="22883" xr:uid="{00000000-0005-0000-0000-00009AAD0000}"/>
    <cellStyle name="Normale 39 3" xfId="9514" xr:uid="{00000000-0005-0000-0000-00009BAD0000}"/>
    <cellStyle name="Normale 39 4" xfId="22882" xr:uid="{00000000-0005-0000-0000-00009CAD0000}"/>
    <cellStyle name="Normale 4" xfId="800" xr:uid="{00000000-0005-0000-0000-00009DAD0000}"/>
    <cellStyle name="Normale 4 2" xfId="801" xr:uid="{00000000-0005-0000-0000-00009EAD0000}"/>
    <cellStyle name="Normale 4 2 2" xfId="2741" xr:uid="{00000000-0005-0000-0000-00009FAD0000}"/>
    <cellStyle name="Normale 4 2 2 2" xfId="9779" xr:uid="{00000000-0005-0000-0000-0000A0AD0000}"/>
    <cellStyle name="Normale 4 2 2 3" xfId="22886" xr:uid="{00000000-0005-0000-0000-0000A1AD0000}"/>
    <cellStyle name="Normale 4 2 3" xfId="9516" xr:uid="{00000000-0005-0000-0000-0000A2AD0000}"/>
    <cellStyle name="Normale 4 2 4" xfId="22885" xr:uid="{00000000-0005-0000-0000-0000A3AD0000}"/>
    <cellStyle name="Normale 4 3" xfId="802" xr:uid="{00000000-0005-0000-0000-0000A4AD0000}"/>
    <cellStyle name="Normale 4 3 2" xfId="2742" xr:uid="{00000000-0005-0000-0000-0000A5AD0000}"/>
    <cellStyle name="Normale 4 3 2 2" xfId="9780" xr:uid="{00000000-0005-0000-0000-0000A6AD0000}"/>
    <cellStyle name="Normale 4 3 2 3" xfId="22888" xr:uid="{00000000-0005-0000-0000-0000A7AD0000}"/>
    <cellStyle name="Normale 4 3 3" xfId="9517" xr:uid="{00000000-0005-0000-0000-0000A8AD0000}"/>
    <cellStyle name="Normale 4 3 4" xfId="22887" xr:uid="{00000000-0005-0000-0000-0000A9AD0000}"/>
    <cellStyle name="Normale 4 4" xfId="2740" xr:uid="{00000000-0005-0000-0000-0000AAAD0000}"/>
    <cellStyle name="Normale 4 4 2" xfId="9778" xr:uid="{00000000-0005-0000-0000-0000ABAD0000}"/>
    <cellStyle name="Normale 4 4 3" xfId="22889" xr:uid="{00000000-0005-0000-0000-0000ACAD0000}"/>
    <cellStyle name="Normale 4 5" xfId="9515" xr:uid="{00000000-0005-0000-0000-0000ADAD0000}"/>
    <cellStyle name="Normale 4 6" xfId="22884" xr:uid="{00000000-0005-0000-0000-0000AEAD0000}"/>
    <cellStyle name="Normale 4_EDEN industria 2008 rev" xfId="803" xr:uid="{00000000-0005-0000-0000-0000AFAD0000}"/>
    <cellStyle name="Normale 40" xfId="804" xr:uid="{00000000-0005-0000-0000-0000B0AD0000}"/>
    <cellStyle name="Normale 40 2" xfId="2743" xr:uid="{00000000-0005-0000-0000-0000B1AD0000}"/>
    <cellStyle name="Normale 40 2 2" xfId="9781" xr:uid="{00000000-0005-0000-0000-0000B2AD0000}"/>
    <cellStyle name="Normale 40 2 3" xfId="22891" xr:uid="{00000000-0005-0000-0000-0000B3AD0000}"/>
    <cellStyle name="Normale 40 3" xfId="9518" xr:uid="{00000000-0005-0000-0000-0000B4AD0000}"/>
    <cellStyle name="Normale 40 4" xfId="22890" xr:uid="{00000000-0005-0000-0000-0000B5AD0000}"/>
    <cellStyle name="Normale 41" xfId="805" xr:uid="{00000000-0005-0000-0000-0000B6AD0000}"/>
    <cellStyle name="Normale 41 2" xfId="2744" xr:uid="{00000000-0005-0000-0000-0000B7AD0000}"/>
    <cellStyle name="Normale 41 2 2" xfId="9782" xr:uid="{00000000-0005-0000-0000-0000B8AD0000}"/>
    <cellStyle name="Normale 41 2 3" xfId="22893" xr:uid="{00000000-0005-0000-0000-0000B9AD0000}"/>
    <cellStyle name="Normale 41 3" xfId="9519" xr:uid="{00000000-0005-0000-0000-0000BAAD0000}"/>
    <cellStyle name="Normale 41 4" xfId="22892" xr:uid="{00000000-0005-0000-0000-0000BBAD0000}"/>
    <cellStyle name="Normale 42" xfId="806" xr:uid="{00000000-0005-0000-0000-0000BCAD0000}"/>
    <cellStyle name="Normale 42 2" xfId="2745" xr:uid="{00000000-0005-0000-0000-0000BDAD0000}"/>
    <cellStyle name="Normale 42 2 2" xfId="9783" xr:uid="{00000000-0005-0000-0000-0000BEAD0000}"/>
    <cellStyle name="Normale 42 2 3" xfId="22895" xr:uid="{00000000-0005-0000-0000-0000BFAD0000}"/>
    <cellStyle name="Normale 42 3" xfId="9520" xr:uid="{00000000-0005-0000-0000-0000C0AD0000}"/>
    <cellStyle name="Normale 42 4" xfId="22894" xr:uid="{00000000-0005-0000-0000-0000C1AD0000}"/>
    <cellStyle name="Normale 43" xfId="807" xr:uid="{00000000-0005-0000-0000-0000C2AD0000}"/>
    <cellStyle name="Normale 43 2" xfId="2746" xr:uid="{00000000-0005-0000-0000-0000C3AD0000}"/>
    <cellStyle name="Normale 43 2 2" xfId="9784" xr:uid="{00000000-0005-0000-0000-0000C4AD0000}"/>
    <cellStyle name="Normale 43 2 3" xfId="22897" xr:uid="{00000000-0005-0000-0000-0000C5AD0000}"/>
    <cellStyle name="Normale 43 3" xfId="9521" xr:uid="{00000000-0005-0000-0000-0000C6AD0000}"/>
    <cellStyle name="Normale 43 4" xfId="22896" xr:uid="{00000000-0005-0000-0000-0000C7AD0000}"/>
    <cellStyle name="Normale 44" xfId="808" xr:uid="{00000000-0005-0000-0000-0000C8AD0000}"/>
    <cellStyle name="Normale 44 2" xfId="2747" xr:uid="{00000000-0005-0000-0000-0000C9AD0000}"/>
    <cellStyle name="Normale 44 2 2" xfId="9785" xr:uid="{00000000-0005-0000-0000-0000CAAD0000}"/>
    <cellStyle name="Normale 44 2 3" xfId="22899" xr:uid="{00000000-0005-0000-0000-0000CBAD0000}"/>
    <cellStyle name="Normale 44 3" xfId="9522" xr:uid="{00000000-0005-0000-0000-0000CCAD0000}"/>
    <cellStyle name="Normale 44 4" xfId="22898" xr:uid="{00000000-0005-0000-0000-0000CDAD0000}"/>
    <cellStyle name="Normale 45" xfId="809" xr:uid="{00000000-0005-0000-0000-0000CEAD0000}"/>
    <cellStyle name="Normale 45 2" xfId="2748" xr:uid="{00000000-0005-0000-0000-0000CFAD0000}"/>
    <cellStyle name="Normale 45 2 2" xfId="9786" xr:uid="{00000000-0005-0000-0000-0000D0AD0000}"/>
    <cellStyle name="Normale 45 2 3" xfId="22901" xr:uid="{00000000-0005-0000-0000-0000D1AD0000}"/>
    <cellStyle name="Normale 45 3" xfId="9523" xr:uid="{00000000-0005-0000-0000-0000D2AD0000}"/>
    <cellStyle name="Normale 45 4" xfId="22900" xr:uid="{00000000-0005-0000-0000-0000D3AD0000}"/>
    <cellStyle name="Normale 46" xfId="810" xr:uid="{00000000-0005-0000-0000-0000D4AD0000}"/>
    <cellStyle name="Normale 46 2" xfId="2749" xr:uid="{00000000-0005-0000-0000-0000D5AD0000}"/>
    <cellStyle name="Normale 46 2 2" xfId="9787" xr:uid="{00000000-0005-0000-0000-0000D6AD0000}"/>
    <cellStyle name="Normale 46 2 3" xfId="22903" xr:uid="{00000000-0005-0000-0000-0000D7AD0000}"/>
    <cellStyle name="Normale 46 3" xfId="9524" xr:uid="{00000000-0005-0000-0000-0000D8AD0000}"/>
    <cellStyle name="Normale 46 4" xfId="22902" xr:uid="{00000000-0005-0000-0000-0000D9AD0000}"/>
    <cellStyle name="Normale 47" xfId="811" xr:uid="{00000000-0005-0000-0000-0000DAAD0000}"/>
    <cellStyle name="Normale 47 2" xfId="2750" xr:uid="{00000000-0005-0000-0000-0000DBAD0000}"/>
    <cellStyle name="Normale 47 2 2" xfId="9788" xr:uid="{00000000-0005-0000-0000-0000DCAD0000}"/>
    <cellStyle name="Normale 47 2 3" xfId="22905" xr:uid="{00000000-0005-0000-0000-0000DDAD0000}"/>
    <cellStyle name="Normale 47 3" xfId="9525" xr:uid="{00000000-0005-0000-0000-0000DEAD0000}"/>
    <cellStyle name="Normale 47 4" xfId="22904" xr:uid="{00000000-0005-0000-0000-0000DFAD0000}"/>
    <cellStyle name="Normale 48" xfId="812" xr:uid="{00000000-0005-0000-0000-0000E0AD0000}"/>
    <cellStyle name="Normale 48 2" xfId="2751" xr:uid="{00000000-0005-0000-0000-0000E1AD0000}"/>
    <cellStyle name="Normale 48 2 2" xfId="9789" xr:uid="{00000000-0005-0000-0000-0000E2AD0000}"/>
    <cellStyle name="Normale 48 2 3" xfId="22907" xr:uid="{00000000-0005-0000-0000-0000E3AD0000}"/>
    <cellStyle name="Normale 48 3" xfId="9526" xr:uid="{00000000-0005-0000-0000-0000E4AD0000}"/>
    <cellStyle name="Normale 48 4" xfId="22906" xr:uid="{00000000-0005-0000-0000-0000E5AD0000}"/>
    <cellStyle name="Normale 49" xfId="813" xr:uid="{00000000-0005-0000-0000-0000E6AD0000}"/>
    <cellStyle name="Normale 49 2" xfId="2752" xr:uid="{00000000-0005-0000-0000-0000E7AD0000}"/>
    <cellStyle name="Normale 49 2 2" xfId="9790" xr:uid="{00000000-0005-0000-0000-0000E8AD0000}"/>
    <cellStyle name="Normale 49 2 3" xfId="22909" xr:uid="{00000000-0005-0000-0000-0000E9AD0000}"/>
    <cellStyle name="Normale 49 3" xfId="9527" xr:uid="{00000000-0005-0000-0000-0000EAAD0000}"/>
    <cellStyle name="Normale 49 4" xfId="22908" xr:uid="{00000000-0005-0000-0000-0000EBAD0000}"/>
    <cellStyle name="Normale 5" xfId="814" xr:uid="{00000000-0005-0000-0000-0000ECAD0000}"/>
    <cellStyle name="Normale 5 2" xfId="815" xr:uid="{00000000-0005-0000-0000-0000EDAD0000}"/>
    <cellStyle name="Normale 5 2 2" xfId="2754" xr:uid="{00000000-0005-0000-0000-0000EEAD0000}"/>
    <cellStyle name="Normale 5 2 2 2" xfId="9792" xr:uid="{00000000-0005-0000-0000-0000EFAD0000}"/>
    <cellStyle name="Normale 5 2 2 3" xfId="22912" xr:uid="{00000000-0005-0000-0000-0000F0AD0000}"/>
    <cellStyle name="Normale 5 2 3" xfId="9529" xr:uid="{00000000-0005-0000-0000-0000F1AD0000}"/>
    <cellStyle name="Normale 5 2 4" xfId="22911" xr:uid="{00000000-0005-0000-0000-0000F2AD0000}"/>
    <cellStyle name="Normale 5 3" xfId="816" xr:uid="{00000000-0005-0000-0000-0000F3AD0000}"/>
    <cellStyle name="Normale 5 3 2" xfId="2755" xr:uid="{00000000-0005-0000-0000-0000F4AD0000}"/>
    <cellStyle name="Normale 5 3 2 2" xfId="9793" xr:uid="{00000000-0005-0000-0000-0000F5AD0000}"/>
    <cellStyle name="Normale 5 3 2 3" xfId="22914" xr:uid="{00000000-0005-0000-0000-0000F6AD0000}"/>
    <cellStyle name="Normale 5 3 3" xfId="9530" xr:uid="{00000000-0005-0000-0000-0000F7AD0000}"/>
    <cellStyle name="Normale 5 3 4" xfId="22913" xr:uid="{00000000-0005-0000-0000-0000F8AD0000}"/>
    <cellStyle name="Normale 5 4" xfId="2753" xr:uid="{00000000-0005-0000-0000-0000F9AD0000}"/>
    <cellStyle name="Normale 5 4 2" xfId="9791" xr:uid="{00000000-0005-0000-0000-0000FAAD0000}"/>
    <cellStyle name="Normale 5 4 3" xfId="22915" xr:uid="{00000000-0005-0000-0000-0000FBAD0000}"/>
    <cellStyle name="Normale 5 5" xfId="9528" xr:uid="{00000000-0005-0000-0000-0000FCAD0000}"/>
    <cellStyle name="Normale 5 6" xfId="22910" xr:uid="{00000000-0005-0000-0000-0000FDAD0000}"/>
    <cellStyle name="Normale 5_EDEN industria 2008 rev" xfId="817" xr:uid="{00000000-0005-0000-0000-0000FEAD0000}"/>
    <cellStyle name="Normale 50" xfId="818" xr:uid="{00000000-0005-0000-0000-0000FFAD0000}"/>
    <cellStyle name="Normale 50 2" xfId="2756" xr:uid="{00000000-0005-0000-0000-000000AE0000}"/>
    <cellStyle name="Normale 50 2 2" xfId="9794" xr:uid="{00000000-0005-0000-0000-000001AE0000}"/>
    <cellStyle name="Normale 50 2 3" xfId="22917" xr:uid="{00000000-0005-0000-0000-000002AE0000}"/>
    <cellStyle name="Normale 50 3" xfId="9531" xr:uid="{00000000-0005-0000-0000-000003AE0000}"/>
    <cellStyle name="Normale 50 4" xfId="22916" xr:uid="{00000000-0005-0000-0000-000004AE0000}"/>
    <cellStyle name="Normale 51" xfId="819" xr:uid="{00000000-0005-0000-0000-000005AE0000}"/>
    <cellStyle name="Normale 51 2" xfId="2757" xr:uid="{00000000-0005-0000-0000-000006AE0000}"/>
    <cellStyle name="Normale 51 2 2" xfId="9795" xr:uid="{00000000-0005-0000-0000-000007AE0000}"/>
    <cellStyle name="Normale 51 2 3" xfId="22919" xr:uid="{00000000-0005-0000-0000-000008AE0000}"/>
    <cellStyle name="Normale 51 3" xfId="9532" xr:uid="{00000000-0005-0000-0000-000009AE0000}"/>
    <cellStyle name="Normale 51 4" xfId="22918" xr:uid="{00000000-0005-0000-0000-00000AAE0000}"/>
    <cellStyle name="Normale 52" xfId="820" xr:uid="{00000000-0005-0000-0000-00000BAE0000}"/>
    <cellStyle name="Normale 52 2" xfId="2758" xr:uid="{00000000-0005-0000-0000-00000CAE0000}"/>
    <cellStyle name="Normale 52 2 2" xfId="9796" xr:uid="{00000000-0005-0000-0000-00000DAE0000}"/>
    <cellStyle name="Normale 52 2 3" xfId="22921" xr:uid="{00000000-0005-0000-0000-00000EAE0000}"/>
    <cellStyle name="Normale 52 3" xfId="9533" xr:uid="{00000000-0005-0000-0000-00000FAE0000}"/>
    <cellStyle name="Normale 52 4" xfId="22920" xr:uid="{00000000-0005-0000-0000-000010AE0000}"/>
    <cellStyle name="Normale 53" xfId="821" xr:uid="{00000000-0005-0000-0000-000011AE0000}"/>
    <cellStyle name="Normale 53 2" xfId="2759" xr:uid="{00000000-0005-0000-0000-000012AE0000}"/>
    <cellStyle name="Normale 53 2 2" xfId="9797" xr:uid="{00000000-0005-0000-0000-000013AE0000}"/>
    <cellStyle name="Normale 53 2 3" xfId="22923" xr:uid="{00000000-0005-0000-0000-000014AE0000}"/>
    <cellStyle name="Normale 53 3" xfId="9534" xr:uid="{00000000-0005-0000-0000-000015AE0000}"/>
    <cellStyle name="Normale 53 4" xfId="22922" xr:uid="{00000000-0005-0000-0000-000016AE0000}"/>
    <cellStyle name="Normale 54" xfId="822" xr:uid="{00000000-0005-0000-0000-000017AE0000}"/>
    <cellStyle name="Normale 54 2" xfId="2760" xr:uid="{00000000-0005-0000-0000-000018AE0000}"/>
    <cellStyle name="Normale 54 2 2" xfId="9798" xr:uid="{00000000-0005-0000-0000-000019AE0000}"/>
    <cellStyle name="Normale 54 2 3" xfId="22925" xr:uid="{00000000-0005-0000-0000-00001AAE0000}"/>
    <cellStyle name="Normale 54 3" xfId="9535" xr:uid="{00000000-0005-0000-0000-00001BAE0000}"/>
    <cellStyle name="Normale 54 4" xfId="22924" xr:uid="{00000000-0005-0000-0000-00001CAE0000}"/>
    <cellStyle name="Normale 55" xfId="823" xr:uid="{00000000-0005-0000-0000-00001DAE0000}"/>
    <cellStyle name="Normale 55 2" xfId="2761" xr:uid="{00000000-0005-0000-0000-00001EAE0000}"/>
    <cellStyle name="Normale 55 2 2" xfId="9799" xr:uid="{00000000-0005-0000-0000-00001FAE0000}"/>
    <cellStyle name="Normale 55 2 3" xfId="22927" xr:uid="{00000000-0005-0000-0000-000020AE0000}"/>
    <cellStyle name="Normale 55 3" xfId="9536" xr:uid="{00000000-0005-0000-0000-000021AE0000}"/>
    <cellStyle name="Normale 55 4" xfId="22926" xr:uid="{00000000-0005-0000-0000-000022AE0000}"/>
    <cellStyle name="Normale 56" xfId="824" xr:uid="{00000000-0005-0000-0000-000023AE0000}"/>
    <cellStyle name="Normale 56 2" xfId="2762" xr:uid="{00000000-0005-0000-0000-000024AE0000}"/>
    <cellStyle name="Normale 56 2 2" xfId="9800" xr:uid="{00000000-0005-0000-0000-000025AE0000}"/>
    <cellStyle name="Normale 56 2 3" xfId="22929" xr:uid="{00000000-0005-0000-0000-000026AE0000}"/>
    <cellStyle name="Normale 56 3" xfId="9537" xr:uid="{00000000-0005-0000-0000-000027AE0000}"/>
    <cellStyle name="Normale 56 4" xfId="22928" xr:uid="{00000000-0005-0000-0000-000028AE0000}"/>
    <cellStyle name="Normale 57" xfId="825" xr:uid="{00000000-0005-0000-0000-000029AE0000}"/>
    <cellStyle name="Normale 57 2" xfId="2763" xr:uid="{00000000-0005-0000-0000-00002AAE0000}"/>
    <cellStyle name="Normale 57 2 2" xfId="9801" xr:uid="{00000000-0005-0000-0000-00002BAE0000}"/>
    <cellStyle name="Normale 57 2 3" xfId="22931" xr:uid="{00000000-0005-0000-0000-00002CAE0000}"/>
    <cellStyle name="Normale 57 3" xfId="9538" xr:uid="{00000000-0005-0000-0000-00002DAE0000}"/>
    <cellStyle name="Normale 57 4" xfId="22930" xr:uid="{00000000-0005-0000-0000-00002EAE0000}"/>
    <cellStyle name="Normale 58" xfId="826" xr:uid="{00000000-0005-0000-0000-00002FAE0000}"/>
    <cellStyle name="Normale 58 2" xfId="2764" xr:uid="{00000000-0005-0000-0000-000030AE0000}"/>
    <cellStyle name="Normale 58 2 2" xfId="9802" xr:uid="{00000000-0005-0000-0000-000031AE0000}"/>
    <cellStyle name="Normale 58 2 3" xfId="22933" xr:uid="{00000000-0005-0000-0000-000032AE0000}"/>
    <cellStyle name="Normale 58 3" xfId="9539" xr:uid="{00000000-0005-0000-0000-000033AE0000}"/>
    <cellStyle name="Normale 58 4" xfId="22932" xr:uid="{00000000-0005-0000-0000-000034AE0000}"/>
    <cellStyle name="Normale 59" xfId="827" xr:uid="{00000000-0005-0000-0000-000035AE0000}"/>
    <cellStyle name="Normale 59 2" xfId="2765" xr:uid="{00000000-0005-0000-0000-000036AE0000}"/>
    <cellStyle name="Normale 59 2 2" xfId="9803" xr:uid="{00000000-0005-0000-0000-000037AE0000}"/>
    <cellStyle name="Normale 59 2 3" xfId="22935" xr:uid="{00000000-0005-0000-0000-000038AE0000}"/>
    <cellStyle name="Normale 59 3" xfId="9540" xr:uid="{00000000-0005-0000-0000-000039AE0000}"/>
    <cellStyle name="Normale 59 4" xfId="22934" xr:uid="{00000000-0005-0000-0000-00003AAE0000}"/>
    <cellStyle name="Normale 6" xfId="828" xr:uid="{00000000-0005-0000-0000-00003BAE0000}"/>
    <cellStyle name="Normale 6 2" xfId="829" xr:uid="{00000000-0005-0000-0000-00003CAE0000}"/>
    <cellStyle name="Normale 6 2 2" xfId="2767" xr:uid="{00000000-0005-0000-0000-00003DAE0000}"/>
    <cellStyle name="Normale 6 2 2 2" xfId="9805" xr:uid="{00000000-0005-0000-0000-00003EAE0000}"/>
    <cellStyle name="Normale 6 2 2 3" xfId="22938" xr:uid="{00000000-0005-0000-0000-00003FAE0000}"/>
    <cellStyle name="Normale 6 2 3" xfId="9542" xr:uid="{00000000-0005-0000-0000-000040AE0000}"/>
    <cellStyle name="Normale 6 2 4" xfId="22937" xr:uid="{00000000-0005-0000-0000-000041AE0000}"/>
    <cellStyle name="Normale 6 3" xfId="830" xr:uid="{00000000-0005-0000-0000-000042AE0000}"/>
    <cellStyle name="Normale 6 3 2" xfId="2768" xr:uid="{00000000-0005-0000-0000-000043AE0000}"/>
    <cellStyle name="Normale 6 3 2 2" xfId="9806" xr:uid="{00000000-0005-0000-0000-000044AE0000}"/>
    <cellStyle name="Normale 6 3 2 3" xfId="22940" xr:uid="{00000000-0005-0000-0000-000045AE0000}"/>
    <cellStyle name="Normale 6 3 3" xfId="9543" xr:uid="{00000000-0005-0000-0000-000046AE0000}"/>
    <cellStyle name="Normale 6 3 4" xfId="22939" xr:uid="{00000000-0005-0000-0000-000047AE0000}"/>
    <cellStyle name="Normale 6 4" xfId="2766" xr:uid="{00000000-0005-0000-0000-000048AE0000}"/>
    <cellStyle name="Normale 6 4 2" xfId="9804" xr:uid="{00000000-0005-0000-0000-000049AE0000}"/>
    <cellStyle name="Normale 6 4 3" xfId="22941" xr:uid="{00000000-0005-0000-0000-00004AAE0000}"/>
    <cellStyle name="Normale 6 5" xfId="9541" xr:uid="{00000000-0005-0000-0000-00004BAE0000}"/>
    <cellStyle name="Normale 6 6" xfId="22936" xr:uid="{00000000-0005-0000-0000-00004CAE0000}"/>
    <cellStyle name="Normale 6_EDEN industria 2008 rev" xfId="831" xr:uid="{00000000-0005-0000-0000-00004DAE0000}"/>
    <cellStyle name="Normale 60" xfId="832" xr:uid="{00000000-0005-0000-0000-00004EAE0000}"/>
    <cellStyle name="Normale 60 2" xfId="2769" xr:uid="{00000000-0005-0000-0000-00004FAE0000}"/>
    <cellStyle name="Normale 60 2 2" xfId="9807" xr:uid="{00000000-0005-0000-0000-000050AE0000}"/>
    <cellStyle name="Normale 60 2 3" xfId="22943" xr:uid="{00000000-0005-0000-0000-000051AE0000}"/>
    <cellStyle name="Normale 60 3" xfId="9544" xr:uid="{00000000-0005-0000-0000-000052AE0000}"/>
    <cellStyle name="Normale 60 4" xfId="22942" xr:uid="{00000000-0005-0000-0000-000053AE0000}"/>
    <cellStyle name="Normale 61" xfId="833" xr:uid="{00000000-0005-0000-0000-000054AE0000}"/>
    <cellStyle name="Normale 61 2" xfId="2770" xr:uid="{00000000-0005-0000-0000-000055AE0000}"/>
    <cellStyle name="Normale 61 2 2" xfId="9808" xr:uid="{00000000-0005-0000-0000-000056AE0000}"/>
    <cellStyle name="Normale 61 2 3" xfId="22945" xr:uid="{00000000-0005-0000-0000-000057AE0000}"/>
    <cellStyle name="Normale 61 3" xfId="9545" xr:uid="{00000000-0005-0000-0000-000058AE0000}"/>
    <cellStyle name="Normale 61 4" xfId="22944" xr:uid="{00000000-0005-0000-0000-000059AE0000}"/>
    <cellStyle name="Normale 62" xfId="834" xr:uid="{00000000-0005-0000-0000-00005AAE0000}"/>
    <cellStyle name="Normale 62 2" xfId="2771" xr:uid="{00000000-0005-0000-0000-00005BAE0000}"/>
    <cellStyle name="Normale 62 2 2" xfId="9809" xr:uid="{00000000-0005-0000-0000-00005CAE0000}"/>
    <cellStyle name="Normale 62 2 3" xfId="22947" xr:uid="{00000000-0005-0000-0000-00005DAE0000}"/>
    <cellStyle name="Normale 62 3" xfId="9546" xr:uid="{00000000-0005-0000-0000-00005EAE0000}"/>
    <cellStyle name="Normale 62 4" xfId="22946" xr:uid="{00000000-0005-0000-0000-00005FAE0000}"/>
    <cellStyle name="Normale 63" xfId="835" xr:uid="{00000000-0005-0000-0000-000060AE0000}"/>
    <cellStyle name="Normale 63 2" xfId="2772" xr:uid="{00000000-0005-0000-0000-000061AE0000}"/>
    <cellStyle name="Normale 63 2 2" xfId="9810" xr:uid="{00000000-0005-0000-0000-000062AE0000}"/>
    <cellStyle name="Normale 63 2 3" xfId="22949" xr:uid="{00000000-0005-0000-0000-000063AE0000}"/>
    <cellStyle name="Normale 63 3" xfId="9547" xr:uid="{00000000-0005-0000-0000-000064AE0000}"/>
    <cellStyle name="Normale 63 4" xfId="22948" xr:uid="{00000000-0005-0000-0000-000065AE0000}"/>
    <cellStyle name="Normale 64" xfId="836" xr:uid="{00000000-0005-0000-0000-000066AE0000}"/>
    <cellStyle name="Normale 64 2" xfId="2773" xr:uid="{00000000-0005-0000-0000-000067AE0000}"/>
    <cellStyle name="Normale 64 2 2" xfId="9811" xr:uid="{00000000-0005-0000-0000-000068AE0000}"/>
    <cellStyle name="Normale 64 2 3" xfId="22951" xr:uid="{00000000-0005-0000-0000-000069AE0000}"/>
    <cellStyle name="Normale 64 3" xfId="9548" xr:uid="{00000000-0005-0000-0000-00006AAE0000}"/>
    <cellStyle name="Normale 64 4" xfId="22950" xr:uid="{00000000-0005-0000-0000-00006BAE0000}"/>
    <cellStyle name="Normale 65" xfId="837" xr:uid="{00000000-0005-0000-0000-00006CAE0000}"/>
    <cellStyle name="Normale 65 2" xfId="2774" xr:uid="{00000000-0005-0000-0000-00006DAE0000}"/>
    <cellStyle name="Normale 65 2 2" xfId="9812" xr:uid="{00000000-0005-0000-0000-00006EAE0000}"/>
    <cellStyle name="Normale 65 2 3" xfId="22953" xr:uid="{00000000-0005-0000-0000-00006FAE0000}"/>
    <cellStyle name="Normale 65 3" xfId="9549" xr:uid="{00000000-0005-0000-0000-000070AE0000}"/>
    <cellStyle name="Normale 65 4" xfId="22952" xr:uid="{00000000-0005-0000-0000-000071AE0000}"/>
    <cellStyle name="Normale 7" xfId="838" xr:uid="{00000000-0005-0000-0000-000072AE0000}"/>
    <cellStyle name="Normale 7 2" xfId="839" xr:uid="{00000000-0005-0000-0000-000073AE0000}"/>
    <cellStyle name="Normale 7 2 2" xfId="2776" xr:uid="{00000000-0005-0000-0000-000074AE0000}"/>
    <cellStyle name="Normale 7 2 2 2" xfId="9814" xr:uid="{00000000-0005-0000-0000-000075AE0000}"/>
    <cellStyle name="Normale 7 2 2 3" xfId="22956" xr:uid="{00000000-0005-0000-0000-000076AE0000}"/>
    <cellStyle name="Normale 7 2 3" xfId="9551" xr:uid="{00000000-0005-0000-0000-000077AE0000}"/>
    <cellStyle name="Normale 7 2 4" xfId="22955" xr:uid="{00000000-0005-0000-0000-000078AE0000}"/>
    <cellStyle name="Normale 7 3" xfId="840" xr:uid="{00000000-0005-0000-0000-000079AE0000}"/>
    <cellStyle name="Normale 7 3 2" xfId="2777" xr:uid="{00000000-0005-0000-0000-00007AAE0000}"/>
    <cellStyle name="Normale 7 3 2 2" xfId="9815" xr:uid="{00000000-0005-0000-0000-00007BAE0000}"/>
    <cellStyle name="Normale 7 3 2 3" xfId="22958" xr:uid="{00000000-0005-0000-0000-00007CAE0000}"/>
    <cellStyle name="Normale 7 3 3" xfId="9552" xr:uid="{00000000-0005-0000-0000-00007DAE0000}"/>
    <cellStyle name="Normale 7 3 4" xfId="22957" xr:uid="{00000000-0005-0000-0000-00007EAE0000}"/>
    <cellStyle name="Normale 7 4" xfId="2775" xr:uid="{00000000-0005-0000-0000-00007FAE0000}"/>
    <cellStyle name="Normale 7 4 2" xfId="9813" xr:uid="{00000000-0005-0000-0000-000080AE0000}"/>
    <cellStyle name="Normale 7 4 3" xfId="22959" xr:uid="{00000000-0005-0000-0000-000081AE0000}"/>
    <cellStyle name="Normale 7 5" xfId="9550" xr:uid="{00000000-0005-0000-0000-000082AE0000}"/>
    <cellStyle name="Normale 7 6" xfId="22954" xr:uid="{00000000-0005-0000-0000-000083AE0000}"/>
    <cellStyle name="Normale 7_EDEN industria 2008 rev" xfId="841" xr:uid="{00000000-0005-0000-0000-000084AE0000}"/>
    <cellStyle name="Normale 8" xfId="842" xr:uid="{00000000-0005-0000-0000-000085AE0000}"/>
    <cellStyle name="Normale 8 2" xfId="843" xr:uid="{00000000-0005-0000-0000-000086AE0000}"/>
    <cellStyle name="Normale 8 2 2" xfId="2779" xr:uid="{00000000-0005-0000-0000-000087AE0000}"/>
    <cellStyle name="Normale 8 2 2 2" xfId="9817" xr:uid="{00000000-0005-0000-0000-000088AE0000}"/>
    <cellStyle name="Normale 8 2 2 3" xfId="22962" xr:uid="{00000000-0005-0000-0000-000089AE0000}"/>
    <cellStyle name="Normale 8 2 3" xfId="9554" xr:uid="{00000000-0005-0000-0000-00008AAE0000}"/>
    <cellStyle name="Normale 8 2 4" xfId="22961" xr:uid="{00000000-0005-0000-0000-00008BAE0000}"/>
    <cellStyle name="Normale 8 3" xfId="844" xr:uid="{00000000-0005-0000-0000-00008CAE0000}"/>
    <cellStyle name="Normale 8 3 2" xfId="2780" xr:uid="{00000000-0005-0000-0000-00008DAE0000}"/>
    <cellStyle name="Normale 8 3 2 2" xfId="9818" xr:uid="{00000000-0005-0000-0000-00008EAE0000}"/>
    <cellStyle name="Normale 8 3 2 3" xfId="22964" xr:uid="{00000000-0005-0000-0000-00008FAE0000}"/>
    <cellStyle name="Normale 8 3 3" xfId="9555" xr:uid="{00000000-0005-0000-0000-000090AE0000}"/>
    <cellStyle name="Normale 8 3 4" xfId="22963" xr:uid="{00000000-0005-0000-0000-000091AE0000}"/>
    <cellStyle name="Normale 8 4" xfId="2778" xr:uid="{00000000-0005-0000-0000-000092AE0000}"/>
    <cellStyle name="Normale 8 4 2" xfId="9816" xr:uid="{00000000-0005-0000-0000-000093AE0000}"/>
    <cellStyle name="Normale 8 4 3" xfId="22965" xr:uid="{00000000-0005-0000-0000-000094AE0000}"/>
    <cellStyle name="Normale 8 5" xfId="9553" xr:uid="{00000000-0005-0000-0000-000095AE0000}"/>
    <cellStyle name="Normale 8 6" xfId="22960" xr:uid="{00000000-0005-0000-0000-000096AE0000}"/>
    <cellStyle name="Normale 8_EDEN industria 2008 rev" xfId="845" xr:uid="{00000000-0005-0000-0000-000097AE0000}"/>
    <cellStyle name="Normale 9" xfId="846" xr:uid="{00000000-0005-0000-0000-000098AE0000}"/>
    <cellStyle name="Normale 9 2" xfId="847" xr:uid="{00000000-0005-0000-0000-000099AE0000}"/>
    <cellStyle name="Normale 9 2 2" xfId="2782" xr:uid="{00000000-0005-0000-0000-00009AAE0000}"/>
    <cellStyle name="Normale 9 2 2 2" xfId="9820" xr:uid="{00000000-0005-0000-0000-00009BAE0000}"/>
    <cellStyle name="Normale 9 2 2 3" xfId="22968" xr:uid="{00000000-0005-0000-0000-00009CAE0000}"/>
    <cellStyle name="Normale 9 2 3" xfId="9557" xr:uid="{00000000-0005-0000-0000-00009DAE0000}"/>
    <cellStyle name="Normale 9 2 4" xfId="22967" xr:uid="{00000000-0005-0000-0000-00009EAE0000}"/>
    <cellStyle name="Normale 9 3" xfId="848" xr:uid="{00000000-0005-0000-0000-00009FAE0000}"/>
    <cellStyle name="Normale 9 3 2" xfId="2783" xr:uid="{00000000-0005-0000-0000-0000A0AE0000}"/>
    <cellStyle name="Normale 9 3 2 2" xfId="9821" xr:uid="{00000000-0005-0000-0000-0000A1AE0000}"/>
    <cellStyle name="Normale 9 3 2 3" xfId="22970" xr:uid="{00000000-0005-0000-0000-0000A2AE0000}"/>
    <cellStyle name="Normale 9 3 3" xfId="9558" xr:uid="{00000000-0005-0000-0000-0000A3AE0000}"/>
    <cellStyle name="Normale 9 3 4" xfId="22969" xr:uid="{00000000-0005-0000-0000-0000A4AE0000}"/>
    <cellStyle name="Normale 9 4" xfId="2781" xr:uid="{00000000-0005-0000-0000-0000A5AE0000}"/>
    <cellStyle name="Normale 9 4 2" xfId="9819" xr:uid="{00000000-0005-0000-0000-0000A6AE0000}"/>
    <cellStyle name="Normale 9 4 3" xfId="22971" xr:uid="{00000000-0005-0000-0000-0000A7AE0000}"/>
    <cellStyle name="Normale 9 5" xfId="9556" xr:uid="{00000000-0005-0000-0000-0000A8AE0000}"/>
    <cellStyle name="Normale 9 6" xfId="22966" xr:uid="{00000000-0005-0000-0000-0000A9AE0000}"/>
    <cellStyle name="Normale 9_EDEN industria 2008 rev" xfId="849" xr:uid="{00000000-0005-0000-0000-0000AAAE0000}"/>
    <cellStyle name="Normale_B2020" xfId="850" xr:uid="{00000000-0005-0000-0000-0000ABAE0000}"/>
    <cellStyle name="Nota" xfId="851" xr:uid="{00000000-0005-0000-0000-0000ACAE0000}"/>
    <cellStyle name="Nota 10" xfId="5215" xr:uid="{00000000-0005-0000-0000-0000ADAE0000}"/>
    <cellStyle name="Nota 10 2" xfId="22973" xr:uid="{00000000-0005-0000-0000-0000AEAE0000}"/>
    <cellStyle name="Nota 11" xfId="22972" xr:uid="{00000000-0005-0000-0000-0000AFAE0000}"/>
    <cellStyle name="Nota 2" xfId="852" xr:uid="{00000000-0005-0000-0000-0000B0AE0000}"/>
    <cellStyle name="Nota 2 2" xfId="2785" xr:uid="{00000000-0005-0000-0000-0000B1AE0000}"/>
    <cellStyle name="Nota 2 2 2" xfId="9822" xr:uid="{00000000-0005-0000-0000-0000B2AE0000}"/>
    <cellStyle name="Nota 2 2 2 2" xfId="15344" xr:uid="{00000000-0005-0000-0000-0000B3AE0000}"/>
    <cellStyle name="Nota 2 2 3" xfId="14017" xr:uid="{00000000-0005-0000-0000-0000B4AE0000}"/>
    <cellStyle name="Nota 2 2 4" xfId="22975" xr:uid="{00000000-0005-0000-0000-0000B5AE0000}"/>
    <cellStyle name="Nota 2 3" xfId="5216" xr:uid="{00000000-0005-0000-0000-0000B6AE0000}"/>
    <cellStyle name="Nota 2 3 2" xfId="14932" xr:uid="{00000000-0005-0000-0000-0000B7AE0000}"/>
    <cellStyle name="Nota 2 3 3" xfId="22976" xr:uid="{00000000-0005-0000-0000-0000B8AE0000}"/>
    <cellStyle name="Nota 2 4" xfId="5217" xr:uid="{00000000-0005-0000-0000-0000B9AE0000}"/>
    <cellStyle name="Nota 2 4 2" xfId="22977" xr:uid="{00000000-0005-0000-0000-0000BAAE0000}"/>
    <cellStyle name="Nota 2 5" xfId="5218" xr:uid="{00000000-0005-0000-0000-0000BBAE0000}"/>
    <cellStyle name="Nota 2 5 2" xfId="22978" xr:uid="{00000000-0005-0000-0000-0000BCAE0000}"/>
    <cellStyle name="Nota 2 6" xfId="5219" xr:uid="{00000000-0005-0000-0000-0000BDAE0000}"/>
    <cellStyle name="Nota 2 6 2" xfId="22979" xr:uid="{00000000-0005-0000-0000-0000BEAE0000}"/>
    <cellStyle name="Nota 2 7" xfId="22974" xr:uid="{00000000-0005-0000-0000-0000BFAE0000}"/>
    <cellStyle name="Nota 3" xfId="853" xr:uid="{00000000-0005-0000-0000-0000C0AE0000}"/>
    <cellStyle name="Nota 3 2" xfId="854" xr:uid="{00000000-0005-0000-0000-0000C1AE0000}"/>
    <cellStyle name="Nota 3 2 2" xfId="4667" xr:uid="{00000000-0005-0000-0000-0000C2AE0000}"/>
    <cellStyle name="Nota 3 2 2 2" xfId="7314" xr:uid="{00000000-0005-0000-0000-0000C3AE0000}"/>
    <cellStyle name="Nota 3 2 2 2 2" xfId="14151" xr:uid="{00000000-0005-0000-0000-0000C4AE0000}"/>
    <cellStyle name="Nota 3 2 2 2 3" xfId="22983" xr:uid="{00000000-0005-0000-0000-0000C5AE0000}"/>
    <cellStyle name="Nota 3 2 2 3" xfId="14019" xr:uid="{00000000-0005-0000-0000-0000C6AE0000}"/>
    <cellStyle name="Nota 3 2 2 4" xfId="22982" xr:uid="{00000000-0005-0000-0000-0000C7AE0000}"/>
    <cellStyle name="Nota 3 2 3" xfId="3837" xr:uid="{00000000-0005-0000-0000-0000C8AE0000}"/>
    <cellStyle name="Nota 3 2 3 2" xfId="10376" xr:uid="{00000000-0005-0000-0000-0000C9AE0000}"/>
    <cellStyle name="Nota 3 2 3 2 2" xfId="22985" xr:uid="{00000000-0005-0000-0000-0000CAAE0000}"/>
    <cellStyle name="Nota 3 2 3 3" xfId="14152" xr:uid="{00000000-0005-0000-0000-0000CBAE0000}"/>
    <cellStyle name="Nota 3 2 3 4" xfId="22984" xr:uid="{00000000-0005-0000-0000-0000CCAE0000}"/>
    <cellStyle name="Nota 3 2 3 5" xfId="45262" xr:uid="{00000000-0005-0000-0000-0000CDAE0000}"/>
    <cellStyle name="Nota 3 2 4" xfId="5220" xr:uid="{00000000-0005-0000-0000-0000CEAE0000}"/>
    <cellStyle name="Nota 3 2 4 2" xfId="14456" xr:uid="{00000000-0005-0000-0000-0000CFAE0000}"/>
    <cellStyle name="Nota 3 2 4 3" xfId="17549" xr:uid="{00000000-0005-0000-0000-0000D0AE0000}"/>
    <cellStyle name="Nota 3 2 4 4" xfId="22986" xr:uid="{00000000-0005-0000-0000-0000D1AE0000}"/>
    <cellStyle name="Nota 3 2 4 5" xfId="13774" xr:uid="{00000000-0005-0000-0000-0000D2AE0000}"/>
    <cellStyle name="Nota 3 2 5" xfId="5221" xr:uid="{00000000-0005-0000-0000-0000D3AE0000}"/>
    <cellStyle name="Nota 3 2 5 2" xfId="14874" xr:uid="{00000000-0005-0000-0000-0000D4AE0000}"/>
    <cellStyle name="Nota 3 2 5 3" xfId="22987" xr:uid="{00000000-0005-0000-0000-0000D5AE0000}"/>
    <cellStyle name="Nota 3 2 5 4" xfId="13768" xr:uid="{00000000-0005-0000-0000-0000D6AE0000}"/>
    <cellStyle name="Nota 3 2 6" xfId="5222" xr:uid="{00000000-0005-0000-0000-0000D7AE0000}"/>
    <cellStyle name="Nota 3 2 6 2" xfId="22988" xr:uid="{00000000-0005-0000-0000-0000D8AE0000}"/>
    <cellStyle name="Nota 3 2 7" xfId="22981" xr:uid="{00000000-0005-0000-0000-0000D9AE0000}"/>
    <cellStyle name="Nota 3 3" xfId="2786" xr:uid="{00000000-0005-0000-0000-0000DAAE0000}"/>
    <cellStyle name="Nota 3 3 2" xfId="5223" xr:uid="{00000000-0005-0000-0000-0000DBAE0000}"/>
    <cellStyle name="Nota 3 3 2 2" xfId="14603" xr:uid="{00000000-0005-0000-0000-0000DCAE0000}"/>
    <cellStyle name="Nota 3 3 2 3" xfId="22990" xr:uid="{00000000-0005-0000-0000-0000DDAE0000}"/>
    <cellStyle name="Nota 3 3 3" xfId="14018" xr:uid="{00000000-0005-0000-0000-0000DEAE0000}"/>
    <cellStyle name="Nota 3 3 4" xfId="22989" xr:uid="{00000000-0005-0000-0000-0000DFAE0000}"/>
    <cellStyle name="Nota 3 4" xfId="3328" xr:uid="{00000000-0005-0000-0000-0000E0AE0000}"/>
    <cellStyle name="Nota 3 4 2" xfId="10036" xr:uid="{00000000-0005-0000-0000-0000E1AE0000}"/>
    <cellStyle name="Nota 3 4 2 2" xfId="15345" xr:uid="{00000000-0005-0000-0000-0000E2AE0000}"/>
    <cellStyle name="Nota 3 4 3" xfId="14020" xr:uid="{00000000-0005-0000-0000-0000E3AE0000}"/>
    <cellStyle name="Nota 3 4 4" xfId="22991" xr:uid="{00000000-0005-0000-0000-0000E4AE0000}"/>
    <cellStyle name="Nota 3 5" xfId="5224" xr:uid="{00000000-0005-0000-0000-0000E5AE0000}"/>
    <cellStyle name="Nota 3 5 2" xfId="14448" xr:uid="{00000000-0005-0000-0000-0000E6AE0000}"/>
    <cellStyle name="Nota 3 5 3" xfId="22992" xr:uid="{00000000-0005-0000-0000-0000E7AE0000}"/>
    <cellStyle name="Nota 3 6" xfId="5225" xr:uid="{00000000-0005-0000-0000-0000E8AE0000}"/>
    <cellStyle name="Nota 3 6 2" xfId="22993" xr:uid="{00000000-0005-0000-0000-0000E9AE0000}"/>
    <cellStyle name="Nota 3 7" xfId="5226" xr:uid="{00000000-0005-0000-0000-0000EAAE0000}"/>
    <cellStyle name="Nota 3 7 2" xfId="22994" xr:uid="{00000000-0005-0000-0000-0000EBAE0000}"/>
    <cellStyle name="Nota 3 8" xfId="22980" xr:uid="{00000000-0005-0000-0000-0000ECAE0000}"/>
    <cellStyle name="Nota 3 9" xfId="1964" xr:uid="{00000000-0005-0000-0000-0000EDAE0000}"/>
    <cellStyle name="Nota 4" xfId="855" xr:uid="{00000000-0005-0000-0000-0000EEAE0000}"/>
    <cellStyle name="Nota 4 2" xfId="5227" xr:uid="{00000000-0005-0000-0000-0000EFAE0000}"/>
    <cellStyle name="Nota 4 2 2" xfId="5228" xr:uid="{00000000-0005-0000-0000-0000F0AE0000}"/>
    <cellStyle name="Nota 4 2 2 2" xfId="22997" xr:uid="{00000000-0005-0000-0000-0000F1AE0000}"/>
    <cellStyle name="Nota 4 2 3" xfId="14153" xr:uid="{00000000-0005-0000-0000-0000F2AE0000}"/>
    <cellStyle name="Nota 4 2 4" xfId="17546" xr:uid="{00000000-0005-0000-0000-0000F3AE0000}"/>
    <cellStyle name="Nota 4 2 5" xfId="22996" xr:uid="{00000000-0005-0000-0000-0000F4AE0000}"/>
    <cellStyle name="Nota 4 2 6" xfId="13313" xr:uid="{00000000-0005-0000-0000-0000F5AE0000}"/>
    <cellStyle name="Nota 4 3" xfId="5229" xr:uid="{00000000-0005-0000-0000-0000F6AE0000}"/>
    <cellStyle name="Nota 4 3 2" xfId="14154" xr:uid="{00000000-0005-0000-0000-0000F7AE0000}"/>
    <cellStyle name="Nota 4 3 3" xfId="22998" xr:uid="{00000000-0005-0000-0000-0000F8AE0000}"/>
    <cellStyle name="Nota 4 4" xfId="5230" xr:uid="{00000000-0005-0000-0000-0000F9AE0000}"/>
    <cellStyle name="Nota 4 4 2" xfId="22999" xr:uid="{00000000-0005-0000-0000-0000FAAE0000}"/>
    <cellStyle name="Nota 4 5" xfId="5231" xr:uid="{00000000-0005-0000-0000-0000FBAE0000}"/>
    <cellStyle name="Nota 4 5 2" xfId="23000" xr:uid="{00000000-0005-0000-0000-0000FCAE0000}"/>
    <cellStyle name="Nota 4 6" xfId="5232" xr:uid="{00000000-0005-0000-0000-0000FDAE0000}"/>
    <cellStyle name="Nota 4 6 2" xfId="23001" xr:uid="{00000000-0005-0000-0000-0000FEAE0000}"/>
    <cellStyle name="Nota 4 7" xfId="22995" xr:uid="{00000000-0005-0000-0000-0000FFAE0000}"/>
    <cellStyle name="Nota 4 8" xfId="2787" xr:uid="{00000000-0005-0000-0000-000000AF0000}"/>
    <cellStyle name="Nota 5" xfId="856" xr:uid="{00000000-0005-0000-0000-000001AF0000}"/>
    <cellStyle name="Nota 5 2" xfId="5233" xr:uid="{00000000-0005-0000-0000-000002AF0000}"/>
    <cellStyle name="Nota 5 2 2" xfId="14155" xr:uid="{00000000-0005-0000-0000-000003AF0000}"/>
    <cellStyle name="Nota 5 2 3" xfId="23003" xr:uid="{00000000-0005-0000-0000-000004AF0000}"/>
    <cellStyle name="Nota 5 3" xfId="5234" xr:uid="{00000000-0005-0000-0000-000005AF0000}"/>
    <cellStyle name="Nota 5 3 2" xfId="23004" xr:uid="{00000000-0005-0000-0000-000006AF0000}"/>
    <cellStyle name="Nota 5 4" xfId="5235" xr:uid="{00000000-0005-0000-0000-000007AF0000}"/>
    <cellStyle name="Nota 5 4 2" xfId="23005" xr:uid="{00000000-0005-0000-0000-000008AF0000}"/>
    <cellStyle name="Nota 5 5" xfId="5236" xr:uid="{00000000-0005-0000-0000-000009AF0000}"/>
    <cellStyle name="Nota 5 5 2" xfId="23006" xr:uid="{00000000-0005-0000-0000-00000AAF0000}"/>
    <cellStyle name="Nota 5 6" xfId="5237" xr:uid="{00000000-0005-0000-0000-00000BAF0000}"/>
    <cellStyle name="Nota 5 6 2" xfId="23007" xr:uid="{00000000-0005-0000-0000-00000CAF0000}"/>
    <cellStyle name="Nota 5 7" xfId="23002" xr:uid="{00000000-0005-0000-0000-00000DAF0000}"/>
    <cellStyle name="Nota 6" xfId="2784" xr:uid="{00000000-0005-0000-0000-00000EAF0000}"/>
    <cellStyle name="Nota 6 2" xfId="5867" xr:uid="{00000000-0005-0000-0000-00000FAF0000}"/>
    <cellStyle name="Nota 6 2 2" xfId="15042" xr:uid="{00000000-0005-0000-0000-000010AF0000}"/>
    <cellStyle name="Nota 6 3" xfId="14016" xr:uid="{00000000-0005-0000-0000-000011AF0000}"/>
    <cellStyle name="Nota 6 4" xfId="23008" xr:uid="{00000000-0005-0000-0000-000012AF0000}"/>
    <cellStyle name="Nota 7" xfId="5238" xr:uid="{00000000-0005-0000-0000-000013AF0000}"/>
    <cellStyle name="Nota 7 2" xfId="13821" xr:uid="{00000000-0005-0000-0000-000014AF0000}"/>
    <cellStyle name="Nota 7 3" xfId="23009" xr:uid="{00000000-0005-0000-0000-000015AF0000}"/>
    <cellStyle name="Nota 8" xfId="5239" xr:uid="{00000000-0005-0000-0000-000016AF0000}"/>
    <cellStyle name="Nota 8 2" xfId="23010" xr:uid="{00000000-0005-0000-0000-000017AF0000}"/>
    <cellStyle name="Nota 9" xfId="5240" xr:uid="{00000000-0005-0000-0000-000018AF0000}"/>
    <cellStyle name="Nota 9 2" xfId="23011" xr:uid="{00000000-0005-0000-0000-000019AF0000}"/>
    <cellStyle name="Note 2" xfId="1640" xr:uid="{00000000-0005-0000-0000-00001AAF0000}"/>
    <cellStyle name="Note 2 2" xfId="7316" xr:uid="{00000000-0005-0000-0000-00001BAF0000}"/>
    <cellStyle name="Note 2 2 2" xfId="7317" xr:uid="{00000000-0005-0000-0000-00001CAF0000}"/>
    <cellStyle name="Note 2 2 2 2" xfId="23014" xr:uid="{00000000-0005-0000-0000-00001DAF0000}"/>
    <cellStyle name="Note 2 2 2 3" xfId="14158" xr:uid="{00000000-0005-0000-0000-00001EAF0000}"/>
    <cellStyle name="Note 2 2 3" xfId="23015" xr:uid="{00000000-0005-0000-0000-00001FAF0000}"/>
    <cellStyle name="Note 2 2 4" xfId="23013" xr:uid="{00000000-0005-0000-0000-000020AF0000}"/>
    <cellStyle name="Note 2 2 5" xfId="45264" xr:uid="{00000000-0005-0000-0000-000021AF0000}"/>
    <cellStyle name="Note 2 2 6" xfId="14157" xr:uid="{00000000-0005-0000-0000-000022AF0000}"/>
    <cellStyle name="Note 2 3" xfId="7318" xr:uid="{00000000-0005-0000-0000-000023AF0000}"/>
    <cellStyle name="Note 2 3 2" xfId="23016" xr:uid="{00000000-0005-0000-0000-000024AF0000}"/>
    <cellStyle name="Note 2 3 3" xfId="14159" xr:uid="{00000000-0005-0000-0000-000025AF0000}"/>
    <cellStyle name="Note 2 4" xfId="23017" xr:uid="{00000000-0005-0000-0000-000026AF0000}"/>
    <cellStyle name="Note 2 5" xfId="23012" xr:uid="{00000000-0005-0000-0000-000027AF0000}"/>
    <cellStyle name="Note 2 6" xfId="45263" xr:uid="{00000000-0005-0000-0000-000028AF0000}"/>
    <cellStyle name="Note 2 7" xfId="14156" xr:uid="{00000000-0005-0000-0000-000029AF0000}"/>
    <cellStyle name="Note 2 8" xfId="7315" xr:uid="{00000000-0005-0000-0000-00002AAF0000}"/>
    <cellStyle name="Note 3" xfId="23018" xr:uid="{00000000-0005-0000-0000-00002BAF0000}"/>
    <cellStyle name="Note 3 2" xfId="45265" xr:uid="{00000000-0005-0000-0000-00002CAF0000}"/>
    <cellStyle name="Note 4" xfId="23019" xr:uid="{00000000-0005-0000-0000-00002DAF0000}"/>
    <cellStyle name="Note 4 2" xfId="45266" xr:uid="{00000000-0005-0000-0000-00002EAF0000}"/>
    <cellStyle name="Notiz" xfId="1641" xr:uid="{00000000-0005-0000-0000-00002FAF0000}"/>
    <cellStyle name="Nuovo" xfId="857" xr:uid="{00000000-0005-0000-0000-000030AF0000}"/>
    <cellStyle name="Nuovo 10" xfId="858" xr:uid="{00000000-0005-0000-0000-000031AF0000}"/>
    <cellStyle name="Nuovo 10 2" xfId="859" xr:uid="{00000000-0005-0000-0000-000032AF0000}"/>
    <cellStyle name="Nuovo 10 2 2" xfId="2790" xr:uid="{00000000-0005-0000-0000-000033AF0000}"/>
    <cellStyle name="Nuovo 10 2 2 2" xfId="9823" xr:uid="{00000000-0005-0000-0000-000034AF0000}"/>
    <cellStyle name="Nuovo 10 2 2 3" xfId="23023" xr:uid="{00000000-0005-0000-0000-000035AF0000}"/>
    <cellStyle name="Nuovo 10 2 3" xfId="9559" xr:uid="{00000000-0005-0000-0000-000036AF0000}"/>
    <cellStyle name="Nuovo 10 2 4" xfId="23022" xr:uid="{00000000-0005-0000-0000-000037AF0000}"/>
    <cellStyle name="Nuovo 10 3" xfId="860" xr:uid="{00000000-0005-0000-0000-000038AF0000}"/>
    <cellStyle name="Nuovo 10 3 2" xfId="861" xr:uid="{00000000-0005-0000-0000-000039AF0000}"/>
    <cellStyle name="Nuovo 10 3 2 2" xfId="4668" xr:uid="{00000000-0005-0000-0000-00003AAF0000}"/>
    <cellStyle name="Nuovo 10 3 2 2 2" xfId="23026" xr:uid="{00000000-0005-0000-0000-00003BAF0000}"/>
    <cellStyle name="Nuovo 10 3 2 3" xfId="3838" xr:uid="{00000000-0005-0000-0000-00003CAF0000}"/>
    <cellStyle name="Nuovo 10 3 2 3 2" xfId="10377" xr:uid="{00000000-0005-0000-0000-00003DAF0000}"/>
    <cellStyle name="Nuovo 10 3 2 4" xfId="23025" xr:uid="{00000000-0005-0000-0000-00003EAF0000}"/>
    <cellStyle name="Nuovo 10 3 3" xfId="2791" xr:uid="{00000000-0005-0000-0000-00003FAF0000}"/>
    <cellStyle name="Nuovo 10 3 3 2" xfId="5241" xr:uid="{00000000-0005-0000-0000-000040AF0000}"/>
    <cellStyle name="Nuovo 10 3 3 2 2" xfId="23028" xr:uid="{00000000-0005-0000-0000-000041AF0000}"/>
    <cellStyle name="Nuovo 10 3 3 3" xfId="23027" xr:uid="{00000000-0005-0000-0000-000042AF0000}"/>
    <cellStyle name="Nuovo 10 3 4" xfId="3329" xr:uid="{00000000-0005-0000-0000-000043AF0000}"/>
    <cellStyle name="Nuovo 10 3 4 2" xfId="10037" xr:uid="{00000000-0005-0000-0000-000044AF0000}"/>
    <cellStyle name="Nuovo 10 3 4 3" xfId="23029" xr:uid="{00000000-0005-0000-0000-000045AF0000}"/>
    <cellStyle name="Nuovo 10 3 5" xfId="8592" xr:uid="{00000000-0005-0000-0000-000046AF0000}"/>
    <cellStyle name="Nuovo 10 3 6" xfId="23024" xr:uid="{00000000-0005-0000-0000-000047AF0000}"/>
    <cellStyle name="Nuovo 10 3 7" xfId="1965" xr:uid="{00000000-0005-0000-0000-000048AF0000}"/>
    <cellStyle name="Nuovo 10 4" xfId="862" xr:uid="{00000000-0005-0000-0000-000049AF0000}"/>
    <cellStyle name="Nuovo 10 4 2" xfId="5242" xr:uid="{00000000-0005-0000-0000-00004AAF0000}"/>
    <cellStyle name="Nuovo 10 4 2 2" xfId="5243" xr:uid="{00000000-0005-0000-0000-00004BAF0000}"/>
    <cellStyle name="Nuovo 10 4 2 2 2" xfId="23032" xr:uid="{00000000-0005-0000-0000-00004CAF0000}"/>
    <cellStyle name="Nuovo 10 4 2 3" xfId="14160" xr:uid="{00000000-0005-0000-0000-00004DAF0000}"/>
    <cellStyle name="Nuovo 10 4 2 4" xfId="23031" xr:uid="{00000000-0005-0000-0000-00004EAF0000}"/>
    <cellStyle name="Nuovo 10 4 2 5" xfId="13312" xr:uid="{00000000-0005-0000-0000-00004FAF0000}"/>
    <cellStyle name="Nuovo 10 4 3" xfId="5244" xr:uid="{00000000-0005-0000-0000-000050AF0000}"/>
    <cellStyle name="Nuovo 10 4 3 2" xfId="23033" xr:uid="{00000000-0005-0000-0000-000051AF0000}"/>
    <cellStyle name="Nuovo 10 4 4" xfId="23030" xr:uid="{00000000-0005-0000-0000-000052AF0000}"/>
    <cellStyle name="Nuovo 10 4 5" xfId="2792" xr:uid="{00000000-0005-0000-0000-000053AF0000}"/>
    <cellStyle name="Nuovo 10 5" xfId="863" xr:uid="{00000000-0005-0000-0000-000054AF0000}"/>
    <cellStyle name="Nuovo 10 5 2" xfId="23034" xr:uid="{00000000-0005-0000-0000-000055AF0000}"/>
    <cellStyle name="Nuovo 10 6" xfId="2789" xr:uid="{00000000-0005-0000-0000-000056AF0000}"/>
    <cellStyle name="Nuovo 10 6 2" xfId="5869" xr:uid="{00000000-0005-0000-0000-000057AF0000}"/>
    <cellStyle name="Nuovo 10 7" xfId="23021" xr:uid="{00000000-0005-0000-0000-000058AF0000}"/>
    <cellStyle name="Nuovo 11" xfId="864" xr:uid="{00000000-0005-0000-0000-000059AF0000}"/>
    <cellStyle name="Nuovo 11 2" xfId="865" xr:uid="{00000000-0005-0000-0000-00005AAF0000}"/>
    <cellStyle name="Nuovo 11 2 2" xfId="2794" xr:uid="{00000000-0005-0000-0000-00005BAF0000}"/>
    <cellStyle name="Nuovo 11 2 2 2" xfId="9824" xr:uid="{00000000-0005-0000-0000-00005CAF0000}"/>
    <cellStyle name="Nuovo 11 2 2 3" xfId="23037" xr:uid="{00000000-0005-0000-0000-00005DAF0000}"/>
    <cellStyle name="Nuovo 11 2 3" xfId="9560" xr:uid="{00000000-0005-0000-0000-00005EAF0000}"/>
    <cellStyle name="Nuovo 11 2 4" xfId="23036" xr:uid="{00000000-0005-0000-0000-00005FAF0000}"/>
    <cellStyle name="Nuovo 11 3" xfId="866" xr:uid="{00000000-0005-0000-0000-000060AF0000}"/>
    <cellStyle name="Nuovo 11 3 2" xfId="867" xr:uid="{00000000-0005-0000-0000-000061AF0000}"/>
    <cellStyle name="Nuovo 11 3 2 2" xfId="4669" xr:uid="{00000000-0005-0000-0000-000062AF0000}"/>
    <cellStyle name="Nuovo 11 3 2 2 2" xfId="23040" xr:uid="{00000000-0005-0000-0000-000063AF0000}"/>
    <cellStyle name="Nuovo 11 3 2 3" xfId="3839" xr:uid="{00000000-0005-0000-0000-000064AF0000}"/>
    <cellStyle name="Nuovo 11 3 2 3 2" xfId="10378" xr:uid="{00000000-0005-0000-0000-000065AF0000}"/>
    <cellStyle name="Nuovo 11 3 2 4" xfId="23039" xr:uid="{00000000-0005-0000-0000-000066AF0000}"/>
    <cellStyle name="Nuovo 11 3 3" xfId="2795" xr:uid="{00000000-0005-0000-0000-000067AF0000}"/>
    <cellStyle name="Nuovo 11 3 3 2" xfId="5245" xr:uid="{00000000-0005-0000-0000-000068AF0000}"/>
    <cellStyle name="Nuovo 11 3 3 2 2" xfId="23042" xr:uid="{00000000-0005-0000-0000-000069AF0000}"/>
    <cellStyle name="Nuovo 11 3 3 3" xfId="23041" xr:uid="{00000000-0005-0000-0000-00006AAF0000}"/>
    <cellStyle name="Nuovo 11 3 4" xfId="3330" xr:uid="{00000000-0005-0000-0000-00006BAF0000}"/>
    <cellStyle name="Nuovo 11 3 4 2" xfId="10038" xr:uid="{00000000-0005-0000-0000-00006CAF0000}"/>
    <cellStyle name="Nuovo 11 3 4 3" xfId="23043" xr:uid="{00000000-0005-0000-0000-00006DAF0000}"/>
    <cellStyle name="Nuovo 11 3 5" xfId="7828" xr:uid="{00000000-0005-0000-0000-00006EAF0000}"/>
    <cellStyle name="Nuovo 11 3 6" xfId="23038" xr:uid="{00000000-0005-0000-0000-00006FAF0000}"/>
    <cellStyle name="Nuovo 11 3 7" xfId="1966" xr:uid="{00000000-0005-0000-0000-000070AF0000}"/>
    <cellStyle name="Nuovo 11 4" xfId="868" xr:uid="{00000000-0005-0000-0000-000071AF0000}"/>
    <cellStyle name="Nuovo 11 4 2" xfId="5246" xr:uid="{00000000-0005-0000-0000-000072AF0000}"/>
    <cellStyle name="Nuovo 11 4 2 2" xfId="5247" xr:uid="{00000000-0005-0000-0000-000073AF0000}"/>
    <cellStyle name="Nuovo 11 4 2 2 2" xfId="23046" xr:uid="{00000000-0005-0000-0000-000074AF0000}"/>
    <cellStyle name="Nuovo 11 4 2 3" xfId="14161" xr:uid="{00000000-0005-0000-0000-000075AF0000}"/>
    <cellStyle name="Nuovo 11 4 2 4" xfId="23045" xr:uid="{00000000-0005-0000-0000-000076AF0000}"/>
    <cellStyle name="Nuovo 11 4 2 5" xfId="13311" xr:uid="{00000000-0005-0000-0000-000077AF0000}"/>
    <cellStyle name="Nuovo 11 4 3" xfId="5248" xr:uid="{00000000-0005-0000-0000-000078AF0000}"/>
    <cellStyle name="Nuovo 11 4 3 2" xfId="23047" xr:uid="{00000000-0005-0000-0000-000079AF0000}"/>
    <cellStyle name="Nuovo 11 4 4" xfId="23044" xr:uid="{00000000-0005-0000-0000-00007AAF0000}"/>
    <cellStyle name="Nuovo 11 4 5" xfId="2796" xr:uid="{00000000-0005-0000-0000-00007BAF0000}"/>
    <cellStyle name="Nuovo 11 5" xfId="869" xr:uid="{00000000-0005-0000-0000-00007CAF0000}"/>
    <cellStyle name="Nuovo 11 5 2" xfId="23048" xr:uid="{00000000-0005-0000-0000-00007DAF0000}"/>
    <cellStyle name="Nuovo 11 6" xfId="2793" xr:uid="{00000000-0005-0000-0000-00007EAF0000}"/>
    <cellStyle name="Nuovo 11 6 2" xfId="5870" xr:uid="{00000000-0005-0000-0000-00007FAF0000}"/>
    <cellStyle name="Nuovo 11 7" xfId="23035" xr:uid="{00000000-0005-0000-0000-000080AF0000}"/>
    <cellStyle name="Nuovo 12" xfId="870" xr:uid="{00000000-0005-0000-0000-000081AF0000}"/>
    <cellStyle name="Nuovo 12 2" xfId="871" xr:uid="{00000000-0005-0000-0000-000082AF0000}"/>
    <cellStyle name="Nuovo 12 2 2" xfId="2798" xr:uid="{00000000-0005-0000-0000-000083AF0000}"/>
    <cellStyle name="Nuovo 12 2 2 2" xfId="9825" xr:uid="{00000000-0005-0000-0000-000084AF0000}"/>
    <cellStyle name="Nuovo 12 2 2 3" xfId="23051" xr:uid="{00000000-0005-0000-0000-000085AF0000}"/>
    <cellStyle name="Nuovo 12 2 3" xfId="9561" xr:uid="{00000000-0005-0000-0000-000086AF0000}"/>
    <cellStyle name="Nuovo 12 2 4" xfId="23050" xr:uid="{00000000-0005-0000-0000-000087AF0000}"/>
    <cellStyle name="Nuovo 12 3" xfId="872" xr:uid="{00000000-0005-0000-0000-000088AF0000}"/>
    <cellStyle name="Nuovo 12 3 2" xfId="873" xr:uid="{00000000-0005-0000-0000-000089AF0000}"/>
    <cellStyle name="Nuovo 12 3 2 2" xfId="4670" xr:uid="{00000000-0005-0000-0000-00008AAF0000}"/>
    <cellStyle name="Nuovo 12 3 2 2 2" xfId="23054" xr:uid="{00000000-0005-0000-0000-00008BAF0000}"/>
    <cellStyle name="Nuovo 12 3 2 3" xfId="3840" xr:uid="{00000000-0005-0000-0000-00008CAF0000}"/>
    <cellStyle name="Nuovo 12 3 2 3 2" xfId="10379" xr:uid="{00000000-0005-0000-0000-00008DAF0000}"/>
    <cellStyle name="Nuovo 12 3 2 4" xfId="23053" xr:uid="{00000000-0005-0000-0000-00008EAF0000}"/>
    <cellStyle name="Nuovo 12 3 3" xfId="2799" xr:uid="{00000000-0005-0000-0000-00008FAF0000}"/>
    <cellStyle name="Nuovo 12 3 3 2" xfId="5249" xr:uid="{00000000-0005-0000-0000-000090AF0000}"/>
    <cellStyle name="Nuovo 12 3 3 2 2" xfId="23056" xr:uid="{00000000-0005-0000-0000-000091AF0000}"/>
    <cellStyle name="Nuovo 12 3 3 3" xfId="23055" xr:uid="{00000000-0005-0000-0000-000092AF0000}"/>
    <cellStyle name="Nuovo 12 3 4" xfId="3331" xr:uid="{00000000-0005-0000-0000-000093AF0000}"/>
    <cellStyle name="Nuovo 12 3 4 2" xfId="10039" xr:uid="{00000000-0005-0000-0000-000094AF0000}"/>
    <cellStyle name="Nuovo 12 3 4 3" xfId="23057" xr:uid="{00000000-0005-0000-0000-000095AF0000}"/>
    <cellStyle name="Nuovo 12 3 5" xfId="7515" xr:uid="{00000000-0005-0000-0000-000096AF0000}"/>
    <cellStyle name="Nuovo 12 3 6" xfId="23052" xr:uid="{00000000-0005-0000-0000-000097AF0000}"/>
    <cellStyle name="Nuovo 12 3 7" xfId="1967" xr:uid="{00000000-0005-0000-0000-000098AF0000}"/>
    <cellStyle name="Nuovo 12 4" xfId="874" xr:uid="{00000000-0005-0000-0000-000099AF0000}"/>
    <cellStyle name="Nuovo 12 4 2" xfId="5250" xr:uid="{00000000-0005-0000-0000-00009AAF0000}"/>
    <cellStyle name="Nuovo 12 4 2 2" xfId="5251" xr:uid="{00000000-0005-0000-0000-00009BAF0000}"/>
    <cellStyle name="Nuovo 12 4 2 2 2" xfId="23060" xr:uid="{00000000-0005-0000-0000-00009CAF0000}"/>
    <cellStyle name="Nuovo 12 4 2 3" xfId="14162" xr:uid="{00000000-0005-0000-0000-00009DAF0000}"/>
    <cellStyle name="Nuovo 12 4 2 4" xfId="23059" xr:uid="{00000000-0005-0000-0000-00009EAF0000}"/>
    <cellStyle name="Nuovo 12 4 2 5" xfId="13310" xr:uid="{00000000-0005-0000-0000-00009FAF0000}"/>
    <cellStyle name="Nuovo 12 4 3" xfId="5252" xr:uid="{00000000-0005-0000-0000-0000A0AF0000}"/>
    <cellStyle name="Nuovo 12 4 3 2" xfId="23061" xr:uid="{00000000-0005-0000-0000-0000A1AF0000}"/>
    <cellStyle name="Nuovo 12 4 4" xfId="23058" xr:uid="{00000000-0005-0000-0000-0000A2AF0000}"/>
    <cellStyle name="Nuovo 12 4 5" xfId="2800" xr:uid="{00000000-0005-0000-0000-0000A3AF0000}"/>
    <cellStyle name="Nuovo 12 5" xfId="875" xr:uid="{00000000-0005-0000-0000-0000A4AF0000}"/>
    <cellStyle name="Nuovo 12 5 2" xfId="23062" xr:uid="{00000000-0005-0000-0000-0000A5AF0000}"/>
    <cellStyle name="Nuovo 12 6" xfId="2797" xr:uid="{00000000-0005-0000-0000-0000A6AF0000}"/>
    <cellStyle name="Nuovo 12 6 2" xfId="5871" xr:uid="{00000000-0005-0000-0000-0000A7AF0000}"/>
    <cellStyle name="Nuovo 12 7" xfId="23049" xr:uid="{00000000-0005-0000-0000-0000A8AF0000}"/>
    <cellStyle name="Nuovo 13" xfId="876" xr:uid="{00000000-0005-0000-0000-0000A9AF0000}"/>
    <cellStyle name="Nuovo 13 2" xfId="877" xr:uid="{00000000-0005-0000-0000-0000AAAF0000}"/>
    <cellStyle name="Nuovo 13 2 2" xfId="2802" xr:uid="{00000000-0005-0000-0000-0000ABAF0000}"/>
    <cellStyle name="Nuovo 13 2 2 2" xfId="9826" xr:uid="{00000000-0005-0000-0000-0000ACAF0000}"/>
    <cellStyle name="Nuovo 13 2 2 3" xfId="23065" xr:uid="{00000000-0005-0000-0000-0000ADAF0000}"/>
    <cellStyle name="Nuovo 13 2 3" xfId="9562" xr:uid="{00000000-0005-0000-0000-0000AEAF0000}"/>
    <cellStyle name="Nuovo 13 2 4" xfId="23064" xr:uid="{00000000-0005-0000-0000-0000AFAF0000}"/>
    <cellStyle name="Nuovo 13 3" xfId="878" xr:uid="{00000000-0005-0000-0000-0000B0AF0000}"/>
    <cellStyle name="Nuovo 13 3 2" xfId="879" xr:uid="{00000000-0005-0000-0000-0000B1AF0000}"/>
    <cellStyle name="Nuovo 13 3 2 2" xfId="4671" xr:uid="{00000000-0005-0000-0000-0000B2AF0000}"/>
    <cellStyle name="Nuovo 13 3 2 2 2" xfId="23068" xr:uid="{00000000-0005-0000-0000-0000B3AF0000}"/>
    <cellStyle name="Nuovo 13 3 2 3" xfId="3841" xr:uid="{00000000-0005-0000-0000-0000B4AF0000}"/>
    <cellStyle name="Nuovo 13 3 2 3 2" xfId="10380" xr:uid="{00000000-0005-0000-0000-0000B5AF0000}"/>
    <cellStyle name="Nuovo 13 3 2 4" xfId="23067" xr:uid="{00000000-0005-0000-0000-0000B6AF0000}"/>
    <cellStyle name="Nuovo 13 3 3" xfId="2803" xr:uid="{00000000-0005-0000-0000-0000B7AF0000}"/>
    <cellStyle name="Nuovo 13 3 3 2" xfId="5253" xr:uid="{00000000-0005-0000-0000-0000B8AF0000}"/>
    <cellStyle name="Nuovo 13 3 3 2 2" xfId="23070" xr:uid="{00000000-0005-0000-0000-0000B9AF0000}"/>
    <cellStyle name="Nuovo 13 3 3 3" xfId="23069" xr:uid="{00000000-0005-0000-0000-0000BAAF0000}"/>
    <cellStyle name="Nuovo 13 3 4" xfId="3332" xr:uid="{00000000-0005-0000-0000-0000BBAF0000}"/>
    <cellStyle name="Nuovo 13 3 4 2" xfId="10040" xr:uid="{00000000-0005-0000-0000-0000BCAF0000}"/>
    <cellStyle name="Nuovo 13 3 4 3" xfId="23071" xr:uid="{00000000-0005-0000-0000-0000BDAF0000}"/>
    <cellStyle name="Nuovo 13 3 5" xfId="8558" xr:uid="{00000000-0005-0000-0000-0000BEAF0000}"/>
    <cellStyle name="Nuovo 13 3 6" xfId="23066" xr:uid="{00000000-0005-0000-0000-0000BFAF0000}"/>
    <cellStyle name="Nuovo 13 3 7" xfId="1968" xr:uid="{00000000-0005-0000-0000-0000C0AF0000}"/>
    <cellStyle name="Nuovo 13 4" xfId="880" xr:uid="{00000000-0005-0000-0000-0000C1AF0000}"/>
    <cellStyle name="Nuovo 13 4 2" xfId="5254" xr:uid="{00000000-0005-0000-0000-0000C2AF0000}"/>
    <cellStyle name="Nuovo 13 4 2 2" xfId="5255" xr:uid="{00000000-0005-0000-0000-0000C3AF0000}"/>
    <cellStyle name="Nuovo 13 4 2 2 2" xfId="23074" xr:uid="{00000000-0005-0000-0000-0000C4AF0000}"/>
    <cellStyle name="Nuovo 13 4 2 3" xfId="14163" xr:uid="{00000000-0005-0000-0000-0000C5AF0000}"/>
    <cellStyle name="Nuovo 13 4 2 4" xfId="23073" xr:uid="{00000000-0005-0000-0000-0000C6AF0000}"/>
    <cellStyle name="Nuovo 13 4 2 5" xfId="13309" xr:uid="{00000000-0005-0000-0000-0000C7AF0000}"/>
    <cellStyle name="Nuovo 13 4 3" xfId="5256" xr:uid="{00000000-0005-0000-0000-0000C8AF0000}"/>
    <cellStyle name="Nuovo 13 4 3 2" xfId="23075" xr:uid="{00000000-0005-0000-0000-0000C9AF0000}"/>
    <cellStyle name="Nuovo 13 4 4" xfId="23072" xr:uid="{00000000-0005-0000-0000-0000CAAF0000}"/>
    <cellStyle name="Nuovo 13 4 5" xfId="2804" xr:uid="{00000000-0005-0000-0000-0000CBAF0000}"/>
    <cellStyle name="Nuovo 13 5" xfId="881" xr:uid="{00000000-0005-0000-0000-0000CCAF0000}"/>
    <cellStyle name="Nuovo 13 5 2" xfId="23076" xr:uid="{00000000-0005-0000-0000-0000CDAF0000}"/>
    <cellStyle name="Nuovo 13 6" xfId="2801" xr:uid="{00000000-0005-0000-0000-0000CEAF0000}"/>
    <cellStyle name="Nuovo 13 6 2" xfId="5872" xr:uid="{00000000-0005-0000-0000-0000CFAF0000}"/>
    <cellStyle name="Nuovo 13 7" xfId="23063" xr:uid="{00000000-0005-0000-0000-0000D0AF0000}"/>
    <cellStyle name="Nuovo 14" xfId="882" xr:uid="{00000000-0005-0000-0000-0000D1AF0000}"/>
    <cellStyle name="Nuovo 14 2" xfId="883" xr:uid="{00000000-0005-0000-0000-0000D2AF0000}"/>
    <cellStyle name="Nuovo 14 2 2" xfId="2806" xr:uid="{00000000-0005-0000-0000-0000D3AF0000}"/>
    <cellStyle name="Nuovo 14 2 2 2" xfId="9827" xr:uid="{00000000-0005-0000-0000-0000D4AF0000}"/>
    <cellStyle name="Nuovo 14 2 2 3" xfId="23079" xr:uid="{00000000-0005-0000-0000-0000D5AF0000}"/>
    <cellStyle name="Nuovo 14 2 3" xfId="9563" xr:uid="{00000000-0005-0000-0000-0000D6AF0000}"/>
    <cellStyle name="Nuovo 14 2 4" xfId="23078" xr:uid="{00000000-0005-0000-0000-0000D7AF0000}"/>
    <cellStyle name="Nuovo 14 3" xfId="884" xr:uid="{00000000-0005-0000-0000-0000D8AF0000}"/>
    <cellStyle name="Nuovo 14 3 2" xfId="885" xr:uid="{00000000-0005-0000-0000-0000D9AF0000}"/>
    <cellStyle name="Nuovo 14 3 2 2" xfId="4672" xr:uid="{00000000-0005-0000-0000-0000DAAF0000}"/>
    <cellStyle name="Nuovo 14 3 2 2 2" xfId="23082" xr:uid="{00000000-0005-0000-0000-0000DBAF0000}"/>
    <cellStyle name="Nuovo 14 3 2 3" xfId="3842" xr:uid="{00000000-0005-0000-0000-0000DCAF0000}"/>
    <cellStyle name="Nuovo 14 3 2 3 2" xfId="10381" xr:uid="{00000000-0005-0000-0000-0000DDAF0000}"/>
    <cellStyle name="Nuovo 14 3 2 4" xfId="23081" xr:uid="{00000000-0005-0000-0000-0000DEAF0000}"/>
    <cellStyle name="Nuovo 14 3 3" xfId="2807" xr:uid="{00000000-0005-0000-0000-0000DFAF0000}"/>
    <cellStyle name="Nuovo 14 3 3 2" xfId="5257" xr:uid="{00000000-0005-0000-0000-0000E0AF0000}"/>
    <cellStyle name="Nuovo 14 3 3 2 2" xfId="23084" xr:uid="{00000000-0005-0000-0000-0000E1AF0000}"/>
    <cellStyle name="Nuovo 14 3 3 3" xfId="23083" xr:uid="{00000000-0005-0000-0000-0000E2AF0000}"/>
    <cellStyle name="Nuovo 14 3 4" xfId="3333" xr:uid="{00000000-0005-0000-0000-0000E3AF0000}"/>
    <cellStyle name="Nuovo 14 3 4 2" xfId="10041" xr:uid="{00000000-0005-0000-0000-0000E4AF0000}"/>
    <cellStyle name="Nuovo 14 3 4 3" xfId="23085" xr:uid="{00000000-0005-0000-0000-0000E5AF0000}"/>
    <cellStyle name="Nuovo 14 3 5" xfId="8468" xr:uid="{00000000-0005-0000-0000-0000E6AF0000}"/>
    <cellStyle name="Nuovo 14 3 6" xfId="23080" xr:uid="{00000000-0005-0000-0000-0000E7AF0000}"/>
    <cellStyle name="Nuovo 14 3 7" xfId="1969" xr:uid="{00000000-0005-0000-0000-0000E8AF0000}"/>
    <cellStyle name="Nuovo 14 4" xfId="886" xr:uid="{00000000-0005-0000-0000-0000E9AF0000}"/>
    <cellStyle name="Nuovo 14 4 2" xfId="5258" xr:uid="{00000000-0005-0000-0000-0000EAAF0000}"/>
    <cellStyle name="Nuovo 14 4 2 2" xfId="5259" xr:uid="{00000000-0005-0000-0000-0000EBAF0000}"/>
    <cellStyle name="Nuovo 14 4 2 2 2" xfId="23088" xr:uid="{00000000-0005-0000-0000-0000ECAF0000}"/>
    <cellStyle name="Nuovo 14 4 2 3" xfId="14164" xr:uid="{00000000-0005-0000-0000-0000EDAF0000}"/>
    <cellStyle name="Nuovo 14 4 2 4" xfId="23087" xr:uid="{00000000-0005-0000-0000-0000EEAF0000}"/>
    <cellStyle name="Nuovo 14 4 2 5" xfId="13308" xr:uid="{00000000-0005-0000-0000-0000EFAF0000}"/>
    <cellStyle name="Nuovo 14 4 3" xfId="5260" xr:uid="{00000000-0005-0000-0000-0000F0AF0000}"/>
    <cellStyle name="Nuovo 14 4 3 2" xfId="23089" xr:uid="{00000000-0005-0000-0000-0000F1AF0000}"/>
    <cellStyle name="Nuovo 14 4 4" xfId="23086" xr:uid="{00000000-0005-0000-0000-0000F2AF0000}"/>
    <cellStyle name="Nuovo 14 4 5" xfId="2808" xr:uid="{00000000-0005-0000-0000-0000F3AF0000}"/>
    <cellStyle name="Nuovo 14 5" xfId="887" xr:uid="{00000000-0005-0000-0000-0000F4AF0000}"/>
    <cellStyle name="Nuovo 14 5 2" xfId="23090" xr:uid="{00000000-0005-0000-0000-0000F5AF0000}"/>
    <cellStyle name="Nuovo 14 6" xfId="2805" xr:uid="{00000000-0005-0000-0000-0000F6AF0000}"/>
    <cellStyle name="Nuovo 14 6 2" xfId="5873" xr:uid="{00000000-0005-0000-0000-0000F7AF0000}"/>
    <cellStyle name="Nuovo 14 7" xfId="23077" xr:uid="{00000000-0005-0000-0000-0000F8AF0000}"/>
    <cellStyle name="Nuovo 15" xfId="888" xr:uid="{00000000-0005-0000-0000-0000F9AF0000}"/>
    <cellStyle name="Nuovo 15 2" xfId="889" xr:uid="{00000000-0005-0000-0000-0000FAAF0000}"/>
    <cellStyle name="Nuovo 15 2 2" xfId="2810" xr:uid="{00000000-0005-0000-0000-0000FBAF0000}"/>
    <cellStyle name="Nuovo 15 2 2 2" xfId="9828" xr:uid="{00000000-0005-0000-0000-0000FCAF0000}"/>
    <cellStyle name="Nuovo 15 2 2 3" xfId="23093" xr:uid="{00000000-0005-0000-0000-0000FDAF0000}"/>
    <cellStyle name="Nuovo 15 2 3" xfId="9564" xr:uid="{00000000-0005-0000-0000-0000FEAF0000}"/>
    <cellStyle name="Nuovo 15 2 4" xfId="23092" xr:uid="{00000000-0005-0000-0000-0000FFAF0000}"/>
    <cellStyle name="Nuovo 15 3" xfId="890" xr:uid="{00000000-0005-0000-0000-000000B00000}"/>
    <cellStyle name="Nuovo 15 3 2" xfId="891" xr:uid="{00000000-0005-0000-0000-000001B00000}"/>
    <cellStyle name="Nuovo 15 3 2 2" xfId="4673" xr:uid="{00000000-0005-0000-0000-000002B00000}"/>
    <cellStyle name="Nuovo 15 3 2 2 2" xfId="23096" xr:uid="{00000000-0005-0000-0000-000003B00000}"/>
    <cellStyle name="Nuovo 15 3 2 3" xfId="3843" xr:uid="{00000000-0005-0000-0000-000004B00000}"/>
    <cellStyle name="Nuovo 15 3 2 3 2" xfId="10382" xr:uid="{00000000-0005-0000-0000-000005B00000}"/>
    <cellStyle name="Nuovo 15 3 2 4" xfId="23095" xr:uid="{00000000-0005-0000-0000-000006B00000}"/>
    <cellStyle name="Nuovo 15 3 3" xfId="2811" xr:uid="{00000000-0005-0000-0000-000007B00000}"/>
    <cellStyle name="Nuovo 15 3 3 2" xfId="5261" xr:uid="{00000000-0005-0000-0000-000008B00000}"/>
    <cellStyle name="Nuovo 15 3 3 2 2" xfId="23098" xr:uid="{00000000-0005-0000-0000-000009B00000}"/>
    <cellStyle name="Nuovo 15 3 3 3" xfId="23097" xr:uid="{00000000-0005-0000-0000-00000AB00000}"/>
    <cellStyle name="Nuovo 15 3 4" xfId="3334" xr:uid="{00000000-0005-0000-0000-00000BB00000}"/>
    <cellStyle name="Nuovo 15 3 4 2" xfId="10042" xr:uid="{00000000-0005-0000-0000-00000CB00000}"/>
    <cellStyle name="Nuovo 15 3 4 3" xfId="23099" xr:uid="{00000000-0005-0000-0000-00000DB00000}"/>
    <cellStyle name="Nuovo 15 3 5" xfId="7827" xr:uid="{00000000-0005-0000-0000-00000EB00000}"/>
    <cellStyle name="Nuovo 15 3 6" xfId="23094" xr:uid="{00000000-0005-0000-0000-00000FB00000}"/>
    <cellStyle name="Nuovo 15 3 7" xfId="1970" xr:uid="{00000000-0005-0000-0000-000010B00000}"/>
    <cellStyle name="Nuovo 15 4" xfId="892" xr:uid="{00000000-0005-0000-0000-000011B00000}"/>
    <cellStyle name="Nuovo 15 4 2" xfId="5262" xr:uid="{00000000-0005-0000-0000-000012B00000}"/>
    <cellStyle name="Nuovo 15 4 2 2" xfId="5263" xr:uid="{00000000-0005-0000-0000-000013B00000}"/>
    <cellStyle name="Nuovo 15 4 2 2 2" xfId="23102" xr:uid="{00000000-0005-0000-0000-000014B00000}"/>
    <cellStyle name="Nuovo 15 4 2 3" xfId="14165" xr:uid="{00000000-0005-0000-0000-000015B00000}"/>
    <cellStyle name="Nuovo 15 4 2 4" xfId="23101" xr:uid="{00000000-0005-0000-0000-000016B00000}"/>
    <cellStyle name="Nuovo 15 4 2 5" xfId="13307" xr:uid="{00000000-0005-0000-0000-000017B00000}"/>
    <cellStyle name="Nuovo 15 4 3" xfId="5264" xr:uid="{00000000-0005-0000-0000-000018B00000}"/>
    <cellStyle name="Nuovo 15 4 3 2" xfId="23103" xr:uid="{00000000-0005-0000-0000-000019B00000}"/>
    <cellStyle name="Nuovo 15 4 4" xfId="23100" xr:uid="{00000000-0005-0000-0000-00001AB00000}"/>
    <cellStyle name="Nuovo 15 4 5" xfId="2812" xr:uid="{00000000-0005-0000-0000-00001BB00000}"/>
    <cellStyle name="Nuovo 15 5" xfId="893" xr:uid="{00000000-0005-0000-0000-00001CB00000}"/>
    <cellStyle name="Nuovo 15 5 2" xfId="23104" xr:uid="{00000000-0005-0000-0000-00001DB00000}"/>
    <cellStyle name="Nuovo 15 6" xfId="2809" xr:uid="{00000000-0005-0000-0000-00001EB00000}"/>
    <cellStyle name="Nuovo 15 6 2" xfId="5874" xr:uid="{00000000-0005-0000-0000-00001FB00000}"/>
    <cellStyle name="Nuovo 15 7" xfId="23091" xr:uid="{00000000-0005-0000-0000-000020B00000}"/>
    <cellStyle name="Nuovo 16" xfId="894" xr:uid="{00000000-0005-0000-0000-000021B00000}"/>
    <cellStyle name="Nuovo 16 2" xfId="895" xr:uid="{00000000-0005-0000-0000-000022B00000}"/>
    <cellStyle name="Nuovo 16 2 2" xfId="2814" xr:uid="{00000000-0005-0000-0000-000023B00000}"/>
    <cellStyle name="Nuovo 16 2 2 2" xfId="9829" xr:uid="{00000000-0005-0000-0000-000024B00000}"/>
    <cellStyle name="Nuovo 16 2 2 3" xfId="23107" xr:uid="{00000000-0005-0000-0000-000025B00000}"/>
    <cellStyle name="Nuovo 16 2 3" xfId="9565" xr:uid="{00000000-0005-0000-0000-000026B00000}"/>
    <cellStyle name="Nuovo 16 2 4" xfId="23106" xr:uid="{00000000-0005-0000-0000-000027B00000}"/>
    <cellStyle name="Nuovo 16 3" xfId="896" xr:uid="{00000000-0005-0000-0000-000028B00000}"/>
    <cellStyle name="Nuovo 16 3 2" xfId="897" xr:uid="{00000000-0005-0000-0000-000029B00000}"/>
    <cellStyle name="Nuovo 16 3 2 2" xfId="4674" xr:uid="{00000000-0005-0000-0000-00002AB00000}"/>
    <cellStyle name="Nuovo 16 3 2 2 2" xfId="23110" xr:uid="{00000000-0005-0000-0000-00002BB00000}"/>
    <cellStyle name="Nuovo 16 3 2 3" xfId="3844" xr:uid="{00000000-0005-0000-0000-00002CB00000}"/>
    <cellStyle name="Nuovo 16 3 2 3 2" xfId="10383" xr:uid="{00000000-0005-0000-0000-00002DB00000}"/>
    <cellStyle name="Nuovo 16 3 2 4" xfId="23109" xr:uid="{00000000-0005-0000-0000-00002EB00000}"/>
    <cellStyle name="Nuovo 16 3 3" xfId="2815" xr:uid="{00000000-0005-0000-0000-00002FB00000}"/>
    <cellStyle name="Nuovo 16 3 3 2" xfId="5265" xr:uid="{00000000-0005-0000-0000-000030B00000}"/>
    <cellStyle name="Nuovo 16 3 3 2 2" xfId="23112" xr:uid="{00000000-0005-0000-0000-000031B00000}"/>
    <cellStyle name="Nuovo 16 3 3 3" xfId="23111" xr:uid="{00000000-0005-0000-0000-000032B00000}"/>
    <cellStyle name="Nuovo 16 3 4" xfId="3335" xr:uid="{00000000-0005-0000-0000-000033B00000}"/>
    <cellStyle name="Nuovo 16 3 4 2" xfId="10043" xr:uid="{00000000-0005-0000-0000-000034B00000}"/>
    <cellStyle name="Nuovo 16 3 4 3" xfId="23113" xr:uid="{00000000-0005-0000-0000-000035B00000}"/>
    <cellStyle name="Nuovo 16 3 5" xfId="7425" xr:uid="{00000000-0005-0000-0000-000036B00000}"/>
    <cellStyle name="Nuovo 16 3 6" xfId="23108" xr:uid="{00000000-0005-0000-0000-000037B00000}"/>
    <cellStyle name="Nuovo 16 3 7" xfId="1971" xr:uid="{00000000-0005-0000-0000-000038B00000}"/>
    <cellStyle name="Nuovo 16 4" xfId="898" xr:uid="{00000000-0005-0000-0000-000039B00000}"/>
    <cellStyle name="Nuovo 16 4 2" xfId="5266" xr:uid="{00000000-0005-0000-0000-00003AB00000}"/>
    <cellStyle name="Nuovo 16 4 2 2" xfId="5267" xr:uid="{00000000-0005-0000-0000-00003BB00000}"/>
    <cellStyle name="Nuovo 16 4 2 2 2" xfId="23116" xr:uid="{00000000-0005-0000-0000-00003CB00000}"/>
    <cellStyle name="Nuovo 16 4 2 3" xfId="14166" xr:uid="{00000000-0005-0000-0000-00003DB00000}"/>
    <cellStyle name="Nuovo 16 4 2 4" xfId="23115" xr:uid="{00000000-0005-0000-0000-00003EB00000}"/>
    <cellStyle name="Nuovo 16 4 2 5" xfId="13304" xr:uid="{00000000-0005-0000-0000-00003FB00000}"/>
    <cellStyle name="Nuovo 16 4 3" xfId="5268" xr:uid="{00000000-0005-0000-0000-000040B00000}"/>
    <cellStyle name="Nuovo 16 4 3 2" xfId="23117" xr:uid="{00000000-0005-0000-0000-000041B00000}"/>
    <cellStyle name="Nuovo 16 4 4" xfId="23114" xr:uid="{00000000-0005-0000-0000-000042B00000}"/>
    <cellStyle name="Nuovo 16 4 5" xfId="2816" xr:uid="{00000000-0005-0000-0000-000043B00000}"/>
    <cellStyle name="Nuovo 16 5" xfId="899" xr:uid="{00000000-0005-0000-0000-000044B00000}"/>
    <cellStyle name="Nuovo 16 5 2" xfId="23118" xr:uid="{00000000-0005-0000-0000-000045B00000}"/>
    <cellStyle name="Nuovo 16 6" xfId="2813" xr:uid="{00000000-0005-0000-0000-000046B00000}"/>
    <cellStyle name="Nuovo 16 6 2" xfId="5875" xr:uid="{00000000-0005-0000-0000-000047B00000}"/>
    <cellStyle name="Nuovo 16 7" xfId="23105" xr:uid="{00000000-0005-0000-0000-000048B00000}"/>
    <cellStyle name="Nuovo 17" xfId="900" xr:uid="{00000000-0005-0000-0000-000049B00000}"/>
    <cellStyle name="Nuovo 17 2" xfId="901" xr:uid="{00000000-0005-0000-0000-00004AB00000}"/>
    <cellStyle name="Nuovo 17 2 2" xfId="2818" xr:uid="{00000000-0005-0000-0000-00004BB00000}"/>
    <cellStyle name="Nuovo 17 2 2 2" xfId="9830" xr:uid="{00000000-0005-0000-0000-00004CB00000}"/>
    <cellStyle name="Nuovo 17 2 2 3" xfId="23121" xr:uid="{00000000-0005-0000-0000-00004DB00000}"/>
    <cellStyle name="Nuovo 17 2 3" xfId="9566" xr:uid="{00000000-0005-0000-0000-00004EB00000}"/>
    <cellStyle name="Nuovo 17 2 4" xfId="23120" xr:uid="{00000000-0005-0000-0000-00004FB00000}"/>
    <cellStyle name="Nuovo 17 3" xfId="902" xr:uid="{00000000-0005-0000-0000-000050B00000}"/>
    <cellStyle name="Nuovo 17 3 2" xfId="903" xr:uid="{00000000-0005-0000-0000-000051B00000}"/>
    <cellStyle name="Nuovo 17 3 2 2" xfId="4675" xr:uid="{00000000-0005-0000-0000-000052B00000}"/>
    <cellStyle name="Nuovo 17 3 2 2 2" xfId="23124" xr:uid="{00000000-0005-0000-0000-000053B00000}"/>
    <cellStyle name="Nuovo 17 3 2 3" xfId="3845" xr:uid="{00000000-0005-0000-0000-000054B00000}"/>
    <cellStyle name="Nuovo 17 3 2 3 2" xfId="10384" xr:uid="{00000000-0005-0000-0000-000055B00000}"/>
    <cellStyle name="Nuovo 17 3 2 4" xfId="23123" xr:uid="{00000000-0005-0000-0000-000056B00000}"/>
    <cellStyle name="Nuovo 17 3 3" xfId="2819" xr:uid="{00000000-0005-0000-0000-000057B00000}"/>
    <cellStyle name="Nuovo 17 3 3 2" xfId="5269" xr:uid="{00000000-0005-0000-0000-000058B00000}"/>
    <cellStyle name="Nuovo 17 3 3 2 2" xfId="23126" xr:uid="{00000000-0005-0000-0000-000059B00000}"/>
    <cellStyle name="Nuovo 17 3 3 3" xfId="23125" xr:uid="{00000000-0005-0000-0000-00005AB00000}"/>
    <cellStyle name="Nuovo 17 3 4" xfId="3336" xr:uid="{00000000-0005-0000-0000-00005BB00000}"/>
    <cellStyle name="Nuovo 17 3 4 2" xfId="10044" xr:uid="{00000000-0005-0000-0000-00005CB00000}"/>
    <cellStyle name="Nuovo 17 3 4 3" xfId="23127" xr:uid="{00000000-0005-0000-0000-00005DB00000}"/>
    <cellStyle name="Nuovo 17 3 5" xfId="8559" xr:uid="{00000000-0005-0000-0000-00005EB00000}"/>
    <cellStyle name="Nuovo 17 3 6" xfId="23122" xr:uid="{00000000-0005-0000-0000-00005FB00000}"/>
    <cellStyle name="Nuovo 17 3 7" xfId="1972" xr:uid="{00000000-0005-0000-0000-000060B00000}"/>
    <cellStyle name="Nuovo 17 4" xfId="904" xr:uid="{00000000-0005-0000-0000-000061B00000}"/>
    <cellStyle name="Nuovo 17 4 2" xfId="5270" xr:uid="{00000000-0005-0000-0000-000062B00000}"/>
    <cellStyle name="Nuovo 17 4 2 2" xfId="5271" xr:uid="{00000000-0005-0000-0000-000063B00000}"/>
    <cellStyle name="Nuovo 17 4 2 2 2" xfId="23130" xr:uid="{00000000-0005-0000-0000-000064B00000}"/>
    <cellStyle name="Nuovo 17 4 2 3" xfId="14167" xr:uid="{00000000-0005-0000-0000-000065B00000}"/>
    <cellStyle name="Nuovo 17 4 2 4" xfId="23129" xr:uid="{00000000-0005-0000-0000-000066B00000}"/>
    <cellStyle name="Nuovo 17 4 2 5" xfId="13303" xr:uid="{00000000-0005-0000-0000-000067B00000}"/>
    <cellStyle name="Nuovo 17 4 3" xfId="5272" xr:uid="{00000000-0005-0000-0000-000068B00000}"/>
    <cellStyle name="Nuovo 17 4 3 2" xfId="23131" xr:uid="{00000000-0005-0000-0000-000069B00000}"/>
    <cellStyle name="Nuovo 17 4 4" xfId="23128" xr:uid="{00000000-0005-0000-0000-00006AB00000}"/>
    <cellStyle name="Nuovo 17 4 5" xfId="2820" xr:uid="{00000000-0005-0000-0000-00006BB00000}"/>
    <cellStyle name="Nuovo 17 5" xfId="905" xr:uid="{00000000-0005-0000-0000-00006CB00000}"/>
    <cellStyle name="Nuovo 17 5 2" xfId="23132" xr:uid="{00000000-0005-0000-0000-00006DB00000}"/>
    <cellStyle name="Nuovo 17 6" xfId="2817" xr:uid="{00000000-0005-0000-0000-00006EB00000}"/>
    <cellStyle name="Nuovo 17 6 2" xfId="5876" xr:uid="{00000000-0005-0000-0000-00006FB00000}"/>
    <cellStyle name="Nuovo 17 7" xfId="23119" xr:uid="{00000000-0005-0000-0000-000070B00000}"/>
    <cellStyle name="Nuovo 18" xfId="906" xr:uid="{00000000-0005-0000-0000-000071B00000}"/>
    <cellStyle name="Nuovo 18 2" xfId="907" xr:uid="{00000000-0005-0000-0000-000072B00000}"/>
    <cellStyle name="Nuovo 18 2 2" xfId="2822" xr:uid="{00000000-0005-0000-0000-000073B00000}"/>
    <cellStyle name="Nuovo 18 2 2 2" xfId="9831" xr:uid="{00000000-0005-0000-0000-000074B00000}"/>
    <cellStyle name="Nuovo 18 2 2 3" xfId="23135" xr:uid="{00000000-0005-0000-0000-000075B00000}"/>
    <cellStyle name="Nuovo 18 2 3" xfId="9567" xr:uid="{00000000-0005-0000-0000-000076B00000}"/>
    <cellStyle name="Nuovo 18 2 4" xfId="23134" xr:uid="{00000000-0005-0000-0000-000077B00000}"/>
    <cellStyle name="Nuovo 18 3" xfId="908" xr:uid="{00000000-0005-0000-0000-000078B00000}"/>
    <cellStyle name="Nuovo 18 3 2" xfId="909" xr:uid="{00000000-0005-0000-0000-000079B00000}"/>
    <cellStyle name="Nuovo 18 3 2 2" xfId="4676" xr:uid="{00000000-0005-0000-0000-00007AB00000}"/>
    <cellStyle name="Nuovo 18 3 2 2 2" xfId="23138" xr:uid="{00000000-0005-0000-0000-00007BB00000}"/>
    <cellStyle name="Nuovo 18 3 2 3" xfId="3846" xr:uid="{00000000-0005-0000-0000-00007CB00000}"/>
    <cellStyle name="Nuovo 18 3 2 3 2" xfId="10385" xr:uid="{00000000-0005-0000-0000-00007DB00000}"/>
    <cellStyle name="Nuovo 18 3 2 4" xfId="23137" xr:uid="{00000000-0005-0000-0000-00007EB00000}"/>
    <cellStyle name="Nuovo 18 3 3" xfId="2823" xr:uid="{00000000-0005-0000-0000-00007FB00000}"/>
    <cellStyle name="Nuovo 18 3 3 2" xfId="5273" xr:uid="{00000000-0005-0000-0000-000080B00000}"/>
    <cellStyle name="Nuovo 18 3 3 2 2" xfId="23140" xr:uid="{00000000-0005-0000-0000-000081B00000}"/>
    <cellStyle name="Nuovo 18 3 3 3" xfId="23139" xr:uid="{00000000-0005-0000-0000-000082B00000}"/>
    <cellStyle name="Nuovo 18 3 4" xfId="3337" xr:uid="{00000000-0005-0000-0000-000083B00000}"/>
    <cellStyle name="Nuovo 18 3 4 2" xfId="10045" xr:uid="{00000000-0005-0000-0000-000084B00000}"/>
    <cellStyle name="Nuovo 18 3 4 3" xfId="23141" xr:uid="{00000000-0005-0000-0000-000085B00000}"/>
    <cellStyle name="Nuovo 18 3 5" xfId="8594" xr:uid="{00000000-0005-0000-0000-000086B00000}"/>
    <cellStyle name="Nuovo 18 3 6" xfId="23136" xr:uid="{00000000-0005-0000-0000-000087B00000}"/>
    <cellStyle name="Nuovo 18 3 7" xfId="1973" xr:uid="{00000000-0005-0000-0000-000088B00000}"/>
    <cellStyle name="Nuovo 18 4" xfId="910" xr:uid="{00000000-0005-0000-0000-000089B00000}"/>
    <cellStyle name="Nuovo 18 4 2" xfId="5274" xr:uid="{00000000-0005-0000-0000-00008AB00000}"/>
    <cellStyle name="Nuovo 18 4 2 2" xfId="5275" xr:uid="{00000000-0005-0000-0000-00008BB00000}"/>
    <cellStyle name="Nuovo 18 4 2 2 2" xfId="23144" xr:uid="{00000000-0005-0000-0000-00008CB00000}"/>
    <cellStyle name="Nuovo 18 4 2 3" xfId="14168" xr:uid="{00000000-0005-0000-0000-00008DB00000}"/>
    <cellStyle name="Nuovo 18 4 2 4" xfId="23143" xr:uid="{00000000-0005-0000-0000-00008EB00000}"/>
    <cellStyle name="Nuovo 18 4 2 5" xfId="13302" xr:uid="{00000000-0005-0000-0000-00008FB00000}"/>
    <cellStyle name="Nuovo 18 4 3" xfId="5276" xr:uid="{00000000-0005-0000-0000-000090B00000}"/>
    <cellStyle name="Nuovo 18 4 3 2" xfId="23145" xr:uid="{00000000-0005-0000-0000-000091B00000}"/>
    <cellStyle name="Nuovo 18 4 4" xfId="23142" xr:uid="{00000000-0005-0000-0000-000092B00000}"/>
    <cellStyle name="Nuovo 18 4 5" xfId="2824" xr:uid="{00000000-0005-0000-0000-000093B00000}"/>
    <cellStyle name="Nuovo 18 5" xfId="911" xr:uid="{00000000-0005-0000-0000-000094B00000}"/>
    <cellStyle name="Nuovo 18 5 2" xfId="23146" xr:uid="{00000000-0005-0000-0000-000095B00000}"/>
    <cellStyle name="Nuovo 18 6" xfId="2821" xr:uid="{00000000-0005-0000-0000-000096B00000}"/>
    <cellStyle name="Nuovo 18 6 2" xfId="5877" xr:uid="{00000000-0005-0000-0000-000097B00000}"/>
    <cellStyle name="Nuovo 18 7" xfId="23133" xr:uid="{00000000-0005-0000-0000-000098B00000}"/>
    <cellStyle name="Nuovo 19" xfId="912" xr:uid="{00000000-0005-0000-0000-000099B00000}"/>
    <cellStyle name="Nuovo 19 2" xfId="913" xr:uid="{00000000-0005-0000-0000-00009AB00000}"/>
    <cellStyle name="Nuovo 19 2 2" xfId="2826" xr:uid="{00000000-0005-0000-0000-00009BB00000}"/>
    <cellStyle name="Nuovo 19 2 2 2" xfId="9832" xr:uid="{00000000-0005-0000-0000-00009CB00000}"/>
    <cellStyle name="Nuovo 19 2 2 3" xfId="23149" xr:uid="{00000000-0005-0000-0000-00009DB00000}"/>
    <cellStyle name="Nuovo 19 2 3" xfId="9568" xr:uid="{00000000-0005-0000-0000-00009EB00000}"/>
    <cellStyle name="Nuovo 19 2 4" xfId="23148" xr:uid="{00000000-0005-0000-0000-00009FB00000}"/>
    <cellStyle name="Nuovo 19 3" xfId="914" xr:uid="{00000000-0005-0000-0000-0000A0B00000}"/>
    <cellStyle name="Nuovo 19 3 2" xfId="915" xr:uid="{00000000-0005-0000-0000-0000A1B00000}"/>
    <cellStyle name="Nuovo 19 3 2 2" xfId="4677" xr:uid="{00000000-0005-0000-0000-0000A2B00000}"/>
    <cellStyle name="Nuovo 19 3 2 2 2" xfId="23152" xr:uid="{00000000-0005-0000-0000-0000A3B00000}"/>
    <cellStyle name="Nuovo 19 3 2 3" xfId="3847" xr:uid="{00000000-0005-0000-0000-0000A4B00000}"/>
    <cellStyle name="Nuovo 19 3 2 3 2" xfId="10386" xr:uid="{00000000-0005-0000-0000-0000A5B00000}"/>
    <cellStyle name="Nuovo 19 3 2 4" xfId="23151" xr:uid="{00000000-0005-0000-0000-0000A6B00000}"/>
    <cellStyle name="Nuovo 19 3 3" xfId="2827" xr:uid="{00000000-0005-0000-0000-0000A7B00000}"/>
    <cellStyle name="Nuovo 19 3 3 2" xfId="5277" xr:uid="{00000000-0005-0000-0000-0000A8B00000}"/>
    <cellStyle name="Nuovo 19 3 3 2 2" xfId="23154" xr:uid="{00000000-0005-0000-0000-0000A9B00000}"/>
    <cellStyle name="Nuovo 19 3 3 3" xfId="23153" xr:uid="{00000000-0005-0000-0000-0000AAB00000}"/>
    <cellStyle name="Nuovo 19 3 4" xfId="3338" xr:uid="{00000000-0005-0000-0000-0000ABB00000}"/>
    <cellStyle name="Nuovo 19 3 4 2" xfId="10046" xr:uid="{00000000-0005-0000-0000-0000ACB00000}"/>
    <cellStyle name="Nuovo 19 3 4 3" xfId="23155" xr:uid="{00000000-0005-0000-0000-0000ADB00000}"/>
    <cellStyle name="Nuovo 19 3 5" xfId="8557" xr:uid="{00000000-0005-0000-0000-0000AEB00000}"/>
    <cellStyle name="Nuovo 19 3 6" xfId="23150" xr:uid="{00000000-0005-0000-0000-0000AFB00000}"/>
    <cellStyle name="Nuovo 19 3 7" xfId="1974" xr:uid="{00000000-0005-0000-0000-0000B0B00000}"/>
    <cellStyle name="Nuovo 19 4" xfId="916" xr:uid="{00000000-0005-0000-0000-0000B1B00000}"/>
    <cellStyle name="Nuovo 19 4 2" xfId="5278" xr:uid="{00000000-0005-0000-0000-0000B2B00000}"/>
    <cellStyle name="Nuovo 19 4 2 2" xfId="5279" xr:uid="{00000000-0005-0000-0000-0000B3B00000}"/>
    <cellStyle name="Nuovo 19 4 2 2 2" xfId="23158" xr:uid="{00000000-0005-0000-0000-0000B4B00000}"/>
    <cellStyle name="Nuovo 19 4 2 3" xfId="14169" xr:uid="{00000000-0005-0000-0000-0000B5B00000}"/>
    <cellStyle name="Nuovo 19 4 2 4" xfId="23157" xr:uid="{00000000-0005-0000-0000-0000B6B00000}"/>
    <cellStyle name="Nuovo 19 4 2 5" xfId="13301" xr:uid="{00000000-0005-0000-0000-0000B7B00000}"/>
    <cellStyle name="Nuovo 19 4 3" xfId="5280" xr:uid="{00000000-0005-0000-0000-0000B8B00000}"/>
    <cellStyle name="Nuovo 19 4 3 2" xfId="23159" xr:uid="{00000000-0005-0000-0000-0000B9B00000}"/>
    <cellStyle name="Nuovo 19 4 4" xfId="23156" xr:uid="{00000000-0005-0000-0000-0000BAB00000}"/>
    <cellStyle name="Nuovo 19 4 5" xfId="2828" xr:uid="{00000000-0005-0000-0000-0000BBB00000}"/>
    <cellStyle name="Nuovo 19 5" xfId="917" xr:uid="{00000000-0005-0000-0000-0000BCB00000}"/>
    <cellStyle name="Nuovo 19 5 2" xfId="23160" xr:uid="{00000000-0005-0000-0000-0000BDB00000}"/>
    <cellStyle name="Nuovo 19 6" xfId="2825" xr:uid="{00000000-0005-0000-0000-0000BEB00000}"/>
    <cellStyle name="Nuovo 19 6 2" xfId="5878" xr:uid="{00000000-0005-0000-0000-0000BFB00000}"/>
    <cellStyle name="Nuovo 19 7" xfId="23147" xr:uid="{00000000-0005-0000-0000-0000C0B00000}"/>
    <cellStyle name="Nuovo 2" xfId="918" xr:uid="{00000000-0005-0000-0000-0000C1B00000}"/>
    <cellStyle name="Nuovo 2 2" xfId="919" xr:uid="{00000000-0005-0000-0000-0000C2B00000}"/>
    <cellStyle name="Nuovo 2 2 2" xfId="2830" xr:uid="{00000000-0005-0000-0000-0000C3B00000}"/>
    <cellStyle name="Nuovo 2 2 2 2" xfId="9833" xr:uid="{00000000-0005-0000-0000-0000C4B00000}"/>
    <cellStyle name="Nuovo 2 2 2 3" xfId="23163" xr:uid="{00000000-0005-0000-0000-0000C5B00000}"/>
    <cellStyle name="Nuovo 2 2 3" xfId="9569" xr:uid="{00000000-0005-0000-0000-0000C6B00000}"/>
    <cellStyle name="Nuovo 2 2 4" xfId="23162" xr:uid="{00000000-0005-0000-0000-0000C7B00000}"/>
    <cellStyle name="Nuovo 2 3" xfId="920" xr:uid="{00000000-0005-0000-0000-0000C8B00000}"/>
    <cellStyle name="Nuovo 2 3 2" xfId="921" xr:uid="{00000000-0005-0000-0000-0000C9B00000}"/>
    <cellStyle name="Nuovo 2 3 2 2" xfId="4678" xr:uid="{00000000-0005-0000-0000-0000CAB00000}"/>
    <cellStyle name="Nuovo 2 3 2 2 2" xfId="23166" xr:uid="{00000000-0005-0000-0000-0000CBB00000}"/>
    <cellStyle name="Nuovo 2 3 2 3" xfId="3848" xr:uid="{00000000-0005-0000-0000-0000CCB00000}"/>
    <cellStyle name="Nuovo 2 3 2 3 2" xfId="10387" xr:uid="{00000000-0005-0000-0000-0000CDB00000}"/>
    <cellStyle name="Nuovo 2 3 2 4" xfId="23165" xr:uid="{00000000-0005-0000-0000-0000CEB00000}"/>
    <cellStyle name="Nuovo 2 3 3" xfId="2831" xr:uid="{00000000-0005-0000-0000-0000CFB00000}"/>
    <cellStyle name="Nuovo 2 3 3 2" xfId="5281" xr:uid="{00000000-0005-0000-0000-0000D0B00000}"/>
    <cellStyle name="Nuovo 2 3 3 2 2" xfId="23168" xr:uid="{00000000-0005-0000-0000-0000D1B00000}"/>
    <cellStyle name="Nuovo 2 3 3 3" xfId="23167" xr:uid="{00000000-0005-0000-0000-0000D2B00000}"/>
    <cellStyle name="Nuovo 2 3 4" xfId="3339" xr:uid="{00000000-0005-0000-0000-0000D3B00000}"/>
    <cellStyle name="Nuovo 2 3 4 2" xfId="10047" xr:uid="{00000000-0005-0000-0000-0000D4B00000}"/>
    <cellStyle name="Nuovo 2 3 4 3" xfId="23169" xr:uid="{00000000-0005-0000-0000-0000D5B00000}"/>
    <cellStyle name="Nuovo 2 3 5" xfId="8008" xr:uid="{00000000-0005-0000-0000-0000D6B00000}"/>
    <cellStyle name="Nuovo 2 3 6" xfId="23164" xr:uid="{00000000-0005-0000-0000-0000D7B00000}"/>
    <cellStyle name="Nuovo 2 3 7" xfId="1975" xr:uid="{00000000-0005-0000-0000-0000D8B00000}"/>
    <cellStyle name="Nuovo 2 4" xfId="922" xr:uid="{00000000-0005-0000-0000-0000D9B00000}"/>
    <cellStyle name="Nuovo 2 4 2" xfId="5282" xr:uid="{00000000-0005-0000-0000-0000DAB00000}"/>
    <cellStyle name="Nuovo 2 4 2 2" xfId="5283" xr:uid="{00000000-0005-0000-0000-0000DBB00000}"/>
    <cellStyle name="Nuovo 2 4 2 2 2" xfId="23172" xr:uid="{00000000-0005-0000-0000-0000DCB00000}"/>
    <cellStyle name="Nuovo 2 4 2 3" xfId="14170" xr:uid="{00000000-0005-0000-0000-0000DDB00000}"/>
    <cellStyle name="Nuovo 2 4 2 4" xfId="23171" xr:uid="{00000000-0005-0000-0000-0000DEB00000}"/>
    <cellStyle name="Nuovo 2 4 2 5" xfId="13300" xr:uid="{00000000-0005-0000-0000-0000DFB00000}"/>
    <cellStyle name="Nuovo 2 4 3" xfId="5284" xr:uid="{00000000-0005-0000-0000-0000E0B00000}"/>
    <cellStyle name="Nuovo 2 4 3 2" xfId="23173" xr:uid="{00000000-0005-0000-0000-0000E1B00000}"/>
    <cellStyle name="Nuovo 2 4 4" xfId="23170" xr:uid="{00000000-0005-0000-0000-0000E2B00000}"/>
    <cellStyle name="Nuovo 2 4 5" xfId="2832" xr:uid="{00000000-0005-0000-0000-0000E3B00000}"/>
    <cellStyle name="Nuovo 2 5" xfId="923" xr:uid="{00000000-0005-0000-0000-0000E4B00000}"/>
    <cellStyle name="Nuovo 2 5 2" xfId="23174" xr:uid="{00000000-0005-0000-0000-0000E5B00000}"/>
    <cellStyle name="Nuovo 2 6" xfId="2829" xr:uid="{00000000-0005-0000-0000-0000E6B00000}"/>
    <cellStyle name="Nuovo 2 6 2" xfId="5879" xr:uid="{00000000-0005-0000-0000-0000E7B00000}"/>
    <cellStyle name="Nuovo 2 7" xfId="23161" xr:uid="{00000000-0005-0000-0000-0000E8B00000}"/>
    <cellStyle name="Nuovo 20" xfId="924" xr:uid="{00000000-0005-0000-0000-0000E9B00000}"/>
    <cellStyle name="Nuovo 20 2" xfId="925" xr:uid="{00000000-0005-0000-0000-0000EAB00000}"/>
    <cellStyle name="Nuovo 20 2 2" xfId="2834" xr:uid="{00000000-0005-0000-0000-0000EBB00000}"/>
    <cellStyle name="Nuovo 20 2 2 2" xfId="9834" xr:uid="{00000000-0005-0000-0000-0000ECB00000}"/>
    <cellStyle name="Nuovo 20 2 2 3" xfId="23177" xr:uid="{00000000-0005-0000-0000-0000EDB00000}"/>
    <cellStyle name="Nuovo 20 2 3" xfId="9570" xr:uid="{00000000-0005-0000-0000-0000EEB00000}"/>
    <cellStyle name="Nuovo 20 2 4" xfId="23176" xr:uid="{00000000-0005-0000-0000-0000EFB00000}"/>
    <cellStyle name="Nuovo 20 3" xfId="926" xr:uid="{00000000-0005-0000-0000-0000F0B00000}"/>
    <cellStyle name="Nuovo 20 3 2" xfId="927" xr:uid="{00000000-0005-0000-0000-0000F1B00000}"/>
    <cellStyle name="Nuovo 20 3 2 2" xfId="4679" xr:uid="{00000000-0005-0000-0000-0000F2B00000}"/>
    <cellStyle name="Nuovo 20 3 2 2 2" xfId="23180" xr:uid="{00000000-0005-0000-0000-0000F3B00000}"/>
    <cellStyle name="Nuovo 20 3 2 3" xfId="3849" xr:uid="{00000000-0005-0000-0000-0000F4B00000}"/>
    <cellStyle name="Nuovo 20 3 2 3 2" xfId="10388" xr:uid="{00000000-0005-0000-0000-0000F5B00000}"/>
    <cellStyle name="Nuovo 20 3 2 4" xfId="23179" xr:uid="{00000000-0005-0000-0000-0000F6B00000}"/>
    <cellStyle name="Nuovo 20 3 3" xfId="2835" xr:uid="{00000000-0005-0000-0000-0000F7B00000}"/>
    <cellStyle name="Nuovo 20 3 3 2" xfId="5285" xr:uid="{00000000-0005-0000-0000-0000F8B00000}"/>
    <cellStyle name="Nuovo 20 3 3 2 2" xfId="23182" xr:uid="{00000000-0005-0000-0000-0000F9B00000}"/>
    <cellStyle name="Nuovo 20 3 3 3" xfId="23181" xr:uid="{00000000-0005-0000-0000-0000FAB00000}"/>
    <cellStyle name="Nuovo 20 3 4" xfId="3340" xr:uid="{00000000-0005-0000-0000-0000FBB00000}"/>
    <cellStyle name="Nuovo 20 3 4 2" xfId="10048" xr:uid="{00000000-0005-0000-0000-0000FCB00000}"/>
    <cellStyle name="Nuovo 20 3 4 3" xfId="23183" xr:uid="{00000000-0005-0000-0000-0000FDB00000}"/>
    <cellStyle name="Nuovo 20 3 5" xfId="7469" xr:uid="{00000000-0005-0000-0000-0000FEB00000}"/>
    <cellStyle name="Nuovo 20 3 6" xfId="23178" xr:uid="{00000000-0005-0000-0000-0000FFB00000}"/>
    <cellStyle name="Nuovo 20 3 7" xfId="1976" xr:uid="{00000000-0005-0000-0000-000000B10000}"/>
    <cellStyle name="Nuovo 20 4" xfId="928" xr:uid="{00000000-0005-0000-0000-000001B10000}"/>
    <cellStyle name="Nuovo 20 4 2" xfId="5286" xr:uid="{00000000-0005-0000-0000-000002B10000}"/>
    <cellStyle name="Nuovo 20 4 2 2" xfId="5287" xr:uid="{00000000-0005-0000-0000-000003B10000}"/>
    <cellStyle name="Nuovo 20 4 2 2 2" xfId="23186" xr:uid="{00000000-0005-0000-0000-000004B10000}"/>
    <cellStyle name="Nuovo 20 4 2 3" xfId="14171" xr:uid="{00000000-0005-0000-0000-000005B10000}"/>
    <cellStyle name="Nuovo 20 4 2 4" xfId="23185" xr:uid="{00000000-0005-0000-0000-000006B10000}"/>
    <cellStyle name="Nuovo 20 4 2 5" xfId="13299" xr:uid="{00000000-0005-0000-0000-000007B10000}"/>
    <cellStyle name="Nuovo 20 4 3" xfId="5288" xr:uid="{00000000-0005-0000-0000-000008B10000}"/>
    <cellStyle name="Nuovo 20 4 3 2" xfId="23187" xr:uid="{00000000-0005-0000-0000-000009B10000}"/>
    <cellStyle name="Nuovo 20 4 4" xfId="23184" xr:uid="{00000000-0005-0000-0000-00000AB10000}"/>
    <cellStyle name="Nuovo 20 4 5" xfId="2836" xr:uid="{00000000-0005-0000-0000-00000BB10000}"/>
    <cellStyle name="Nuovo 20 5" xfId="929" xr:uid="{00000000-0005-0000-0000-00000CB10000}"/>
    <cellStyle name="Nuovo 20 5 2" xfId="23188" xr:uid="{00000000-0005-0000-0000-00000DB10000}"/>
    <cellStyle name="Nuovo 20 6" xfId="2833" xr:uid="{00000000-0005-0000-0000-00000EB10000}"/>
    <cellStyle name="Nuovo 20 6 2" xfId="5880" xr:uid="{00000000-0005-0000-0000-00000FB10000}"/>
    <cellStyle name="Nuovo 20 7" xfId="23175" xr:uid="{00000000-0005-0000-0000-000010B10000}"/>
    <cellStyle name="Nuovo 21" xfId="930" xr:uid="{00000000-0005-0000-0000-000011B10000}"/>
    <cellStyle name="Nuovo 21 2" xfId="931" xr:uid="{00000000-0005-0000-0000-000012B10000}"/>
    <cellStyle name="Nuovo 21 2 2" xfId="2838" xr:uid="{00000000-0005-0000-0000-000013B10000}"/>
    <cellStyle name="Nuovo 21 2 2 2" xfId="9835" xr:uid="{00000000-0005-0000-0000-000014B10000}"/>
    <cellStyle name="Nuovo 21 2 2 3" xfId="23191" xr:uid="{00000000-0005-0000-0000-000015B10000}"/>
    <cellStyle name="Nuovo 21 2 3" xfId="9571" xr:uid="{00000000-0005-0000-0000-000016B10000}"/>
    <cellStyle name="Nuovo 21 2 4" xfId="23190" xr:uid="{00000000-0005-0000-0000-000017B10000}"/>
    <cellStyle name="Nuovo 21 3" xfId="932" xr:uid="{00000000-0005-0000-0000-000018B10000}"/>
    <cellStyle name="Nuovo 21 3 2" xfId="933" xr:uid="{00000000-0005-0000-0000-000019B10000}"/>
    <cellStyle name="Nuovo 21 3 2 2" xfId="4680" xr:uid="{00000000-0005-0000-0000-00001AB10000}"/>
    <cellStyle name="Nuovo 21 3 2 2 2" xfId="23194" xr:uid="{00000000-0005-0000-0000-00001BB10000}"/>
    <cellStyle name="Nuovo 21 3 2 3" xfId="3850" xr:uid="{00000000-0005-0000-0000-00001CB10000}"/>
    <cellStyle name="Nuovo 21 3 2 3 2" xfId="10389" xr:uid="{00000000-0005-0000-0000-00001DB10000}"/>
    <cellStyle name="Nuovo 21 3 2 4" xfId="23193" xr:uid="{00000000-0005-0000-0000-00001EB10000}"/>
    <cellStyle name="Nuovo 21 3 3" xfId="2839" xr:uid="{00000000-0005-0000-0000-00001FB10000}"/>
    <cellStyle name="Nuovo 21 3 3 2" xfId="5289" xr:uid="{00000000-0005-0000-0000-000020B10000}"/>
    <cellStyle name="Nuovo 21 3 3 2 2" xfId="23196" xr:uid="{00000000-0005-0000-0000-000021B10000}"/>
    <cellStyle name="Nuovo 21 3 3 3" xfId="23195" xr:uid="{00000000-0005-0000-0000-000022B10000}"/>
    <cellStyle name="Nuovo 21 3 4" xfId="3341" xr:uid="{00000000-0005-0000-0000-000023B10000}"/>
    <cellStyle name="Nuovo 21 3 4 2" xfId="10049" xr:uid="{00000000-0005-0000-0000-000024B10000}"/>
    <cellStyle name="Nuovo 21 3 4 3" xfId="23197" xr:uid="{00000000-0005-0000-0000-000025B10000}"/>
    <cellStyle name="Nuovo 21 3 5" xfId="7514" xr:uid="{00000000-0005-0000-0000-000026B10000}"/>
    <cellStyle name="Nuovo 21 3 6" xfId="23192" xr:uid="{00000000-0005-0000-0000-000027B10000}"/>
    <cellStyle name="Nuovo 21 3 7" xfId="1977" xr:uid="{00000000-0005-0000-0000-000028B10000}"/>
    <cellStyle name="Nuovo 21 4" xfId="934" xr:uid="{00000000-0005-0000-0000-000029B10000}"/>
    <cellStyle name="Nuovo 21 4 2" xfId="5290" xr:uid="{00000000-0005-0000-0000-00002AB10000}"/>
    <cellStyle name="Nuovo 21 4 2 2" xfId="5291" xr:uid="{00000000-0005-0000-0000-00002BB10000}"/>
    <cellStyle name="Nuovo 21 4 2 2 2" xfId="23200" xr:uid="{00000000-0005-0000-0000-00002CB10000}"/>
    <cellStyle name="Nuovo 21 4 2 3" xfId="14172" xr:uid="{00000000-0005-0000-0000-00002DB10000}"/>
    <cellStyle name="Nuovo 21 4 2 4" xfId="23199" xr:uid="{00000000-0005-0000-0000-00002EB10000}"/>
    <cellStyle name="Nuovo 21 4 2 5" xfId="13298" xr:uid="{00000000-0005-0000-0000-00002FB10000}"/>
    <cellStyle name="Nuovo 21 4 3" xfId="5292" xr:uid="{00000000-0005-0000-0000-000030B10000}"/>
    <cellStyle name="Nuovo 21 4 3 2" xfId="23201" xr:uid="{00000000-0005-0000-0000-000031B10000}"/>
    <cellStyle name="Nuovo 21 4 4" xfId="23198" xr:uid="{00000000-0005-0000-0000-000032B10000}"/>
    <cellStyle name="Nuovo 21 4 5" xfId="2840" xr:uid="{00000000-0005-0000-0000-000033B10000}"/>
    <cellStyle name="Nuovo 21 5" xfId="935" xr:uid="{00000000-0005-0000-0000-000034B10000}"/>
    <cellStyle name="Nuovo 21 5 2" xfId="23202" xr:uid="{00000000-0005-0000-0000-000035B10000}"/>
    <cellStyle name="Nuovo 21 6" xfId="2837" xr:uid="{00000000-0005-0000-0000-000036B10000}"/>
    <cellStyle name="Nuovo 21 6 2" xfId="5881" xr:uid="{00000000-0005-0000-0000-000037B10000}"/>
    <cellStyle name="Nuovo 21 7" xfId="23189" xr:uid="{00000000-0005-0000-0000-000038B10000}"/>
    <cellStyle name="Nuovo 22" xfId="936" xr:uid="{00000000-0005-0000-0000-000039B10000}"/>
    <cellStyle name="Nuovo 22 2" xfId="937" xr:uid="{00000000-0005-0000-0000-00003AB10000}"/>
    <cellStyle name="Nuovo 22 2 2" xfId="2842" xr:uid="{00000000-0005-0000-0000-00003BB10000}"/>
    <cellStyle name="Nuovo 22 2 2 2" xfId="9836" xr:uid="{00000000-0005-0000-0000-00003CB10000}"/>
    <cellStyle name="Nuovo 22 2 2 3" xfId="23205" xr:uid="{00000000-0005-0000-0000-00003DB10000}"/>
    <cellStyle name="Nuovo 22 2 3" xfId="9572" xr:uid="{00000000-0005-0000-0000-00003EB10000}"/>
    <cellStyle name="Nuovo 22 2 4" xfId="23204" xr:uid="{00000000-0005-0000-0000-00003FB10000}"/>
    <cellStyle name="Nuovo 22 3" xfId="938" xr:uid="{00000000-0005-0000-0000-000040B10000}"/>
    <cellStyle name="Nuovo 22 3 2" xfId="939" xr:uid="{00000000-0005-0000-0000-000041B10000}"/>
    <cellStyle name="Nuovo 22 3 2 2" xfId="4681" xr:uid="{00000000-0005-0000-0000-000042B10000}"/>
    <cellStyle name="Nuovo 22 3 2 2 2" xfId="23208" xr:uid="{00000000-0005-0000-0000-000043B10000}"/>
    <cellStyle name="Nuovo 22 3 2 3" xfId="3851" xr:uid="{00000000-0005-0000-0000-000044B10000}"/>
    <cellStyle name="Nuovo 22 3 2 3 2" xfId="10390" xr:uid="{00000000-0005-0000-0000-000045B10000}"/>
    <cellStyle name="Nuovo 22 3 2 4" xfId="23207" xr:uid="{00000000-0005-0000-0000-000046B10000}"/>
    <cellStyle name="Nuovo 22 3 3" xfId="2843" xr:uid="{00000000-0005-0000-0000-000047B10000}"/>
    <cellStyle name="Nuovo 22 3 3 2" xfId="5293" xr:uid="{00000000-0005-0000-0000-000048B10000}"/>
    <cellStyle name="Nuovo 22 3 3 2 2" xfId="23210" xr:uid="{00000000-0005-0000-0000-000049B10000}"/>
    <cellStyle name="Nuovo 22 3 3 3" xfId="23209" xr:uid="{00000000-0005-0000-0000-00004AB10000}"/>
    <cellStyle name="Nuovo 22 3 4" xfId="3342" xr:uid="{00000000-0005-0000-0000-00004BB10000}"/>
    <cellStyle name="Nuovo 22 3 4 2" xfId="10050" xr:uid="{00000000-0005-0000-0000-00004CB10000}"/>
    <cellStyle name="Nuovo 22 3 4 3" xfId="23211" xr:uid="{00000000-0005-0000-0000-00004DB10000}"/>
    <cellStyle name="Nuovo 22 3 5" xfId="8745" xr:uid="{00000000-0005-0000-0000-00004EB10000}"/>
    <cellStyle name="Nuovo 22 3 6" xfId="23206" xr:uid="{00000000-0005-0000-0000-00004FB10000}"/>
    <cellStyle name="Nuovo 22 3 7" xfId="1978" xr:uid="{00000000-0005-0000-0000-000050B10000}"/>
    <cellStyle name="Nuovo 22 4" xfId="940" xr:uid="{00000000-0005-0000-0000-000051B10000}"/>
    <cellStyle name="Nuovo 22 4 2" xfId="5294" xr:uid="{00000000-0005-0000-0000-000052B10000}"/>
    <cellStyle name="Nuovo 22 4 2 2" xfId="5295" xr:uid="{00000000-0005-0000-0000-000053B10000}"/>
    <cellStyle name="Nuovo 22 4 2 2 2" xfId="23214" xr:uid="{00000000-0005-0000-0000-000054B10000}"/>
    <cellStyle name="Nuovo 22 4 2 3" xfId="14173" xr:uid="{00000000-0005-0000-0000-000055B10000}"/>
    <cellStyle name="Nuovo 22 4 2 4" xfId="23213" xr:uid="{00000000-0005-0000-0000-000056B10000}"/>
    <cellStyle name="Nuovo 22 4 2 5" xfId="13297" xr:uid="{00000000-0005-0000-0000-000057B10000}"/>
    <cellStyle name="Nuovo 22 4 3" xfId="5296" xr:uid="{00000000-0005-0000-0000-000058B10000}"/>
    <cellStyle name="Nuovo 22 4 3 2" xfId="23215" xr:uid="{00000000-0005-0000-0000-000059B10000}"/>
    <cellStyle name="Nuovo 22 4 4" xfId="23212" xr:uid="{00000000-0005-0000-0000-00005AB10000}"/>
    <cellStyle name="Nuovo 22 4 5" xfId="2844" xr:uid="{00000000-0005-0000-0000-00005BB10000}"/>
    <cellStyle name="Nuovo 22 5" xfId="941" xr:uid="{00000000-0005-0000-0000-00005CB10000}"/>
    <cellStyle name="Nuovo 22 5 2" xfId="23216" xr:uid="{00000000-0005-0000-0000-00005DB10000}"/>
    <cellStyle name="Nuovo 22 6" xfId="2841" xr:uid="{00000000-0005-0000-0000-00005EB10000}"/>
    <cellStyle name="Nuovo 22 6 2" xfId="5882" xr:uid="{00000000-0005-0000-0000-00005FB10000}"/>
    <cellStyle name="Nuovo 22 7" xfId="23203" xr:uid="{00000000-0005-0000-0000-000060B10000}"/>
    <cellStyle name="Nuovo 23" xfId="942" xr:uid="{00000000-0005-0000-0000-000061B10000}"/>
    <cellStyle name="Nuovo 23 2" xfId="943" xr:uid="{00000000-0005-0000-0000-000062B10000}"/>
    <cellStyle name="Nuovo 23 2 2" xfId="2846" xr:uid="{00000000-0005-0000-0000-000063B10000}"/>
    <cellStyle name="Nuovo 23 2 2 2" xfId="9837" xr:uid="{00000000-0005-0000-0000-000064B10000}"/>
    <cellStyle name="Nuovo 23 2 2 3" xfId="23219" xr:uid="{00000000-0005-0000-0000-000065B10000}"/>
    <cellStyle name="Nuovo 23 2 3" xfId="9573" xr:uid="{00000000-0005-0000-0000-000066B10000}"/>
    <cellStyle name="Nuovo 23 2 4" xfId="23218" xr:uid="{00000000-0005-0000-0000-000067B10000}"/>
    <cellStyle name="Nuovo 23 3" xfId="944" xr:uid="{00000000-0005-0000-0000-000068B10000}"/>
    <cellStyle name="Nuovo 23 3 2" xfId="945" xr:uid="{00000000-0005-0000-0000-000069B10000}"/>
    <cellStyle name="Nuovo 23 3 2 2" xfId="4682" xr:uid="{00000000-0005-0000-0000-00006AB10000}"/>
    <cellStyle name="Nuovo 23 3 2 2 2" xfId="23222" xr:uid="{00000000-0005-0000-0000-00006BB10000}"/>
    <cellStyle name="Nuovo 23 3 2 3" xfId="3852" xr:uid="{00000000-0005-0000-0000-00006CB10000}"/>
    <cellStyle name="Nuovo 23 3 2 3 2" xfId="10391" xr:uid="{00000000-0005-0000-0000-00006DB10000}"/>
    <cellStyle name="Nuovo 23 3 2 4" xfId="23221" xr:uid="{00000000-0005-0000-0000-00006EB10000}"/>
    <cellStyle name="Nuovo 23 3 3" xfId="2847" xr:uid="{00000000-0005-0000-0000-00006FB10000}"/>
    <cellStyle name="Nuovo 23 3 3 2" xfId="5297" xr:uid="{00000000-0005-0000-0000-000070B10000}"/>
    <cellStyle name="Nuovo 23 3 3 2 2" xfId="23224" xr:uid="{00000000-0005-0000-0000-000071B10000}"/>
    <cellStyle name="Nuovo 23 3 3 3" xfId="23223" xr:uid="{00000000-0005-0000-0000-000072B10000}"/>
    <cellStyle name="Nuovo 23 3 4" xfId="3343" xr:uid="{00000000-0005-0000-0000-000073B10000}"/>
    <cellStyle name="Nuovo 23 3 4 2" xfId="10051" xr:uid="{00000000-0005-0000-0000-000074B10000}"/>
    <cellStyle name="Nuovo 23 3 4 3" xfId="23225" xr:uid="{00000000-0005-0000-0000-000075B10000}"/>
    <cellStyle name="Nuovo 23 3 5" xfId="8561" xr:uid="{00000000-0005-0000-0000-000076B10000}"/>
    <cellStyle name="Nuovo 23 3 6" xfId="23220" xr:uid="{00000000-0005-0000-0000-000077B10000}"/>
    <cellStyle name="Nuovo 23 3 7" xfId="1979" xr:uid="{00000000-0005-0000-0000-000078B10000}"/>
    <cellStyle name="Nuovo 23 4" xfId="946" xr:uid="{00000000-0005-0000-0000-000079B10000}"/>
    <cellStyle name="Nuovo 23 4 2" xfId="5298" xr:uid="{00000000-0005-0000-0000-00007AB10000}"/>
    <cellStyle name="Nuovo 23 4 2 2" xfId="5299" xr:uid="{00000000-0005-0000-0000-00007BB10000}"/>
    <cellStyle name="Nuovo 23 4 2 2 2" xfId="23228" xr:uid="{00000000-0005-0000-0000-00007CB10000}"/>
    <cellStyle name="Nuovo 23 4 2 3" xfId="14174" xr:uid="{00000000-0005-0000-0000-00007DB10000}"/>
    <cellStyle name="Nuovo 23 4 2 4" xfId="23227" xr:uid="{00000000-0005-0000-0000-00007EB10000}"/>
    <cellStyle name="Nuovo 23 4 2 5" xfId="13785" xr:uid="{00000000-0005-0000-0000-00007FB10000}"/>
    <cellStyle name="Nuovo 23 4 3" xfId="5300" xr:uid="{00000000-0005-0000-0000-000080B10000}"/>
    <cellStyle name="Nuovo 23 4 3 2" xfId="23229" xr:uid="{00000000-0005-0000-0000-000081B10000}"/>
    <cellStyle name="Nuovo 23 4 4" xfId="23226" xr:uid="{00000000-0005-0000-0000-000082B10000}"/>
    <cellStyle name="Nuovo 23 4 5" xfId="2848" xr:uid="{00000000-0005-0000-0000-000083B10000}"/>
    <cellStyle name="Nuovo 23 5" xfId="947" xr:uid="{00000000-0005-0000-0000-000084B10000}"/>
    <cellStyle name="Nuovo 23 5 2" xfId="23230" xr:uid="{00000000-0005-0000-0000-000085B10000}"/>
    <cellStyle name="Nuovo 23 6" xfId="2845" xr:uid="{00000000-0005-0000-0000-000086B10000}"/>
    <cellStyle name="Nuovo 23 6 2" xfId="5883" xr:uid="{00000000-0005-0000-0000-000087B10000}"/>
    <cellStyle name="Nuovo 23 7" xfId="23217" xr:uid="{00000000-0005-0000-0000-000088B10000}"/>
    <cellStyle name="Nuovo 24" xfId="948" xr:uid="{00000000-0005-0000-0000-000089B10000}"/>
    <cellStyle name="Nuovo 24 2" xfId="949" xr:uid="{00000000-0005-0000-0000-00008AB10000}"/>
    <cellStyle name="Nuovo 24 2 2" xfId="2850" xr:uid="{00000000-0005-0000-0000-00008BB10000}"/>
    <cellStyle name="Nuovo 24 2 2 2" xfId="9838" xr:uid="{00000000-0005-0000-0000-00008CB10000}"/>
    <cellStyle name="Nuovo 24 2 2 3" xfId="23233" xr:uid="{00000000-0005-0000-0000-00008DB10000}"/>
    <cellStyle name="Nuovo 24 2 3" xfId="9574" xr:uid="{00000000-0005-0000-0000-00008EB10000}"/>
    <cellStyle name="Nuovo 24 2 4" xfId="23232" xr:uid="{00000000-0005-0000-0000-00008FB10000}"/>
    <cellStyle name="Nuovo 24 3" xfId="950" xr:uid="{00000000-0005-0000-0000-000090B10000}"/>
    <cellStyle name="Nuovo 24 3 2" xfId="951" xr:uid="{00000000-0005-0000-0000-000091B10000}"/>
    <cellStyle name="Nuovo 24 3 2 2" xfId="4683" xr:uid="{00000000-0005-0000-0000-000092B10000}"/>
    <cellStyle name="Nuovo 24 3 2 2 2" xfId="23236" xr:uid="{00000000-0005-0000-0000-000093B10000}"/>
    <cellStyle name="Nuovo 24 3 2 3" xfId="3853" xr:uid="{00000000-0005-0000-0000-000094B10000}"/>
    <cellStyle name="Nuovo 24 3 2 3 2" xfId="10392" xr:uid="{00000000-0005-0000-0000-000095B10000}"/>
    <cellStyle name="Nuovo 24 3 2 4" xfId="23235" xr:uid="{00000000-0005-0000-0000-000096B10000}"/>
    <cellStyle name="Nuovo 24 3 3" xfId="2851" xr:uid="{00000000-0005-0000-0000-000097B10000}"/>
    <cellStyle name="Nuovo 24 3 3 2" xfId="5301" xr:uid="{00000000-0005-0000-0000-000098B10000}"/>
    <cellStyle name="Nuovo 24 3 3 2 2" xfId="23238" xr:uid="{00000000-0005-0000-0000-000099B10000}"/>
    <cellStyle name="Nuovo 24 3 3 3" xfId="23237" xr:uid="{00000000-0005-0000-0000-00009AB10000}"/>
    <cellStyle name="Nuovo 24 3 4" xfId="3344" xr:uid="{00000000-0005-0000-0000-00009BB10000}"/>
    <cellStyle name="Nuovo 24 3 4 2" xfId="10052" xr:uid="{00000000-0005-0000-0000-00009CB10000}"/>
    <cellStyle name="Nuovo 24 3 4 3" xfId="23239" xr:uid="{00000000-0005-0000-0000-00009DB10000}"/>
    <cellStyle name="Nuovo 24 3 5" xfId="7428" xr:uid="{00000000-0005-0000-0000-00009EB10000}"/>
    <cellStyle name="Nuovo 24 3 6" xfId="23234" xr:uid="{00000000-0005-0000-0000-00009FB10000}"/>
    <cellStyle name="Nuovo 24 3 7" xfId="1980" xr:uid="{00000000-0005-0000-0000-0000A0B10000}"/>
    <cellStyle name="Nuovo 24 4" xfId="952" xr:uid="{00000000-0005-0000-0000-0000A1B10000}"/>
    <cellStyle name="Nuovo 24 4 2" xfId="5302" xr:uid="{00000000-0005-0000-0000-0000A2B10000}"/>
    <cellStyle name="Nuovo 24 4 2 2" xfId="5303" xr:uid="{00000000-0005-0000-0000-0000A3B10000}"/>
    <cellStyle name="Nuovo 24 4 2 2 2" xfId="23242" xr:uid="{00000000-0005-0000-0000-0000A4B10000}"/>
    <cellStyle name="Nuovo 24 4 2 3" xfId="14175" xr:uid="{00000000-0005-0000-0000-0000A5B10000}"/>
    <cellStyle name="Nuovo 24 4 2 4" xfId="23241" xr:uid="{00000000-0005-0000-0000-0000A6B10000}"/>
    <cellStyle name="Nuovo 24 4 2 5" xfId="13787" xr:uid="{00000000-0005-0000-0000-0000A7B10000}"/>
    <cellStyle name="Nuovo 24 4 3" xfId="5304" xr:uid="{00000000-0005-0000-0000-0000A8B10000}"/>
    <cellStyle name="Nuovo 24 4 3 2" xfId="23243" xr:uid="{00000000-0005-0000-0000-0000A9B10000}"/>
    <cellStyle name="Nuovo 24 4 4" xfId="23240" xr:uid="{00000000-0005-0000-0000-0000AAB10000}"/>
    <cellStyle name="Nuovo 24 4 5" xfId="2852" xr:uid="{00000000-0005-0000-0000-0000ABB10000}"/>
    <cellStyle name="Nuovo 24 5" xfId="953" xr:uid="{00000000-0005-0000-0000-0000ACB10000}"/>
    <cellStyle name="Nuovo 24 5 2" xfId="23244" xr:uid="{00000000-0005-0000-0000-0000ADB10000}"/>
    <cellStyle name="Nuovo 24 6" xfId="2849" xr:uid="{00000000-0005-0000-0000-0000AEB10000}"/>
    <cellStyle name="Nuovo 24 6 2" xfId="5884" xr:uid="{00000000-0005-0000-0000-0000AFB10000}"/>
    <cellStyle name="Nuovo 24 7" xfId="23231" xr:uid="{00000000-0005-0000-0000-0000B0B10000}"/>
    <cellStyle name="Nuovo 25" xfId="954" xr:uid="{00000000-0005-0000-0000-0000B1B10000}"/>
    <cellStyle name="Nuovo 25 2" xfId="955" xr:uid="{00000000-0005-0000-0000-0000B2B10000}"/>
    <cellStyle name="Nuovo 25 2 2" xfId="2854" xr:uid="{00000000-0005-0000-0000-0000B3B10000}"/>
    <cellStyle name="Nuovo 25 2 2 2" xfId="9839" xr:uid="{00000000-0005-0000-0000-0000B4B10000}"/>
    <cellStyle name="Nuovo 25 2 2 3" xfId="23247" xr:uid="{00000000-0005-0000-0000-0000B5B10000}"/>
    <cellStyle name="Nuovo 25 2 3" xfId="9575" xr:uid="{00000000-0005-0000-0000-0000B6B10000}"/>
    <cellStyle name="Nuovo 25 2 4" xfId="23246" xr:uid="{00000000-0005-0000-0000-0000B7B10000}"/>
    <cellStyle name="Nuovo 25 3" xfId="956" xr:uid="{00000000-0005-0000-0000-0000B8B10000}"/>
    <cellStyle name="Nuovo 25 3 2" xfId="957" xr:uid="{00000000-0005-0000-0000-0000B9B10000}"/>
    <cellStyle name="Nuovo 25 3 2 2" xfId="4684" xr:uid="{00000000-0005-0000-0000-0000BAB10000}"/>
    <cellStyle name="Nuovo 25 3 2 2 2" xfId="23250" xr:uid="{00000000-0005-0000-0000-0000BBB10000}"/>
    <cellStyle name="Nuovo 25 3 2 3" xfId="3854" xr:uid="{00000000-0005-0000-0000-0000BCB10000}"/>
    <cellStyle name="Nuovo 25 3 2 3 2" xfId="10393" xr:uid="{00000000-0005-0000-0000-0000BDB10000}"/>
    <cellStyle name="Nuovo 25 3 2 4" xfId="23249" xr:uid="{00000000-0005-0000-0000-0000BEB10000}"/>
    <cellStyle name="Nuovo 25 3 3" xfId="2855" xr:uid="{00000000-0005-0000-0000-0000BFB10000}"/>
    <cellStyle name="Nuovo 25 3 3 2" xfId="5305" xr:uid="{00000000-0005-0000-0000-0000C0B10000}"/>
    <cellStyle name="Nuovo 25 3 3 2 2" xfId="23252" xr:uid="{00000000-0005-0000-0000-0000C1B10000}"/>
    <cellStyle name="Nuovo 25 3 3 3" xfId="23251" xr:uid="{00000000-0005-0000-0000-0000C2B10000}"/>
    <cellStyle name="Nuovo 25 3 4" xfId="3345" xr:uid="{00000000-0005-0000-0000-0000C3B10000}"/>
    <cellStyle name="Nuovo 25 3 4 2" xfId="10053" xr:uid="{00000000-0005-0000-0000-0000C4B10000}"/>
    <cellStyle name="Nuovo 25 3 4 3" xfId="23253" xr:uid="{00000000-0005-0000-0000-0000C5B10000}"/>
    <cellStyle name="Nuovo 25 3 5" xfId="7513" xr:uid="{00000000-0005-0000-0000-0000C6B10000}"/>
    <cellStyle name="Nuovo 25 3 6" xfId="23248" xr:uid="{00000000-0005-0000-0000-0000C7B10000}"/>
    <cellStyle name="Nuovo 25 3 7" xfId="1981" xr:uid="{00000000-0005-0000-0000-0000C8B10000}"/>
    <cellStyle name="Nuovo 25 4" xfId="958" xr:uid="{00000000-0005-0000-0000-0000C9B10000}"/>
    <cellStyle name="Nuovo 25 4 2" xfId="5306" xr:uid="{00000000-0005-0000-0000-0000CAB10000}"/>
    <cellStyle name="Nuovo 25 4 2 2" xfId="5307" xr:uid="{00000000-0005-0000-0000-0000CBB10000}"/>
    <cellStyle name="Nuovo 25 4 2 2 2" xfId="23256" xr:uid="{00000000-0005-0000-0000-0000CCB10000}"/>
    <cellStyle name="Nuovo 25 4 2 3" xfId="14176" xr:uid="{00000000-0005-0000-0000-0000CDB10000}"/>
    <cellStyle name="Nuovo 25 4 2 4" xfId="23255" xr:uid="{00000000-0005-0000-0000-0000CEB10000}"/>
    <cellStyle name="Nuovo 25 4 2 5" xfId="13788" xr:uid="{00000000-0005-0000-0000-0000CFB10000}"/>
    <cellStyle name="Nuovo 25 4 3" xfId="5308" xr:uid="{00000000-0005-0000-0000-0000D0B10000}"/>
    <cellStyle name="Nuovo 25 4 3 2" xfId="23257" xr:uid="{00000000-0005-0000-0000-0000D1B10000}"/>
    <cellStyle name="Nuovo 25 4 4" xfId="23254" xr:uid="{00000000-0005-0000-0000-0000D2B10000}"/>
    <cellStyle name="Nuovo 25 4 5" xfId="2856" xr:uid="{00000000-0005-0000-0000-0000D3B10000}"/>
    <cellStyle name="Nuovo 25 5" xfId="959" xr:uid="{00000000-0005-0000-0000-0000D4B10000}"/>
    <cellStyle name="Nuovo 25 5 2" xfId="23258" xr:uid="{00000000-0005-0000-0000-0000D5B10000}"/>
    <cellStyle name="Nuovo 25 6" xfId="2853" xr:uid="{00000000-0005-0000-0000-0000D6B10000}"/>
    <cellStyle name="Nuovo 25 6 2" xfId="5885" xr:uid="{00000000-0005-0000-0000-0000D7B10000}"/>
    <cellStyle name="Nuovo 25 7" xfId="23245" xr:uid="{00000000-0005-0000-0000-0000D8B10000}"/>
    <cellStyle name="Nuovo 26" xfId="960" xr:uid="{00000000-0005-0000-0000-0000D9B10000}"/>
    <cellStyle name="Nuovo 26 2" xfId="961" xr:uid="{00000000-0005-0000-0000-0000DAB10000}"/>
    <cellStyle name="Nuovo 26 2 2" xfId="2858" xr:uid="{00000000-0005-0000-0000-0000DBB10000}"/>
    <cellStyle name="Nuovo 26 2 2 2" xfId="9840" xr:uid="{00000000-0005-0000-0000-0000DCB10000}"/>
    <cellStyle name="Nuovo 26 2 2 3" xfId="23261" xr:uid="{00000000-0005-0000-0000-0000DDB10000}"/>
    <cellStyle name="Nuovo 26 2 3" xfId="9576" xr:uid="{00000000-0005-0000-0000-0000DEB10000}"/>
    <cellStyle name="Nuovo 26 2 4" xfId="23260" xr:uid="{00000000-0005-0000-0000-0000DFB10000}"/>
    <cellStyle name="Nuovo 26 3" xfId="962" xr:uid="{00000000-0005-0000-0000-0000E0B10000}"/>
    <cellStyle name="Nuovo 26 3 2" xfId="963" xr:uid="{00000000-0005-0000-0000-0000E1B10000}"/>
    <cellStyle name="Nuovo 26 3 2 2" xfId="4685" xr:uid="{00000000-0005-0000-0000-0000E2B10000}"/>
    <cellStyle name="Nuovo 26 3 2 2 2" xfId="23264" xr:uid="{00000000-0005-0000-0000-0000E3B10000}"/>
    <cellStyle name="Nuovo 26 3 2 3" xfId="3855" xr:uid="{00000000-0005-0000-0000-0000E4B10000}"/>
    <cellStyle name="Nuovo 26 3 2 3 2" xfId="10394" xr:uid="{00000000-0005-0000-0000-0000E5B10000}"/>
    <cellStyle name="Nuovo 26 3 2 3 3" xfId="23265" xr:uid="{00000000-0005-0000-0000-0000E6B10000}"/>
    <cellStyle name="Nuovo 26 3 2 4" xfId="23263" xr:uid="{00000000-0005-0000-0000-0000E7B10000}"/>
    <cellStyle name="Nuovo 26 3 3" xfId="2859" xr:uid="{00000000-0005-0000-0000-0000E8B10000}"/>
    <cellStyle name="Nuovo 26 3 3 2" xfId="5309" xr:uid="{00000000-0005-0000-0000-0000E9B10000}"/>
    <cellStyle name="Nuovo 26 3 3 2 2" xfId="23267" xr:uid="{00000000-0005-0000-0000-0000EAB10000}"/>
    <cellStyle name="Nuovo 26 3 3 3" xfId="23268" xr:uid="{00000000-0005-0000-0000-0000EBB10000}"/>
    <cellStyle name="Nuovo 26 3 3 3 2" xfId="45267" xr:uid="{00000000-0005-0000-0000-0000ECB10000}"/>
    <cellStyle name="Nuovo 26 3 3 4" xfId="23266" xr:uid="{00000000-0005-0000-0000-0000EDB10000}"/>
    <cellStyle name="Nuovo 26 3 4" xfId="3346" xr:uid="{00000000-0005-0000-0000-0000EEB10000}"/>
    <cellStyle name="Nuovo 26 3 4 2" xfId="10054" xr:uid="{00000000-0005-0000-0000-0000EFB10000}"/>
    <cellStyle name="Nuovo 26 3 4 3" xfId="23269" xr:uid="{00000000-0005-0000-0000-0000F0B10000}"/>
    <cellStyle name="Nuovo 26 3 5" xfId="7826" xr:uid="{00000000-0005-0000-0000-0000F1B10000}"/>
    <cellStyle name="Nuovo 26 3 6" xfId="23262" xr:uid="{00000000-0005-0000-0000-0000F2B10000}"/>
    <cellStyle name="Nuovo 26 3 7" xfId="1982" xr:uid="{00000000-0005-0000-0000-0000F3B10000}"/>
    <cellStyle name="Nuovo 26 4" xfId="964" xr:uid="{00000000-0005-0000-0000-0000F4B10000}"/>
    <cellStyle name="Nuovo 26 4 2" xfId="5310" xr:uid="{00000000-0005-0000-0000-0000F5B10000}"/>
    <cellStyle name="Nuovo 26 4 2 2" xfId="5311" xr:uid="{00000000-0005-0000-0000-0000F6B10000}"/>
    <cellStyle name="Nuovo 26 4 2 2 2" xfId="23272" xr:uid="{00000000-0005-0000-0000-0000F7B10000}"/>
    <cellStyle name="Nuovo 26 4 2 3" xfId="14177" xr:uid="{00000000-0005-0000-0000-0000F8B10000}"/>
    <cellStyle name="Nuovo 26 4 2 3 2" xfId="23273" xr:uid="{00000000-0005-0000-0000-0000F9B10000}"/>
    <cellStyle name="Nuovo 26 4 2 4" xfId="23271" xr:uid="{00000000-0005-0000-0000-0000FAB10000}"/>
    <cellStyle name="Nuovo 26 4 2 5" xfId="13789" xr:uid="{00000000-0005-0000-0000-0000FBB10000}"/>
    <cellStyle name="Nuovo 26 4 3" xfId="5312" xr:uid="{00000000-0005-0000-0000-0000FCB10000}"/>
    <cellStyle name="Nuovo 26 4 3 2" xfId="23274" xr:uid="{00000000-0005-0000-0000-0000FDB10000}"/>
    <cellStyle name="Nuovo 26 4 4" xfId="23275" xr:uid="{00000000-0005-0000-0000-0000FEB10000}"/>
    <cellStyle name="Nuovo 26 4 4 2" xfId="45268" xr:uid="{00000000-0005-0000-0000-0000FFB10000}"/>
    <cellStyle name="Nuovo 26 4 5" xfId="23276" xr:uid="{00000000-0005-0000-0000-000000B20000}"/>
    <cellStyle name="Nuovo 26 4 6" xfId="23270" xr:uid="{00000000-0005-0000-0000-000001B20000}"/>
    <cellStyle name="Nuovo 26 4 7" xfId="2860" xr:uid="{00000000-0005-0000-0000-000002B20000}"/>
    <cellStyle name="Nuovo 26 5" xfId="965" xr:uid="{00000000-0005-0000-0000-000003B20000}"/>
    <cellStyle name="Nuovo 26 5 2" xfId="23278" xr:uid="{00000000-0005-0000-0000-000004B20000}"/>
    <cellStyle name="Nuovo 26 5 2 2" xfId="45269" xr:uid="{00000000-0005-0000-0000-000005B20000}"/>
    <cellStyle name="Nuovo 26 5 3" xfId="23279" xr:uid="{00000000-0005-0000-0000-000006B20000}"/>
    <cellStyle name="Nuovo 26 5 4" xfId="23277" xr:uid="{00000000-0005-0000-0000-000007B20000}"/>
    <cellStyle name="Nuovo 26 6" xfId="2857" xr:uid="{00000000-0005-0000-0000-000008B20000}"/>
    <cellStyle name="Nuovo 26 6 2" xfId="5886" xr:uid="{00000000-0005-0000-0000-000009B20000}"/>
    <cellStyle name="Nuovo 26 7" xfId="23259" xr:uid="{00000000-0005-0000-0000-00000AB20000}"/>
    <cellStyle name="Nuovo 27" xfId="966" xr:uid="{00000000-0005-0000-0000-00000BB20000}"/>
    <cellStyle name="Nuovo 27 2" xfId="967" xr:uid="{00000000-0005-0000-0000-00000CB20000}"/>
    <cellStyle name="Nuovo 27 2 2" xfId="2862" xr:uid="{00000000-0005-0000-0000-00000DB20000}"/>
    <cellStyle name="Nuovo 27 2 2 2" xfId="9841" xr:uid="{00000000-0005-0000-0000-00000EB20000}"/>
    <cellStyle name="Nuovo 27 2 2 3" xfId="23282" xr:uid="{00000000-0005-0000-0000-00000FB20000}"/>
    <cellStyle name="Nuovo 27 2 3" xfId="9577" xr:uid="{00000000-0005-0000-0000-000010B20000}"/>
    <cellStyle name="Nuovo 27 2 3 2" xfId="23283" xr:uid="{00000000-0005-0000-0000-000011B20000}"/>
    <cellStyle name="Nuovo 27 2 4" xfId="23284" xr:uid="{00000000-0005-0000-0000-000012B20000}"/>
    <cellStyle name="Nuovo 27 2 5" xfId="23281" xr:uid="{00000000-0005-0000-0000-000013B20000}"/>
    <cellStyle name="Nuovo 27 3" xfId="968" xr:uid="{00000000-0005-0000-0000-000014B20000}"/>
    <cellStyle name="Nuovo 27 3 2" xfId="969" xr:uid="{00000000-0005-0000-0000-000015B20000}"/>
    <cellStyle name="Nuovo 27 3 2 2" xfId="4686" xr:uid="{00000000-0005-0000-0000-000016B20000}"/>
    <cellStyle name="Nuovo 27 3 2 2 2" xfId="23287" xr:uid="{00000000-0005-0000-0000-000017B20000}"/>
    <cellStyle name="Nuovo 27 3 2 3" xfId="3856" xr:uid="{00000000-0005-0000-0000-000018B20000}"/>
    <cellStyle name="Nuovo 27 3 2 3 2" xfId="10395" xr:uid="{00000000-0005-0000-0000-000019B20000}"/>
    <cellStyle name="Nuovo 27 3 2 3 3" xfId="23288" xr:uid="{00000000-0005-0000-0000-00001AB20000}"/>
    <cellStyle name="Nuovo 27 3 2 4" xfId="23286" xr:uid="{00000000-0005-0000-0000-00001BB20000}"/>
    <cellStyle name="Nuovo 27 3 3" xfId="2863" xr:uid="{00000000-0005-0000-0000-00001CB20000}"/>
    <cellStyle name="Nuovo 27 3 3 2" xfId="5313" xr:uid="{00000000-0005-0000-0000-00001DB20000}"/>
    <cellStyle name="Nuovo 27 3 3 2 2" xfId="23290" xr:uid="{00000000-0005-0000-0000-00001EB20000}"/>
    <cellStyle name="Nuovo 27 3 3 3" xfId="23291" xr:uid="{00000000-0005-0000-0000-00001FB20000}"/>
    <cellStyle name="Nuovo 27 3 3 3 2" xfId="45270" xr:uid="{00000000-0005-0000-0000-000020B20000}"/>
    <cellStyle name="Nuovo 27 3 3 4" xfId="23289" xr:uid="{00000000-0005-0000-0000-000021B20000}"/>
    <cellStyle name="Nuovo 27 3 4" xfId="3347" xr:uid="{00000000-0005-0000-0000-000022B20000}"/>
    <cellStyle name="Nuovo 27 3 4 2" xfId="10055" xr:uid="{00000000-0005-0000-0000-000023B20000}"/>
    <cellStyle name="Nuovo 27 3 4 3" xfId="23292" xr:uid="{00000000-0005-0000-0000-000024B20000}"/>
    <cellStyle name="Nuovo 27 3 5" xfId="8596" xr:uid="{00000000-0005-0000-0000-000025B20000}"/>
    <cellStyle name="Nuovo 27 3 5 2" xfId="23293" xr:uid="{00000000-0005-0000-0000-000026B20000}"/>
    <cellStyle name="Nuovo 27 3 6" xfId="23294" xr:uid="{00000000-0005-0000-0000-000027B20000}"/>
    <cellStyle name="Nuovo 27 3 7" xfId="23285" xr:uid="{00000000-0005-0000-0000-000028B20000}"/>
    <cellStyle name="Nuovo 27 3 8" xfId="1983" xr:uid="{00000000-0005-0000-0000-000029B20000}"/>
    <cellStyle name="Nuovo 27 4" xfId="970" xr:uid="{00000000-0005-0000-0000-00002AB20000}"/>
    <cellStyle name="Nuovo 27 4 2" xfId="5314" xr:uid="{00000000-0005-0000-0000-00002BB20000}"/>
    <cellStyle name="Nuovo 27 4 2 2" xfId="5315" xr:uid="{00000000-0005-0000-0000-00002CB20000}"/>
    <cellStyle name="Nuovo 27 4 2 2 2" xfId="23297" xr:uid="{00000000-0005-0000-0000-00002DB20000}"/>
    <cellStyle name="Nuovo 27 4 2 3" xfId="14178" xr:uid="{00000000-0005-0000-0000-00002EB20000}"/>
    <cellStyle name="Nuovo 27 4 2 3 2" xfId="23298" xr:uid="{00000000-0005-0000-0000-00002FB20000}"/>
    <cellStyle name="Nuovo 27 4 2 4" xfId="23296" xr:uid="{00000000-0005-0000-0000-000030B20000}"/>
    <cellStyle name="Nuovo 27 4 2 5" xfId="13790" xr:uid="{00000000-0005-0000-0000-000031B20000}"/>
    <cellStyle name="Nuovo 27 4 3" xfId="5316" xr:uid="{00000000-0005-0000-0000-000032B20000}"/>
    <cellStyle name="Nuovo 27 4 3 2" xfId="23299" xr:uid="{00000000-0005-0000-0000-000033B20000}"/>
    <cellStyle name="Nuovo 27 4 4" xfId="23300" xr:uid="{00000000-0005-0000-0000-000034B20000}"/>
    <cellStyle name="Nuovo 27 4 4 2" xfId="45271" xr:uid="{00000000-0005-0000-0000-000035B20000}"/>
    <cellStyle name="Nuovo 27 4 5" xfId="23301" xr:uid="{00000000-0005-0000-0000-000036B20000}"/>
    <cellStyle name="Nuovo 27 4 6" xfId="23295" xr:uid="{00000000-0005-0000-0000-000037B20000}"/>
    <cellStyle name="Nuovo 27 4 7" xfId="2864" xr:uid="{00000000-0005-0000-0000-000038B20000}"/>
    <cellStyle name="Nuovo 27 5" xfId="971" xr:uid="{00000000-0005-0000-0000-000039B20000}"/>
    <cellStyle name="Nuovo 27 5 2" xfId="23303" xr:uid="{00000000-0005-0000-0000-00003AB20000}"/>
    <cellStyle name="Nuovo 27 5 2 2" xfId="45272" xr:uid="{00000000-0005-0000-0000-00003BB20000}"/>
    <cellStyle name="Nuovo 27 5 3" xfId="23304" xr:uid="{00000000-0005-0000-0000-00003CB20000}"/>
    <cellStyle name="Nuovo 27 5 4" xfId="23302" xr:uid="{00000000-0005-0000-0000-00003DB20000}"/>
    <cellStyle name="Nuovo 27 6" xfId="2861" xr:uid="{00000000-0005-0000-0000-00003EB20000}"/>
    <cellStyle name="Nuovo 27 6 2" xfId="5887" xr:uid="{00000000-0005-0000-0000-00003FB20000}"/>
    <cellStyle name="Nuovo 27 6 3" xfId="23305" xr:uid="{00000000-0005-0000-0000-000040B20000}"/>
    <cellStyle name="Nuovo 27 7" xfId="23280" xr:uid="{00000000-0005-0000-0000-000041B20000}"/>
    <cellStyle name="Nuovo 28" xfId="972" xr:uid="{00000000-0005-0000-0000-000042B20000}"/>
    <cellStyle name="Nuovo 28 2" xfId="973" xr:uid="{00000000-0005-0000-0000-000043B20000}"/>
    <cellStyle name="Nuovo 28 2 2" xfId="2866" xr:uid="{00000000-0005-0000-0000-000044B20000}"/>
    <cellStyle name="Nuovo 28 2 2 2" xfId="9842" xr:uid="{00000000-0005-0000-0000-000045B20000}"/>
    <cellStyle name="Nuovo 28 2 2 3" xfId="23308" xr:uid="{00000000-0005-0000-0000-000046B20000}"/>
    <cellStyle name="Nuovo 28 2 3" xfId="9578" xr:uid="{00000000-0005-0000-0000-000047B20000}"/>
    <cellStyle name="Nuovo 28 2 3 2" xfId="23309" xr:uid="{00000000-0005-0000-0000-000048B20000}"/>
    <cellStyle name="Nuovo 28 2 4" xfId="23310" xr:uid="{00000000-0005-0000-0000-000049B20000}"/>
    <cellStyle name="Nuovo 28 2 5" xfId="23307" xr:uid="{00000000-0005-0000-0000-00004AB20000}"/>
    <cellStyle name="Nuovo 28 3" xfId="974" xr:uid="{00000000-0005-0000-0000-00004BB20000}"/>
    <cellStyle name="Nuovo 28 3 2" xfId="975" xr:uid="{00000000-0005-0000-0000-00004CB20000}"/>
    <cellStyle name="Nuovo 28 3 2 2" xfId="4687" xr:uid="{00000000-0005-0000-0000-00004DB20000}"/>
    <cellStyle name="Nuovo 28 3 2 2 2" xfId="23313" xr:uid="{00000000-0005-0000-0000-00004EB20000}"/>
    <cellStyle name="Nuovo 28 3 2 3" xfId="3857" xr:uid="{00000000-0005-0000-0000-00004FB20000}"/>
    <cellStyle name="Nuovo 28 3 2 3 2" xfId="10396" xr:uid="{00000000-0005-0000-0000-000050B20000}"/>
    <cellStyle name="Nuovo 28 3 2 3 3" xfId="23314" xr:uid="{00000000-0005-0000-0000-000051B20000}"/>
    <cellStyle name="Nuovo 28 3 2 4" xfId="23312" xr:uid="{00000000-0005-0000-0000-000052B20000}"/>
    <cellStyle name="Nuovo 28 3 3" xfId="2867" xr:uid="{00000000-0005-0000-0000-000053B20000}"/>
    <cellStyle name="Nuovo 28 3 3 2" xfId="5317" xr:uid="{00000000-0005-0000-0000-000054B20000}"/>
    <cellStyle name="Nuovo 28 3 3 2 2" xfId="23316" xr:uid="{00000000-0005-0000-0000-000055B20000}"/>
    <cellStyle name="Nuovo 28 3 3 3" xfId="23317" xr:uid="{00000000-0005-0000-0000-000056B20000}"/>
    <cellStyle name="Nuovo 28 3 3 3 2" xfId="45273" xr:uid="{00000000-0005-0000-0000-000057B20000}"/>
    <cellStyle name="Nuovo 28 3 3 4" xfId="23315" xr:uid="{00000000-0005-0000-0000-000058B20000}"/>
    <cellStyle name="Nuovo 28 3 4" xfId="3348" xr:uid="{00000000-0005-0000-0000-000059B20000}"/>
    <cellStyle name="Nuovo 28 3 4 2" xfId="10056" xr:uid="{00000000-0005-0000-0000-00005AB20000}"/>
    <cellStyle name="Nuovo 28 3 4 3" xfId="23318" xr:uid="{00000000-0005-0000-0000-00005BB20000}"/>
    <cellStyle name="Nuovo 28 3 5" xfId="8595" xr:uid="{00000000-0005-0000-0000-00005CB20000}"/>
    <cellStyle name="Nuovo 28 3 5 2" xfId="23319" xr:uid="{00000000-0005-0000-0000-00005DB20000}"/>
    <cellStyle name="Nuovo 28 3 6" xfId="23320" xr:uid="{00000000-0005-0000-0000-00005EB20000}"/>
    <cellStyle name="Nuovo 28 3 7" xfId="23311" xr:uid="{00000000-0005-0000-0000-00005FB20000}"/>
    <cellStyle name="Nuovo 28 3 8" xfId="1984" xr:uid="{00000000-0005-0000-0000-000060B20000}"/>
    <cellStyle name="Nuovo 28 4" xfId="976" xr:uid="{00000000-0005-0000-0000-000061B20000}"/>
    <cellStyle name="Nuovo 28 4 2" xfId="5318" xr:uid="{00000000-0005-0000-0000-000062B20000}"/>
    <cellStyle name="Nuovo 28 4 2 2" xfId="5319" xr:uid="{00000000-0005-0000-0000-000063B20000}"/>
    <cellStyle name="Nuovo 28 4 2 2 2" xfId="23323" xr:uid="{00000000-0005-0000-0000-000064B20000}"/>
    <cellStyle name="Nuovo 28 4 2 3" xfId="14179" xr:uid="{00000000-0005-0000-0000-000065B20000}"/>
    <cellStyle name="Nuovo 28 4 2 3 2" xfId="23324" xr:uid="{00000000-0005-0000-0000-000066B20000}"/>
    <cellStyle name="Nuovo 28 4 2 4" xfId="23322" xr:uid="{00000000-0005-0000-0000-000067B20000}"/>
    <cellStyle name="Nuovo 28 4 2 5" xfId="13791" xr:uid="{00000000-0005-0000-0000-000068B20000}"/>
    <cellStyle name="Nuovo 28 4 3" xfId="5320" xr:uid="{00000000-0005-0000-0000-000069B20000}"/>
    <cellStyle name="Nuovo 28 4 3 2" xfId="23325" xr:uid="{00000000-0005-0000-0000-00006AB20000}"/>
    <cellStyle name="Nuovo 28 4 4" xfId="23326" xr:uid="{00000000-0005-0000-0000-00006BB20000}"/>
    <cellStyle name="Nuovo 28 4 4 2" xfId="45274" xr:uid="{00000000-0005-0000-0000-00006CB20000}"/>
    <cellStyle name="Nuovo 28 4 5" xfId="23327" xr:uid="{00000000-0005-0000-0000-00006DB20000}"/>
    <cellStyle name="Nuovo 28 4 6" xfId="23321" xr:uid="{00000000-0005-0000-0000-00006EB20000}"/>
    <cellStyle name="Nuovo 28 4 7" xfId="2868" xr:uid="{00000000-0005-0000-0000-00006FB20000}"/>
    <cellStyle name="Nuovo 28 5" xfId="977" xr:uid="{00000000-0005-0000-0000-000070B20000}"/>
    <cellStyle name="Nuovo 28 5 2" xfId="23329" xr:uid="{00000000-0005-0000-0000-000071B20000}"/>
    <cellStyle name="Nuovo 28 5 2 2" xfId="45275" xr:uid="{00000000-0005-0000-0000-000072B20000}"/>
    <cellStyle name="Nuovo 28 5 3" xfId="23330" xr:uid="{00000000-0005-0000-0000-000073B20000}"/>
    <cellStyle name="Nuovo 28 5 4" xfId="23328" xr:uid="{00000000-0005-0000-0000-000074B20000}"/>
    <cellStyle name="Nuovo 28 6" xfId="2865" xr:uid="{00000000-0005-0000-0000-000075B20000}"/>
    <cellStyle name="Nuovo 28 6 2" xfId="5888" xr:uid="{00000000-0005-0000-0000-000076B20000}"/>
    <cellStyle name="Nuovo 28 6 3" xfId="23331" xr:uid="{00000000-0005-0000-0000-000077B20000}"/>
    <cellStyle name="Nuovo 28 7" xfId="23306" xr:uid="{00000000-0005-0000-0000-000078B20000}"/>
    <cellStyle name="Nuovo 29" xfId="978" xr:uid="{00000000-0005-0000-0000-000079B20000}"/>
    <cellStyle name="Nuovo 29 2" xfId="979" xr:uid="{00000000-0005-0000-0000-00007AB20000}"/>
    <cellStyle name="Nuovo 29 2 2" xfId="2870" xr:uid="{00000000-0005-0000-0000-00007BB20000}"/>
    <cellStyle name="Nuovo 29 2 2 2" xfId="9843" xr:uid="{00000000-0005-0000-0000-00007CB20000}"/>
    <cellStyle name="Nuovo 29 2 2 3" xfId="23334" xr:uid="{00000000-0005-0000-0000-00007DB20000}"/>
    <cellStyle name="Nuovo 29 2 3" xfId="9579" xr:uid="{00000000-0005-0000-0000-00007EB20000}"/>
    <cellStyle name="Nuovo 29 2 3 2" xfId="23335" xr:uid="{00000000-0005-0000-0000-00007FB20000}"/>
    <cellStyle name="Nuovo 29 2 4" xfId="23336" xr:uid="{00000000-0005-0000-0000-000080B20000}"/>
    <cellStyle name="Nuovo 29 2 5" xfId="23333" xr:uid="{00000000-0005-0000-0000-000081B20000}"/>
    <cellStyle name="Nuovo 29 3" xfId="980" xr:uid="{00000000-0005-0000-0000-000082B20000}"/>
    <cellStyle name="Nuovo 29 3 2" xfId="981" xr:uid="{00000000-0005-0000-0000-000083B20000}"/>
    <cellStyle name="Nuovo 29 3 2 2" xfId="4688" xr:uid="{00000000-0005-0000-0000-000084B20000}"/>
    <cellStyle name="Nuovo 29 3 2 2 2" xfId="23339" xr:uid="{00000000-0005-0000-0000-000085B20000}"/>
    <cellStyle name="Nuovo 29 3 2 3" xfId="3858" xr:uid="{00000000-0005-0000-0000-000086B20000}"/>
    <cellStyle name="Nuovo 29 3 2 3 2" xfId="10397" xr:uid="{00000000-0005-0000-0000-000087B20000}"/>
    <cellStyle name="Nuovo 29 3 2 3 3" xfId="23340" xr:uid="{00000000-0005-0000-0000-000088B20000}"/>
    <cellStyle name="Nuovo 29 3 2 4" xfId="23338" xr:uid="{00000000-0005-0000-0000-000089B20000}"/>
    <cellStyle name="Nuovo 29 3 3" xfId="2871" xr:uid="{00000000-0005-0000-0000-00008AB20000}"/>
    <cellStyle name="Nuovo 29 3 3 2" xfId="5321" xr:uid="{00000000-0005-0000-0000-00008BB20000}"/>
    <cellStyle name="Nuovo 29 3 3 2 2" xfId="23342" xr:uid="{00000000-0005-0000-0000-00008CB20000}"/>
    <cellStyle name="Nuovo 29 3 3 3" xfId="23343" xr:uid="{00000000-0005-0000-0000-00008DB20000}"/>
    <cellStyle name="Nuovo 29 3 3 3 2" xfId="45276" xr:uid="{00000000-0005-0000-0000-00008EB20000}"/>
    <cellStyle name="Nuovo 29 3 3 4" xfId="23341" xr:uid="{00000000-0005-0000-0000-00008FB20000}"/>
    <cellStyle name="Nuovo 29 3 4" xfId="3349" xr:uid="{00000000-0005-0000-0000-000090B20000}"/>
    <cellStyle name="Nuovo 29 3 4 2" xfId="10057" xr:uid="{00000000-0005-0000-0000-000091B20000}"/>
    <cellStyle name="Nuovo 29 3 4 3" xfId="23344" xr:uid="{00000000-0005-0000-0000-000092B20000}"/>
    <cellStyle name="Nuovo 29 3 5" xfId="7825" xr:uid="{00000000-0005-0000-0000-000093B20000}"/>
    <cellStyle name="Nuovo 29 3 5 2" xfId="23345" xr:uid="{00000000-0005-0000-0000-000094B20000}"/>
    <cellStyle name="Nuovo 29 3 6" xfId="23346" xr:uid="{00000000-0005-0000-0000-000095B20000}"/>
    <cellStyle name="Nuovo 29 3 7" xfId="23337" xr:uid="{00000000-0005-0000-0000-000096B20000}"/>
    <cellStyle name="Nuovo 29 3 8" xfId="1985" xr:uid="{00000000-0005-0000-0000-000097B20000}"/>
    <cellStyle name="Nuovo 29 4" xfId="982" xr:uid="{00000000-0005-0000-0000-000098B20000}"/>
    <cellStyle name="Nuovo 29 4 2" xfId="5322" xr:uid="{00000000-0005-0000-0000-000099B20000}"/>
    <cellStyle name="Nuovo 29 4 2 2" xfId="5323" xr:uid="{00000000-0005-0000-0000-00009AB20000}"/>
    <cellStyle name="Nuovo 29 4 2 2 2" xfId="23349" xr:uid="{00000000-0005-0000-0000-00009BB20000}"/>
    <cellStyle name="Nuovo 29 4 2 3" xfId="14180" xr:uid="{00000000-0005-0000-0000-00009CB20000}"/>
    <cellStyle name="Nuovo 29 4 2 3 2" xfId="23350" xr:uid="{00000000-0005-0000-0000-00009DB20000}"/>
    <cellStyle name="Nuovo 29 4 2 4" xfId="23348" xr:uid="{00000000-0005-0000-0000-00009EB20000}"/>
    <cellStyle name="Nuovo 29 4 2 5" xfId="13792" xr:uid="{00000000-0005-0000-0000-00009FB20000}"/>
    <cellStyle name="Nuovo 29 4 3" xfId="5324" xr:uid="{00000000-0005-0000-0000-0000A0B20000}"/>
    <cellStyle name="Nuovo 29 4 3 2" xfId="23351" xr:uid="{00000000-0005-0000-0000-0000A1B20000}"/>
    <cellStyle name="Nuovo 29 4 4" xfId="23352" xr:uid="{00000000-0005-0000-0000-0000A2B20000}"/>
    <cellStyle name="Nuovo 29 4 4 2" xfId="45277" xr:uid="{00000000-0005-0000-0000-0000A3B20000}"/>
    <cellStyle name="Nuovo 29 4 5" xfId="23353" xr:uid="{00000000-0005-0000-0000-0000A4B20000}"/>
    <cellStyle name="Nuovo 29 4 6" xfId="23347" xr:uid="{00000000-0005-0000-0000-0000A5B20000}"/>
    <cellStyle name="Nuovo 29 4 7" xfId="2872" xr:uid="{00000000-0005-0000-0000-0000A6B20000}"/>
    <cellStyle name="Nuovo 29 5" xfId="983" xr:uid="{00000000-0005-0000-0000-0000A7B20000}"/>
    <cellStyle name="Nuovo 29 5 2" xfId="23355" xr:uid="{00000000-0005-0000-0000-0000A8B20000}"/>
    <cellStyle name="Nuovo 29 5 2 2" xfId="45278" xr:uid="{00000000-0005-0000-0000-0000A9B20000}"/>
    <cellStyle name="Nuovo 29 5 3" xfId="23356" xr:uid="{00000000-0005-0000-0000-0000AAB20000}"/>
    <cellStyle name="Nuovo 29 5 4" xfId="23354" xr:uid="{00000000-0005-0000-0000-0000ABB20000}"/>
    <cellStyle name="Nuovo 29 6" xfId="2869" xr:uid="{00000000-0005-0000-0000-0000ACB20000}"/>
    <cellStyle name="Nuovo 29 6 2" xfId="5889" xr:uid="{00000000-0005-0000-0000-0000ADB20000}"/>
    <cellStyle name="Nuovo 29 6 3" xfId="23357" xr:uid="{00000000-0005-0000-0000-0000AEB20000}"/>
    <cellStyle name="Nuovo 29 7" xfId="23332" xr:uid="{00000000-0005-0000-0000-0000AFB20000}"/>
    <cellStyle name="Nuovo 3" xfId="984" xr:uid="{00000000-0005-0000-0000-0000B0B20000}"/>
    <cellStyle name="Nuovo 3 2" xfId="985" xr:uid="{00000000-0005-0000-0000-0000B1B20000}"/>
    <cellStyle name="Nuovo 3 2 2" xfId="2874" xr:uid="{00000000-0005-0000-0000-0000B2B20000}"/>
    <cellStyle name="Nuovo 3 2 2 2" xfId="9844" xr:uid="{00000000-0005-0000-0000-0000B3B20000}"/>
    <cellStyle name="Nuovo 3 2 2 3" xfId="23360" xr:uid="{00000000-0005-0000-0000-0000B4B20000}"/>
    <cellStyle name="Nuovo 3 2 3" xfId="9580" xr:uid="{00000000-0005-0000-0000-0000B5B20000}"/>
    <cellStyle name="Nuovo 3 2 3 2" xfId="23361" xr:uid="{00000000-0005-0000-0000-0000B6B20000}"/>
    <cellStyle name="Nuovo 3 2 4" xfId="23362" xr:uid="{00000000-0005-0000-0000-0000B7B20000}"/>
    <cellStyle name="Nuovo 3 2 5" xfId="23359" xr:uid="{00000000-0005-0000-0000-0000B8B20000}"/>
    <cellStyle name="Nuovo 3 3" xfId="986" xr:uid="{00000000-0005-0000-0000-0000B9B20000}"/>
    <cellStyle name="Nuovo 3 3 2" xfId="987" xr:uid="{00000000-0005-0000-0000-0000BAB20000}"/>
    <cellStyle name="Nuovo 3 3 2 2" xfId="4689" xr:uid="{00000000-0005-0000-0000-0000BBB20000}"/>
    <cellStyle name="Nuovo 3 3 2 2 2" xfId="23365" xr:uid="{00000000-0005-0000-0000-0000BCB20000}"/>
    <cellStyle name="Nuovo 3 3 2 3" xfId="3859" xr:uid="{00000000-0005-0000-0000-0000BDB20000}"/>
    <cellStyle name="Nuovo 3 3 2 3 2" xfId="10398" xr:uid="{00000000-0005-0000-0000-0000BEB20000}"/>
    <cellStyle name="Nuovo 3 3 2 3 3" xfId="23366" xr:uid="{00000000-0005-0000-0000-0000BFB20000}"/>
    <cellStyle name="Nuovo 3 3 2 4" xfId="23364" xr:uid="{00000000-0005-0000-0000-0000C0B20000}"/>
    <cellStyle name="Nuovo 3 3 3" xfId="2875" xr:uid="{00000000-0005-0000-0000-0000C1B20000}"/>
    <cellStyle name="Nuovo 3 3 3 2" xfId="5325" xr:uid="{00000000-0005-0000-0000-0000C2B20000}"/>
    <cellStyle name="Nuovo 3 3 3 2 2" xfId="23368" xr:uid="{00000000-0005-0000-0000-0000C3B20000}"/>
    <cellStyle name="Nuovo 3 3 3 3" xfId="23369" xr:uid="{00000000-0005-0000-0000-0000C4B20000}"/>
    <cellStyle name="Nuovo 3 3 3 3 2" xfId="45279" xr:uid="{00000000-0005-0000-0000-0000C5B20000}"/>
    <cellStyle name="Nuovo 3 3 3 4" xfId="23367" xr:uid="{00000000-0005-0000-0000-0000C6B20000}"/>
    <cellStyle name="Nuovo 3 3 4" xfId="3350" xr:uid="{00000000-0005-0000-0000-0000C7B20000}"/>
    <cellStyle name="Nuovo 3 3 4 2" xfId="10058" xr:uid="{00000000-0005-0000-0000-0000C8B20000}"/>
    <cellStyle name="Nuovo 3 3 4 3" xfId="23370" xr:uid="{00000000-0005-0000-0000-0000C9B20000}"/>
    <cellStyle name="Nuovo 3 3 5" xfId="7452" xr:uid="{00000000-0005-0000-0000-0000CAB20000}"/>
    <cellStyle name="Nuovo 3 3 5 2" xfId="23371" xr:uid="{00000000-0005-0000-0000-0000CBB20000}"/>
    <cellStyle name="Nuovo 3 3 6" xfId="23372" xr:uid="{00000000-0005-0000-0000-0000CCB20000}"/>
    <cellStyle name="Nuovo 3 3 7" xfId="23363" xr:uid="{00000000-0005-0000-0000-0000CDB20000}"/>
    <cellStyle name="Nuovo 3 3 8" xfId="1986" xr:uid="{00000000-0005-0000-0000-0000CEB20000}"/>
    <cellStyle name="Nuovo 3 4" xfId="988" xr:uid="{00000000-0005-0000-0000-0000CFB20000}"/>
    <cellStyle name="Nuovo 3 4 2" xfId="5326" xr:uid="{00000000-0005-0000-0000-0000D0B20000}"/>
    <cellStyle name="Nuovo 3 4 2 2" xfId="5327" xr:uid="{00000000-0005-0000-0000-0000D1B20000}"/>
    <cellStyle name="Nuovo 3 4 2 2 2" xfId="23375" xr:uid="{00000000-0005-0000-0000-0000D2B20000}"/>
    <cellStyle name="Nuovo 3 4 2 3" xfId="14181" xr:uid="{00000000-0005-0000-0000-0000D3B20000}"/>
    <cellStyle name="Nuovo 3 4 2 3 2" xfId="23376" xr:uid="{00000000-0005-0000-0000-0000D4B20000}"/>
    <cellStyle name="Nuovo 3 4 2 4" xfId="23374" xr:uid="{00000000-0005-0000-0000-0000D5B20000}"/>
    <cellStyle name="Nuovo 3 4 2 5" xfId="13793" xr:uid="{00000000-0005-0000-0000-0000D6B20000}"/>
    <cellStyle name="Nuovo 3 4 3" xfId="5328" xr:uid="{00000000-0005-0000-0000-0000D7B20000}"/>
    <cellStyle name="Nuovo 3 4 3 2" xfId="23377" xr:uid="{00000000-0005-0000-0000-0000D8B20000}"/>
    <cellStyle name="Nuovo 3 4 4" xfId="23378" xr:uid="{00000000-0005-0000-0000-0000D9B20000}"/>
    <cellStyle name="Nuovo 3 4 4 2" xfId="45280" xr:uid="{00000000-0005-0000-0000-0000DAB20000}"/>
    <cellStyle name="Nuovo 3 4 5" xfId="23379" xr:uid="{00000000-0005-0000-0000-0000DBB20000}"/>
    <cellStyle name="Nuovo 3 4 6" xfId="23373" xr:uid="{00000000-0005-0000-0000-0000DCB20000}"/>
    <cellStyle name="Nuovo 3 4 7" xfId="2876" xr:uid="{00000000-0005-0000-0000-0000DDB20000}"/>
    <cellStyle name="Nuovo 3 5" xfId="989" xr:uid="{00000000-0005-0000-0000-0000DEB20000}"/>
    <cellStyle name="Nuovo 3 5 2" xfId="23381" xr:uid="{00000000-0005-0000-0000-0000DFB20000}"/>
    <cellStyle name="Nuovo 3 5 2 2" xfId="45281" xr:uid="{00000000-0005-0000-0000-0000E0B20000}"/>
    <cellStyle name="Nuovo 3 5 3" xfId="23382" xr:uid="{00000000-0005-0000-0000-0000E1B20000}"/>
    <cellStyle name="Nuovo 3 5 4" xfId="23380" xr:uid="{00000000-0005-0000-0000-0000E2B20000}"/>
    <cellStyle name="Nuovo 3 6" xfId="2873" xr:uid="{00000000-0005-0000-0000-0000E3B20000}"/>
    <cellStyle name="Nuovo 3 6 2" xfId="5890" xr:uid="{00000000-0005-0000-0000-0000E4B20000}"/>
    <cellStyle name="Nuovo 3 6 3" xfId="23383" xr:uid="{00000000-0005-0000-0000-0000E5B20000}"/>
    <cellStyle name="Nuovo 3 7" xfId="23358" xr:uid="{00000000-0005-0000-0000-0000E6B20000}"/>
    <cellStyle name="Nuovo 30" xfId="990" xr:uid="{00000000-0005-0000-0000-0000E7B20000}"/>
    <cellStyle name="Nuovo 30 2" xfId="991" xr:uid="{00000000-0005-0000-0000-0000E8B20000}"/>
    <cellStyle name="Nuovo 30 2 2" xfId="2878" xr:uid="{00000000-0005-0000-0000-0000E9B20000}"/>
    <cellStyle name="Nuovo 30 2 2 2" xfId="9845" xr:uid="{00000000-0005-0000-0000-0000EAB20000}"/>
    <cellStyle name="Nuovo 30 2 2 3" xfId="23386" xr:uid="{00000000-0005-0000-0000-0000EBB20000}"/>
    <cellStyle name="Nuovo 30 2 3" xfId="9581" xr:uid="{00000000-0005-0000-0000-0000ECB20000}"/>
    <cellStyle name="Nuovo 30 2 3 2" xfId="23387" xr:uid="{00000000-0005-0000-0000-0000EDB20000}"/>
    <cellStyle name="Nuovo 30 2 4" xfId="23388" xr:uid="{00000000-0005-0000-0000-0000EEB20000}"/>
    <cellStyle name="Nuovo 30 2 5" xfId="23385" xr:uid="{00000000-0005-0000-0000-0000EFB20000}"/>
    <cellStyle name="Nuovo 30 3" xfId="992" xr:uid="{00000000-0005-0000-0000-0000F0B20000}"/>
    <cellStyle name="Nuovo 30 3 2" xfId="993" xr:uid="{00000000-0005-0000-0000-0000F1B20000}"/>
    <cellStyle name="Nuovo 30 3 2 2" xfId="4690" xr:uid="{00000000-0005-0000-0000-0000F2B20000}"/>
    <cellStyle name="Nuovo 30 3 2 2 2" xfId="23391" xr:uid="{00000000-0005-0000-0000-0000F3B20000}"/>
    <cellStyle name="Nuovo 30 3 2 3" xfId="3860" xr:uid="{00000000-0005-0000-0000-0000F4B20000}"/>
    <cellStyle name="Nuovo 30 3 2 3 2" xfId="10399" xr:uid="{00000000-0005-0000-0000-0000F5B20000}"/>
    <cellStyle name="Nuovo 30 3 2 3 3" xfId="23392" xr:uid="{00000000-0005-0000-0000-0000F6B20000}"/>
    <cellStyle name="Nuovo 30 3 2 4" xfId="23390" xr:uid="{00000000-0005-0000-0000-0000F7B20000}"/>
    <cellStyle name="Nuovo 30 3 3" xfId="2879" xr:uid="{00000000-0005-0000-0000-0000F8B20000}"/>
    <cellStyle name="Nuovo 30 3 3 2" xfId="5329" xr:uid="{00000000-0005-0000-0000-0000F9B20000}"/>
    <cellStyle name="Nuovo 30 3 3 2 2" xfId="23394" xr:uid="{00000000-0005-0000-0000-0000FAB20000}"/>
    <cellStyle name="Nuovo 30 3 3 3" xfId="23395" xr:uid="{00000000-0005-0000-0000-0000FBB20000}"/>
    <cellStyle name="Nuovo 30 3 3 3 2" xfId="45282" xr:uid="{00000000-0005-0000-0000-0000FCB20000}"/>
    <cellStyle name="Nuovo 30 3 3 4" xfId="23393" xr:uid="{00000000-0005-0000-0000-0000FDB20000}"/>
    <cellStyle name="Nuovo 30 3 4" xfId="3351" xr:uid="{00000000-0005-0000-0000-0000FEB20000}"/>
    <cellStyle name="Nuovo 30 3 4 2" xfId="10059" xr:uid="{00000000-0005-0000-0000-0000FFB20000}"/>
    <cellStyle name="Nuovo 30 3 4 3" xfId="23396" xr:uid="{00000000-0005-0000-0000-000000B30000}"/>
    <cellStyle name="Nuovo 30 3 5" xfId="8562" xr:uid="{00000000-0005-0000-0000-000001B30000}"/>
    <cellStyle name="Nuovo 30 3 5 2" xfId="23397" xr:uid="{00000000-0005-0000-0000-000002B30000}"/>
    <cellStyle name="Nuovo 30 3 6" xfId="23398" xr:uid="{00000000-0005-0000-0000-000003B30000}"/>
    <cellStyle name="Nuovo 30 3 7" xfId="23389" xr:uid="{00000000-0005-0000-0000-000004B30000}"/>
    <cellStyle name="Nuovo 30 3 8" xfId="1987" xr:uid="{00000000-0005-0000-0000-000005B30000}"/>
    <cellStyle name="Nuovo 30 4" xfId="994" xr:uid="{00000000-0005-0000-0000-000006B30000}"/>
    <cellStyle name="Nuovo 30 4 2" xfId="5330" xr:uid="{00000000-0005-0000-0000-000007B30000}"/>
    <cellStyle name="Nuovo 30 4 2 2" xfId="5331" xr:uid="{00000000-0005-0000-0000-000008B30000}"/>
    <cellStyle name="Nuovo 30 4 2 2 2" xfId="23401" xr:uid="{00000000-0005-0000-0000-000009B30000}"/>
    <cellStyle name="Nuovo 30 4 2 3" xfId="14182" xr:uid="{00000000-0005-0000-0000-00000AB30000}"/>
    <cellStyle name="Nuovo 30 4 2 3 2" xfId="23402" xr:uid="{00000000-0005-0000-0000-00000BB30000}"/>
    <cellStyle name="Nuovo 30 4 2 4" xfId="23400" xr:uid="{00000000-0005-0000-0000-00000CB30000}"/>
    <cellStyle name="Nuovo 30 4 2 5" xfId="13794" xr:uid="{00000000-0005-0000-0000-00000DB30000}"/>
    <cellStyle name="Nuovo 30 4 3" xfId="5332" xr:uid="{00000000-0005-0000-0000-00000EB30000}"/>
    <cellStyle name="Nuovo 30 4 3 2" xfId="23403" xr:uid="{00000000-0005-0000-0000-00000FB30000}"/>
    <cellStyle name="Nuovo 30 4 4" xfId="23404" xr:uid="{00000000-0005-0000-0000-000010B30000}"/>
    <cellStyle name="Nuovo 30 4 4 2" xfId="45283" xr:uid="{00000000-0005-0000-0000-000011B30000}"/>
    <cellStyle name="Nuovo 30 4 5" xfId="23405" xr:uid="{00000000-0005-0000-0000-000012B30000}"/>
    <cellStyle name="Nuovo 30 4 6" xfId="23399" xr:uid="{00000000-0005-0000-0000-000013B30000}"/>
    <cellStyle name="Nuovo 30 4 7" xfId="2880" xr:uid="{00000000-0005-0000-0000-000014B30000}"/>
    <cellStyle name="Nuovo 30 5" xfId="995" xr:uid="{00000000-0005-0000-0000-000015B30000}"/>
    <cellStyle name="Nuovo 30 5 2" xfId="23407" xr:uid="{00000000-0005-0000-0000-000016B30000}"/>
    <cellStyle name="Nuovo 30 5 2 2" xfId="45284" xr:uid="{00000000-0005-0000-0000-000017B30000}"/>
    <cellStyle name="Nuovo 30 5 3" xfId="23408" xr:uid="{00000000-0005-0000-0000-000018B30000}"/>
    <cellStyle name="Nuovo 30 5 4" xfId="23406" xr:uid="{00000000-0005-0000-0000-000019B30000}"/>
    <cellStyle name="Nuovo 30 6" xfId="2877" xr:uid="{00000000-0005-0000-0000-00001AB30000}"/>
    <cellStyle name="Nuovo 30 6 2" xfId="5891" xr:uid="{00000000-0005-0000-0000-00001BB30000}"/>
    <cellStyle name="Nuovo 30 6 3" xfId="23409" xr:uid="{00000000-0005-0000-0000-00001CB30000}"/>
    <cellStyle name="Nuovo 30 7" xfId="23384" xr:uid="{00000000-0005-0000-0000-00001DB30000}"/>
    <cellStyle name="Nuovo 31" xfId="996" xr:uid="{00000000-0005-0000-0000-00001EB30000}"/>
    <cellStyle name="Nuovo 31 2" xfId="997" xr:uid="{00000000-0005-0000-0000-00001FB30000}"/>
    <cellStyle name="Nuovo 31 2 2" xfId="2882" xr:uid="{00000000-0005-0000-0000-000020B30000}"/>
    <cellStyle name="Nuovo 31 2 2 2" xfId="9846" xr:uid="{00000000-0005-0000-0000-000021B30000}"/>
    <cellStyle name="Nuovo 31 2 2 3" xfId="23412" xr:uid="{00000000-0005-0000-0000-000022B30000}"/>
    <cellStyle name="Nuovo 31 2 3" xfId="9582" xr:uid="{00000000-0005-0000-0000-000023B30000}"/>
    <cellStyle name="Nuovo 31 2 3 2" xfId="23413" xr:uid="{00000000-0005-0000-0000-000024B30000}"/>
    <cellStyle name="Nuovo 31 2 4" xfId="23414" xr:uid="{00000000-0005-0000-0000-000025B30000}"/>
    <cellStyle name="Nuovo 31 2 5" xfId="23411" xr:uid="{00000000-0005-0000-0000-000026B30000}"/>
    <cellStyle name="Nuovo 31 3" xfId="998" xr:uid="{00000000-0005-0000-0000-000027B30000}"/>
    <cellStyle name="Nuovo 31 3 2" xfId="999" xr:uid="{00000000-0005-0000-0000-000028B30000}"/>
    <cellStyle name="Nuovo 31 3 2 2" xfId="4691" xr:uid="{00000000-0005-0000-0000-000029B30000}"/>
    <cellStyle name="Nuovo 31 3 2 2 2" xfId="23417" xr:uid="{00000000-0005-0000-0000-00002AB30000}"/>
    <cellStyle name="Nuovo 31 3 2 3" xfId="3861" xr:uid="{00000000-0005-0000-0000-00002BB30000}"/>
    <cellStyle name="Nuovo 31 3 2 3 2" xfId="10400" xr:uid="{00000000-0005-0000-0000-00002CB30000}"/>
    <cellStyle name="Nuovo 31 3 2 3 3" xfId="23418" xr:uid="{00000000-0005-0000-0000-00002DB30000}"/>
    <cellStyle name="Nuovo 31 3 2 4" xfId="23416" xr:uid="{00000000-0005-0000-0000-00002EB30000}"/>
    <cellStyle name="Nuovo 31 3 3" xfId="2883" xr:uid="{00000000-0005-0000-0000-00002FB30000}"/>
    <cellStyle name="Nuovo 31 3 3 2" xfId="5333" xr:uid="{00000000-0005-0000-0000-000030B30000}"/>
    <cellStyle name="Nuovo 31 3 3 2 2" xfId="23420" xr:uid="{00000000-0005-0000-0000-000031B30000}"/>
    <cellStyle name="Nuovo 31 3 3 3" xfId="23421" xr:uid="{00000000-0005-0000-0000-000032B30000}"/>
    <cellStyle name="Nuovo 31 3 3 3 2" xfId="45285" xr:uid="{00000000-0005-0000-0000-000033B30000}"/>
    <cellStyle name="Nuovo 31 3 3 4" xfId="23419" xr:uid="{00000000-0005-0000-0000-000034B30000}"/>
    <cellStyle name="Nuovo 31 3 4" xfId="3352" xr:uid="{00000000-0005-0000-0000-000035B30000}"/>
    <cellStyle name="Nuovo 31 3 4 2" xfId="10060" xr:uid="{00000000-0005-0000-0000-000036B30000}"/>
    <cellStyle name="Nuovo 31 3 4 3" xfId="23422" xr:uid="{00000000-0005-0000-0000-000037B30000}"/>
    <cellStyle name="Nuovo 31 3 5" xfId="7393" xr:uid="{00000000-0005-0000-0000-000038B30000}"/>
    <cellStyle name="Nuovo 31 3 5 2" xfId="23423" xr:uid="{00000000-0005-0000-0000-000039B30000}"/>
    <cellStyle name="Nuovo 31 3 6" xfId="23424" xr:uid="{00000000-0005-0000-0000-00003AB30000}"/>
    <cellStyle name="Nuovo 31 3 7" xfId="23415" xr:uid="{00000000-0005-0000-0000-00003BB30000}"/>
    <cellStyle name="Nuovo 31 3 8" xfId="1988" xr:uid="{00000000-0005-0000-0000-00003CB30000}"/>
    <cellStyle name="Nuovo 31 4" xfId="1000" xr:uid="{00000000-0005-0000-0000-00003DB30000}"/>
    <cellStyle name="Nuovo 31 4 2" xfId="5334" xr:uid="{00000000-0005-0000-0000-00003EB30000}"/>
    <cellStyle name="Nuovo 31 4 2 2" xfId="5335" xr:uid="{00000000-0005-0000-0000-00003FB30000}"/>
    <cellStyle name="Nuovo 31 4 2 2 2" xfId="23427" xr:uid="{00000000-0005-0000-0000-000040B30000}"/>
    <cellStyle name="Nuovo 31 4 2 3" xfId="14183" xr:uid="{00000000-0005-0000-0000-000041B30000}"/>
    <cellStyle name="Nuovo 31 4 2 3 2" xfId="23428" xr:uid="{00000000-0005-0000-0000-000042B30000}"/>
    <cellStyle name="Nuovo 31 4 2 4" xfId="23426" xr:uid="{00000000-0005-0000-0000-000043B30000}"/>
    <cellStyle name="Nuovo 31 4 2 5" xfId="13795" xr:uid="{00000000-0005-0000-0000-000044B30000}"/>
    <cellStyle name="Nuovo 31 4 3" xfId="5336" xr:uid="{00000000-0005-0000-0000-000045B30000}"/>
    <cellStyle name="Nuovo 31 4 3 2" xfId="23429" xr:uid="{00000000-0005-0000-0000-000046B30000}"/>
    <cellStyle name="Nuovo 31 4 4" xfId="23430" xr:uid="{00000000-0005-0000-0000-000047B30000}"/>
    <cellStyle name="Nuovo 31 4 4 2" xfId="45286" xr:uid="{00000000-0005-0000-0000-000048B30000}"/>
    <cellStyle name="Nuovo 31 4 5" xfId="23431" xr:uid="{00000000-0005-0000-0000-000049B30000}"/>
    <cellStyle name="Nuovo 31 4 6" xfId="23425" xr:uid="{00000000-0005-0000-0000-00004AB30000}"/>
    <cellStyle name="Nuovo 31 4 7" xfId="2884" xr:uid="{00000000-0005-0000-0000-00004BB30000}"/>
    <cellStyle name="Nuovo 31 5" xfId="1001" xr:uid="{00000000-0005-0000-0000-00004CB30000}"/>
    <cellStyle name="Nuovo 31 5 2" xfId="23433" xr:uid="{00000000-0005-0000-0000-00004DB30000}"/>
    <cellStyle name="Nuovo 31 5 2 2" xfId="45287" xr:uid="{00000000-0005-0000-0000-00004EB30000}"/>
    <cellStyle name="Nuovo 31 5 3" xfId="23434" xr:uid="{00000000-0005-0000-0000-00004FB30000}"/>
    <cellStyle name="Nuovo 31 5 4" xfId="23432" xr:uid="{00000000-0005-0000-0000-000050B30000}"/>
    <cellStyle name="Nuovo 31 6" xfId="2881" xr:uid="{00000000-0005-0000-0000-000051B30000}"/>
    <cellStyle name="Nuovo 31 6 2" xfId="5892" xr:uid="{00000000-0005-0000-0000-000052B30000}"/>
    <cellStyle name="Nuovo 31 6 3" xfId="23435" xr:uid="{00000000-0005-0000-0000-000053B30000}"/>
    <cellStyle name="Nuovo 31 7" xfId="23410" xr:uid="{00000000-0005-0000-0000-000054B30000}"/>
    <cellStyle name="Nuovo 32" xfId="1002" xr:uid="{00000000-0005-0000-0000-000055B30000}"/>
    <cellStyle name="Nuovo 32 2" xfId="1003" xr:uid="{00000000-0005-0000-0000-000056B30000}"/>
    <cellStyle name="Nuovo 32 2 2" xfId="2886" xr:uid="{00000000-0005-0000-0000-000057B30000}"/>
    <cellStyle name="Nuovo 32 2 2 2" xfId="9847" xr:uid="{00000000-0005-0000-0000-000058B30000}"/>
    <cellStyle name="Nuovo 32 2 2 3" xfId="23438" xr:uid="{00000000-0005-0000-0000-000059B30000}"/>
    <cellStyle name="Nuovo 32 2 3" xfId="9583" xr:uid="{00000000-0005-0000-0000-00005AB30000}"/>
    <cellStyle name="Nuovo 32 2 3 2" xfId="23439" xr:uid="{00000000-0005-0000-0000-00005BB30000}"/>
    <cellStyle name="Nuovo 32 2 4" xfId="23440" xr:uid="{00000000-0005-0000-0000-00005CB30000}"/>
    <cellStyle name="Nuovo 32 2 5" xfId="23437" xr:uid="{00000000-0005-0000-0000-00005DB30000}"/>
    <cellStyle name="Nuovo 32 3" xfId="1004" xr:uid="{00000000-0005-0000-0000-00005EB30000}"/>
    <cellStyle name="Nuovo 32 3 2" xfId="1005" xr:uid="{00000000-0005-0000-0000-00005FB30000}"/>
    <cellStyle name="Nuovo 32 3 2 2" xfId="4692" xr:uid="{00000000-0005-0000-0000-000060B30000}"/>
    <cellStyle name="Nuovo 32 3 2 2 2" xfId="23443" xr:uid="{00000000-0005-0000-0000-000061B30000}"/>
    <cellStyle name="Nuovo 32 3 2 3" xfId="3862" xr:uid="{00000000-0005-0000-0000-000062B30000}"/>
    <cellStyle name="Nuovo 32 3 2 3 2" xfId="10401" xr:uid="{00000000-0005-0000-0000-000063B30000}"/>
    <cellStyle name="Nuovo 32 3 2 3 3" xfId="23444" xr:uid="{00000000-0005-0000-0000-000064B30000}"/>
    <cellStyle name="Nuovo 32 3 2 4" xfId="23442" xr:uid="{00000000-0005-0000-0000-000065B30000}"/>
    <cellStyle name="Nuovo 32 3 3" xfId="2887" xr:uid="{00000000-0005-0000-0000-000066B30000}"/>
    <cellStyle name="Nuovo 32 3 3 2" xfId="5337" xr:uid="{00000000-0005-0000-0000-000067B30000}"/>
    <cellStyle name="Nuovo 32 3 3 2 2" xfId="23446" xr:uid="{00000000-0005-0000-0000-000068B30000}"/>
    <cellStyle name="Nuovo 32 3 3 3" xfId="23447" xr:uid="{00000000-0005-0000-0000-000069B30000}"/>
    <cellStyle name="Nuovo 32 3 3 3 2" xfId="45288" xr:uid="{00000000-0005-0000-0000-00006AB30000}"/>
    <cellStyle name="Nuovo 32 3 3 4" xfId="23445" xr:uid="{00000000-0005-0000-0000-00006BB30000}"/>
    <cellStyle name="Nuovo 32 3 4" xfId="3353" xr:uid="{00000000-0005-0000-0000-00006CB30000}"/>
    <cellStyle name="Nuovo 32 3 4 2" xfId="10061" xr:uid="{00000000-0005-0000-0000-00006DB30000}"/>
    <cellStyle name="Nuovo 32 3 4 3" xfId="23448" xr:uid="{00000000-0005-0000-0000-00006EB30000}"/>
    <cellStyle name="Nuovo 32 3 5" xfId="8560" xr:uid="{00000000-0005-0000-0000-00006FB30000}"/>
    <cellStyle name="Nuovo 32 3 5 2" xfId="23449" xr:uid="{00000000-0005-0000-0000-000070B30000}"/>
    <cellStyle name="Nuovo 32 3 6" xfId="23450" xr:uid="{00000000-0005-0000-0000-000071B30000}"/>
    <cellStyle name="Nuovo 32 3 7" xfId="23441" xr:uid="{00000000-0005-0000-0000-000072B30000}"/>
    <cellStyle name="Nuovo 32 3 8" xfId="1989" xr:uid="{00000000-0005-0000-0000-000073B30000}"/>
    <cellStyle name="Nuovo 32 4" xfId="1006" xr:uid="{00000000-0005-0000-0000-000074B30000}"/>
    <cellStyle name="Nuovo 32 4 2" xfId="5338" xr:uid="{00000000-0005-0000-0000-000075B30000}"/>
    <cellStyle name="Nuovo 32 4 2 2" xfId="5339" xr:uid="{00000000-0005-0000-0000-000076B30000}"/>
    <cellStyle name="Nuovo 32 4 2 2 2" xfId="23453" xr:uid="{00000000-0005-0000-0000-000077B30000}"/>
    <cellStyle name="Nuovo 32 4 2 3" xfId="14184" xr:uid="{00000000-0005-0000-0000-000078B30000}"/>
    <cellStyle name="Nuovo 32 4 2 3 2" xfId="23454" xr:uid="{00000000-0005-0000-0000-000079B30000}"/>
    <cellStyle name="Nuovo 32 4 2 4" xfId="23452" xr:uid="{00000000-0005-0000-0000-00007AB30000}"/>
    <cellStyle name="Nuovo 32 4 2 5" xfId="13796" xr:uid="{00000000-0005-0000-0000-00007BB30000}"/>
    <cellStyle name="Nuovo 32 4 3" xfId="5340" xr:uid="{00000000-0005-0000-0000-00007CB30000}"/>
    <cellStyle name="Nuovo 32 4 3 2" xfId="23455" xr:uid="{00000000-0005-0000-0000-00007DB30000}"/>
    <cellStyle name="Nuovo 32 4 4" xfId="23456" xr:uid="{00000000-0005-0000-0000-00007EB30000}"/>
    <cellStyle name="Nuovo 32 4 4 2" xfId="45289" xr:uid="{00000000-0005-0000-0000-00007FB30000}"/>
    <cellStyle name="Nuovo 32 4 5" xfId="23457" xr:uid="{00000000-0005-0000-0000-000080B30000}"/>
    <cellStyle name="Nuovo 32 4 6" xfId="23451" xr:uid="{00000000-0005-0000-0000-000081B30000}"/>
    <cellStyle name="Nuovo 32 4 7" xfId="2888" xr:uid="{00000000-0005-0000-0000-000082B30000}"/>
    <cellStyle name="Nuovo 32 5" xfId="1007" xr:uid="{00000000-0005-0000-0000-000083B30000}"/>
    <cellStyle name="Nuovo 32 5 2" xfId="23459" xr:uid="{00000000-0005-0000-0000-000084B30000}"/>
    <cellStyle name="Nuovo 32 5 2 2" xfId="45290" xr:uid="{00000000-0005-0000-0000-000085B30000}"/>
    <cellStyle name="Nuovo 32 5 3" xfId="23460" xr:uid="{00000000-0005-0000-0000-000086B30000}"/>
    <cellStyle name="Nuovo 32 5 4" xfId="23458" xr:uid="{00000000-0005-0000-0000-000087B30000}"/>
    <cellStyle name="Nuovo 32 6" xfId="2885" xr:uid="{00000000-0005-0000-0000-000088B30000}"/>
    <cellStyle name="Nuovo 32 6 2" xfId="5893" xr:uid="{00000000-0005-0000-0000-000089B30000}"/>
    <cellStyle name="Nuovo 32 6 3" xfId="23461" xr:uid="{00000000-0005-0000-0000-00008AB30000}"/>
    <cellStyle name="Nuovo 32 7" xfId="23436" xr:uid="{00000000-0005-0000-0000-00008BB30000}"/>
    <cellStyle name="Nuovo 33" xfId="1008" xr:uid="{00000000-0005-0000-0000-00008CB30000}"/>
    <cellStyle name="Nuovo 33 2" xfId="1009" xr:uid="{00000000-0005-0000-0000-00008DB30000}"/>
    <cellStyle name="Nuovo 33 2 2" xfId="2890" xr:uid="{00000000-0005-0000-0000-00008EB30000}"/>
    <cellStyle name="Nuovo 33 2 2 2" xfId="9848" xr:uid="{00000000-0005-0000-0000-00008FB30000}"/>
    <cellStyle name="Nuovo 33 2 2 3" xfId="23464" xr:uid="{00000000-0005-0000-0000-000090B30000}"/>
    <cellStyle name="Nuovo 33 2 3" xfId="9584" xr:uid="{00000000-0005-0000-0000-000091B30000}"/>
    <cellStyle name="Nuovo 33 2 3 2" xfId="23465" xr:uid="{00000000-0005-0000-0000-000092B30000}"/>
    <cellStyle name="Nuovo 33 2 4" xfId="23466" xr:uid="{00000000-0005-0000-0000-000093B30000}"/>
    <cellStyle name="Nuovo 33 2 5" xfId="23463" xr:uid="{00000000-0005-0000-0000-000094B30000}"/>
    <cellStyle name="Nuovo 33 3" xfId="1010" xr:uid="{00000000-0005-0000-0000-000095B30000}"/>
    <cellStyle name="Nuovo 33 3 2" xfId="1011" xr:uid="{00000000-0005-0000-0000-000096B30000}"/>
    <cellStyle name="Nuovo 33 3 2 2" xfId="4693" xr:uid="{00000000-0005-0000-0000-000097B30000}"/>
    <cellStyle name="Nuovo 33 3 2 2 2" xfId="23469" xr:uid="{00000000-0005-0000-0000-000098B30000}"/>
    <cellStyle name="Nuovo 33 3 2 3" xfId="3863" xr:uid="{00000000-0005-0000-0000-000099B30000}"/>
    <cellStyle name="Nuovo 33 3 2 3 2" xfId="10402" xr:uid="{00000000-0005-0000-0000-00009AB30000}"/>
    <cellStyle name="Nuovo 33 3 2 3 3" xfId="23470" xr:uid="{00000000-0005-0000-0000-00009BB30000}"/>
    <cellStyle name="Nuovo 33 3 2 4" xfId="23468" xr:uid="{00000000-0005-0000-0000-00009CB30000}"/>
    <cellStyle name="Nuovo 33 3 3" xfId="2891" xr:uid="{00000000-0005-0000-0000-00009DB30000}"/>
    <cellStyle name="Nuovo 33 3 3 2" xfId="5341" xr:uid="{00000000-0005-0000-0000-00009EB30000}"/>
    <cellStyle name="Nuovo 33 3 3 2 2" xfId="23472" xr:uid="{00000000-0005-0000-0000-00009FB30000}"/>
    <cellStyle name="Nuovo 33 3 3 3" xfId="23473" xr:uid="{00000000-0005-0000-0000-0000A0B30000}"/>
    <cellStyle name="Nuovo 33 3 3 3 2" xfId="45291" xr:uid="{00000000-0005-0000-0000-0000A1B30000}"/>
    <cellStyle name="Nuovo 33 3 3 4" xfId="23471" xr:uid="{00000000-0005-0000-0000-0000A2B30000}"/>
    <cellStyle name="Nuovo 33 3 4" xfId="3354" xr:uid="{00000000-0005-0000-0000-0000A3B30000}"/>
    <cellStyle name="Nuovo 33 3 4 2" xfId="10062" xr:uid="{00000000-0005-0000-0000-0000A4B30000}"/>
    <cellStyle name="Nuovo 33 3 4 3" xfId="23474" xr:uid="{00000000-0005-0000-0000-0000A5B30000}"/>
    <cellStyle name="Nuovo 33 3 5" xfId="8598" xr:uid="{00000000-0005-0000-0000-0000A6B30000}"/>
    <cellStyle name="Nuovo 33 3 5 2" xfId="23475" xr:uid="{00000000-0005-0000-0000-0000A7B30000}"/>
    <cellStyle name="Nuovo 33 3 6" xfId="23476" xr:uid="{00000000-0005-0000-0000-0000A8B30000}"/>
    <cellStyle name="Nuovo 33 3 7" xfId="23467" xr:uid="{00000000-0005-0000-0000-0000A9B30000}"/>
    <cellStyle name="Nuovo 33 3 8" xfId="1990" xr:uid="{00000000-0005-0000-0000-0000AAB30000}"/>
    <cellStyle name="Nuovo 33 4" xfId="1012" xr:uid="{00000000-0005-0000-0000-0000ABB30000}"/>
    <cellStyle name="Nuovo 33 4 2" xfId="5342" xr:uid="{00000000-0005-0000-0000-0000ACB30000}"/>
    <cellStyle name="Nuovo 33 4 2 2" xfId="5343" xr:uid="{00000000-0005-0000-0000-0000ADB30000}"/>
    <cellStyle name="Nuovo 33 4 2 2 2" xfId="23479" xr:uid="{00000000-0005-0000-0000-0000AEB30000}"/>
    <cellStyle name="Nuovo 33 4 2 3" xfId="14185" xr:uid="{00000000-0005-0000-0000-0000AFB30000}"/>
    <cellStyle name="Nuovo 33 4 2 3 2" xfId="23480" xr:uid="{00000000-0005-0000-0000-0000B0B30000}"/>
    <cellStyle name="Nuovo 33 4 2 4" xfId="23478" xr:uid="{00000000-0005-0000-0000-0000B1B30000}"/>
    <cellStyle name="Nuovo 33 4 2 5" xfId="13797" xr:uid="{00000000-0005-0000-0000-0000B2B30000}"/>
    <cellStyle name="Nuovo 33 4 3" xfId="5344" xr:uid="{00000000-0005-0000-0000-0000B3B30000}"/>
    <cellStyle name="Nuovo 33 4 3 2" xfId="23481" xr:uid="{00000000-0005-0000-0000-0000B4B30000}"/>
    <cellStyle name="Nuovo 33 4 4" xfId="23482" xr:uid="{00000000-0005-0000-0000-0000B5B30000}"/>
    <cellStyle name="Nuovo 33 4 4 2" xfId="45292" xr:uid="{00000000-0005-0000-0000-0000B6B30000}"/>
    <cellStyle name="Nuovo 33 4 5" xfId="23483" xr:uid="{00000000-0005-0000-0000-0000B7B30000}"/>
    <cellStyle name="Nuovo 33 4 6" xfId="23477" xr:uid="{00000000-0005-0000-0000-0000B8B30000}"/>
    <cellStyle name="Nuovo 33 4 7" xfId="2892" xr:uid="{00000000-0005-0000-0000-0000B9B30000}"/>
    <cellStyle name="Nuovo 33 5" xfId="1013" xr:uid="{00000000-0005-0000-0000-0000BAB30000}"/>
    <cellStyle name="Nuovo 33 5 2" xfId="23485" xr:uid="{00000000-0005-0000-0000-0000BBB30000}"/>
    <cellStyle name="Nuovo 33 5 2 2" xfId="45293" xr:uid="{00000000-0005-0000-0000-0000BCB30000}"/>
    <cellStyle name="Nuovo 33 5 3" xfId="23486" xr:uid="{00000000-0005-0000-0000-0000BDB30000}"/>
    <cellStyle name="Nuovo 33 5 4" xfId="23484" xr:uid="{00000000-0005-0000-0000-0000BEB30000}"/>
    <cellStyle name="Nuovo 33 6" xfId="2889" xr:uid="{00000000-0005-0000-0000-0000BFB30000}"/>
    <cellStyle name="Nuovo 33 6 2" xfId="5894" xr:uid="{00000000-0005-0000-0000-0000C0B30000}"/>
    <cellStyle name="Nuovo 33 6 3" xfId="23487" xr:uid="{00000000-0005-0000-0000-0000C1B30000}"/>
    <cellStyle name="Nuovo 33 7" xfId="23462" xr:uid="{00000000-0005-0000-0000-0000C2B30000}"/>
    <cellStyle name="Nuovo 34" xfId="1014" xr:uid="{00000000-0005-0000-0000-0000C3B30000}"/>
    <cellStyle name="Nuovo 34 2" xfId="1015" xr:uid="{00000000-0005-0000-0000-0000C4B30000}"/>
    <cellStyle name="Nuovo 34 2 2" xfId="2894" xr:uid="{00000000-0005-0000-0000-0000C5B30000}"/>
    <cellStyle name="Nuovo 34 2 2 2" xfId="9849" xr:uid="{00000000-0005-0000-0000-0000C6B30000}"/>
    <cellStyle name="Nuovo 34 2 2 3" xfId="23490" xr:uid="{00000000-0005-0000-0000-0000C7B30000}"/>
    <cellStyle name="Nuovo 34 2 3" xfId="9585" xr:uid="{00000000-0005-0000-0000-0000C8B30000}"/>
    <cellStyle name="Nuovo 34 2 3 2" xfId="23491" xr:uid="{00000000-0005-0000-0000-0000C9B30000}"/>
    <cellStyle name="Nuovo 34 2 4" xfId="23492" xr:uid="{00000000-0005-0000-0000-0000CAB30000}"/>
    <cellStyle name="Nuovo 34 2 5" xfId="23489" xr:uid="{00000000-0005-0000-0000-0000CBB30000}"/>
    <cellStyle name="Nuovo 34 3" xfId="1016" xr:uid="{00000000-0005-0000-0000-0000CCB30000}"/>
    <cellStyle name="Nuovo 34 3 2" xfId="1017" xr:uid="{00000000-0005-0000-0000-0000CDB30000}"/>
    <cellStyle name="Nuovo 34 3 2 2" xfId="4694" xr:uid="{00000000-0005-0000-0000-0000CEB30000}"/>
    <cellStyle name="Nuovo 34 3 2 2 2" xfId="23495" xr:uid="{00000000-0005-0000-0000-0000CFB30000}"/>
    <cellStyle name="Nuovo 34 3 2 3" xfId="3864" xr:uid="{00000000-0005-0000-0000-0000D0B30000}"/>
    <cellStyle name="Nuovo 34 3 2 3 2" xfId="10403" xr:uid="{00000000-0005-0000-0000-0000D1B30000}"/>
    <cellStyle name="Nuovo 34 3 2 3 3" xfId="23496" xr:uid="{00000000-0005-0000-0000-0000D2B30000}"/>
    <cellStyle name="Nuovo 34 3 2 4" xfId="23494" xr:uid="{00000000-0005-0000-0000-0000D3B30000}"/>
    <cellStyle name="Nuovo 34 3 3" xfId="2895" xr:uid="{00000000-0005-0000-0000-0000D4B30000}"/>
    <cellStyle name="Nuovo 34 3 3 2" xfId="5345" xr:uid="{00000000-0005-0000-0000-0000D5B30000}"/>
    <cellStyle name="Nuovo 34 3 3 2 2" xfId="23498" xr:uid="{00000000-0005-0000-0000-0000D6B30000}"/>
    <cellStyle name="Nuovo 34 3 3 3" xfId="23499" xr:uid="{00000000-0005-0000-0000-0000D7B30000}"/>
    <cellStyle name="Nuovo 34 3 3 3 2" xfId="45294" xr:uid="{00000000-0005-0000-0000-0000D8B30000}"/>
    <cellStyle name="Nuovo 34 3 3 4" xfId="23497" xr:uid="{00000000-0005-0000-0000-0000D9B30000}"/>
    <cellStyle name="Nuovo 34 3 4" xfId="3355" xr:uid="{00000000-0005-0000-0000-0000DAB30000}"/>
    <cellStyle name="Nuovo 34 3 4 2" xfId="10063" xr:uid="{00000000-0005-0000-0000-0000DBB30000}"/>
    <cellStyle name="Nuovo 34 3 4 3" xfId="23500" xr:uid="{00000000-0005-0000-0000-0000DCB30000}"/>
    <cellStyle name="Nuovo 34 3 5" xfId="7824" xr:uid="{00000000-0005-0000-0000-0000DDB30000}"/>
    <cellStyle name="Nuovo 34 3 5 2" xfId="23501" xr:uid="{00000000-0005-0000-0000-0000DEB30000}"/>
    <cellStyle name="Nuovo 34 3 6" xfId="23502" xr:uid="{00000000-0005-0000-0000-0000DFB30000}"/>
    <cellStyle name="Nuovo 34 3 7" xfId="23493" xr:uid="{00000000-0005-0000-0000-0000E0B30000}"/>
    <cellStyle name="Nuovo 34 3 8" xfId="1991" xr:uid="{00000000-0005-0000-0000-0000E1B30000}"/>
    <cellStyle name="Nuovo 34 4" xfId="1018" xr:uid="{00000000-0005-0000-0000-0000E2B30000}"/>
    <cellStyle name="Nuovo 34 4 2" xfId="5346" xr:uid="{00000000-0005-0000-0000-0000E3B30000}"/>
    <cellStyle name="Nuovo 34 4 2 2" xfId="5347" xr:uid="{00000000-0005-0000-0000-0000E4B30000}"/>
    <cellStyle name="Nuovo 34 4 2 2 2" xfId="23505" xr:uid="{00000000-0005-0000-0000-0000E5B30000}"/>
    <cellStyle name="Nuovo 34 4 2 3" xfId="14186" xr:uid="{00000000-0005-0000-0000-0000E6B30000}"/>
    <cellStyle name="Nuovo 34 4 2 3 2" xfId="23506" xr:uid="{00000000-0005-0000-0000-0000E7B30000}"/>
    <cellStyle name="Nuovo 34 4 2 4" xfId="23504" xr:uid="{00000000-0005-0000-0000-0000E8B30000}"/>
    <cellStyle name="Nuovo 34 4 2 5" xfId="13798" xr:uid="{00000000-0005-0000-0000-0000E9B30000}"/>
    <cellStyle name="Nuovo 34 4 3" xfId="5348" xr:uid="{00000000-0005-0000-0000-0000EAB30000}"/>
    <cellStyle name="Nuovo 34 4 3 2" xfId="23507" xr:uid="{00000000-0005-0000-0000-0000EBB30000}"/>
    <cellStyle name="Nuovo 34 4 4" xfId="23508" xr:uid="{00000000-0005-0000-0000-0000ECB30000}"/>
    <cellStyle name="Nuovo 34 4 4 2" xfId="45295" xr:uid="{00000000-0005-0000-0000-0000EDB30000}"/>
    <cellStyle name="Nuovo 34 4 5" xfId="23509" xr:uid="{00000000-0005-0000-0000-0000EEB30000}"/>
    <cellStyle name="Nuovo 34 4 6" xfId="23503" xr:uid="{00000000-0005-0000-0000-0000EFB30000}"/>
    <cellStyle name="Nuovo 34 4 7" xfId="2896" xr:uid="{00000000-0005-0000-0000-0000F0B30000}"/>
    <cellStyle name="Nuovo 34 5" xfId="1019" xr:uid="{00000000-0005-0000-0000-0000F1B30000}"/>
    <cellStyle name="Nuovo 34 5 2" xfId="23511" xr:uid="{00000000-0005-0000-0000-0000F2B30000}"/>
    <cellStyle name="Nuovo 34 5 2 2" xfId="45296" xr:uid="{00000000-0005-0000-0000-0000F3B30000}"/>
    <cellStyle name="Nuovo 34 5 3" xfId="23512" xr:uid="{00000000-0005-0000-0000-0000F4B30000}"/>
    <cellStyle name="Nuovo 34 5 4" xfId="23510" xr:uid="{00000000-0005-0000-0000-0000F5B30000}"/>
    <cellStyle name="Nuovo 34 6" xfId="2893" xr:uid="{00000000-0005-0000-0000-0000F6B30000}"/>
    <cellStyle name="Nuovo 34 6 2" xfId="5895" xr:uid="{00000000-0005-0000-0000-0000F7B30000}"/>
    <cellStyle name="Nuovo 34 6 3" xfId="23513" xr:uid="{00000000-0005-0000-0000-0000F8B30000}"/>
    <cellStyle name="Nuovo 34 7" xfId="23488" xr:uid="{00000000-0005-0000-0000-0000F9B30000}"/>
    <cellStyle name="Nuovo 35" xfId="1020" xr:uid="{00000000-0005-0000-0000-0000FAB30000}"/>
    <cellStyle name="Nuovo 35 2" xfId="1021" xr:uid="{00000000-0005-0000-0000-0000FBB30000}"/>
    <cellStyle name="Nuovo 35 2 2" xfId="2898" xr:uid="{00000000-0005-0000-0000-0000FCB30000}"/>
    <cellStyle name="Nuovo 35 2 2 2" xfId="9850" xr:uid="{00000000-0005-0000-0000-0000FDB30000}"/>
    <cellStyle name="Nuovo 35 2 2 3" xfId="23516" xr:uid="{00000000-0005-0000-0000-0000FEB30000}"/>
    <cellStyle name="Nuovo 35 2 3" xfId="9586" xr:uid="{00000000-0005-0000-0000-0000FFB30000}"/>
    <cellStyle name="Nuovo 35 2 3 2" xfId="23517" xr:uid="{00000000-0005-0000-0000-000000B40000}"/>
    <cellStyle name="Nuovo 35 2 4" xfId="23518" xr:uid="{00000000-0005-0000-0000-000001B40000}"/>
    <cellStyle name="Nuovo 35 2 5" xfId="23515" xr:uid="{00000000-0005-0000-0000-000002B40000}"/>
    <cellStyle name="Nuovo 35 3" xfId="1022" xr:uid="{00000000-0005-0000-0000-000003B40000}"/>
    <cellStyle name="Nuovo 35 3 2" xfId="1023" xr:uid="{00000000-0005-0000-0000-000004B40000}"/>
    <cellStyle name="Nuovo 35 3 2 2" xfId="4695" xr:uid="{00000000-0005-0000-0000-000005B40000}"/>
    <cellStyle name="Nuovo 35 3 2 2 2" xfId="23521" xr:uid="{00000000-0005-0000-0000-000006B40000}"/>
    <cellStyle name="Nuovo 35 3 2 3" xfId="3865" xr:uid="{00000000-0005-0000-0000-000007B40000}"/>
    <cellStyle name="Nuovo 35 3 2 3 2" xfId="10404" xr:uid="{00000000-0005-0000-0000-000008B40000}"/>
    <cellStyle name="Nuovo 35 3 2 3 3" xfId="23522" xr:uid="{00000000-0005-0000-0000-000009B40000}"/>
    <cellStyle name="Nuovo 35 3 2 4" xfId="23520" xr:uid="{00000000-0005-0000-0000-00000AB40000}"/>
    <cellStyle name="Nuovo 35 3 3" xfId="2899" xr:uid="{00000000-0005-0000-0000-00000BB40000}"/>
    <cellStyle name="Nuovo 35 3 3 2" xfId="5349" xr:uid="{00000000-0005-0000-0000-00000CB40000}"/>
    <cellStyle name="Nuovo 35 3 3 2 2" xfId="23524" xr:uid="{00000000-0005-0000-0000-00000DB40000}"/>
    <cellStyle name="Nuovo 35 3 3 3" xfId="23525" xr:uid="{00000000-0005-0000-0000-00000EB40000}"/>
    <cellStyle name="Nuovo 35 3 3 3 2" xfId="45297" xr:uid="{00000000-0005-0000-0000-00000FB40000}"/>
    <cellStyle name="Nuovo 35 3 3 4" xfId="23523" xr:uid="{00000000-0005-0000-0000-000010B40000}"/>
    <cellStyle name="Nuovo 35 3 4" xfId="3356" xr:uid="{00000000-0005-0000-0000-000011B40000}"/>
    <cellStyle name="Nuovo 35 3 4 2" xfId="10064" xr:uid="{00000000-0005-0000-0000-000012B40000}"/>
    <cellStyle name="Nuovo 35 3 4 3" xfId="23526" xr:uid="{00000000-0005-0000-0000-000013B40000}"/>
    <cellStyle name="Nuovo 35 3 5" xfId="8597" xr:uid="{00000000-0005-0000-0000-000014B40000}"/>
    <cellStyle name="Nuovo 35 3 5 2" xfId="23527" xr:uid="{00000000-0005-0000-0000-000015B40000}"/>
    <cellStyle name="Nuovo 35 3 6" xfId="23528" xr:uid="{00000000-0005-0000-0000-000016B40000}"/>
    <cellStyle name="Nuovo 35 3 7" xfId="23519" xr:uid="{00000000-0005-0000-0000-000017B40000}"/>
    <cellStyle name="Nuovo 35 3 8" xfId="1992" xr:uid="{00000000-0005-0000-0000-000018B40000}"/>
    <cellStyle name="Nuovo 35 4" xfId="1024" xr:uid="{00000000-0005-0000-0000-000019B40000}"/>
    <cellStyle name="Nuovo 35 4 2" xfId="5350" xr:uid="{00000000-0005-0000-0000-00001AB40000}"/>
    <cellStyle name="Nuovo 35 4 2 2" xfId="5351" xr:uid="{00000000-0005-0000-0000-00001BB40000}"/>
    <cellStyle name="Nuovo 35 4 2 2 2" xfId="23531" xr:uid="{00000000-0005-0000-0000-00001CB40000}"/>
    <cellStyle name="Nuovo 35 4 2 3" xfId="14187" xr:uid="{00000000-0005-0000-0000-00001DB40000}"/>
    <cellStyle name="Nuovo 35 4 2 3 2" xfId="23532" xr:uid="{00000000-0005-0000-0000-00001EB40000}"/>
    <cellStyle name="Nuovo 35 4 2 4" xfId="23530" xr:uid="{00000000-0005-0000-0000-00001FB40000}"/>
    <cellStyle name="Nuovo 35 4 2 5" xfId="13799" xr:uid="{00000000-0005-0000-0000-000020B40000}"/>
    <cellStyle name="Nuovo 35 4 3" xfId="5352" xr:uid="{00000000-0005-0000-0000-000021B40000}"/>
    <cellStyle name="Nuovo 35 4 3 2" xfId="23533" xr:uid="{00000000-0005-0000-0000-000022B40000}"/>
    <cellStyle name="Nuovo 35 4 4" xfId="23534" xr:uid="{00000000-0005-0000-0000-000023B40000}"/>
    <cellStyle name="Nuovo 35 4 4 2" xfId="45298" xr:uid="{00000000-0005-0000-0000-000024B40000}"/>
    <cellStyle name="Nuovo 35 4 5" xfId="23535" xr:uid="{00000000-0005-0000-0000-000025B40000}"/>
    <cellStyle name="Nuovo 35 4 6" xfId="23529" xr:uid="{00000000-0005-0000-0000-000026B40000}"/>
    <cellStyle name="Nuovo 35 4 7" xfId="2900" xr:uid="{00000000-0005-0000-0000-000027B40000}"/>
    <cellStyle name="Nuovo 35 5" xfId="1025" xr:uid="{00000000-0005-0000-0000-000028B40000}"/>
    <cellStyle name="Nuovo 35 5 2" xfId="23537" xr:uid="{00000000-0005-0000-0000-000029B40000}"/>
    <cellStyle name="Nuovo 35 5 2 2" xfId="45299" xr:uid="{00000000-0005-0000-0000-00002AB40000}"/>
    <cellStyle name="Nuovo 35 5 3" xfId="23538" xr:uid="{00000000-0005-0000-0000-00002BB40000}"/>
    <cellStyle name="Nuovo 35 5 4" xfId="23536" xr:uid="{00000000-0005-0000-0000-00002CB40000}"/>
    <cellStyle name="Nuovo 35 6" xfId="2897" xr:uid="{00000000-0005-0000-0000-00002DB40000}"/>
    <cellStyle name="Nuovo 35 6 2" xfId="5896" xr:uid="{00000000-0005-0000-0000-00002EB40000}"/>
    <cellStyle name="Nuovo 35 6 3" xfId="23539" xr:uid="{00000000-0005-0000-0000-00002FB40000}"/>
    <cellStyle name="Nuovo 35 7" xfId="23514" xr:uid="{00000000-0005-0000-0000-000030B40000}"/>
    <cellStyle name="Nuovo 36" xfId="1026" xr:uid="{00000000-0005-0000-0000-000031B40000}"/>
    <cellStyle name="Nuovo 36 2" xfId="1027" xr:uid="{00000000-0005-0000-0000-000032B40000}"/>
    <cellStyle name="Nuovo 36 2 2" xfId="2902" xr:uid="{00000000-0005-0000-0000-000033B40000}"/>
    <cellStyle name="Nuovo 36 2 2 2" xfId="9851" xr:uid="{00000000-0005-0000-0000-000034B40000}"/>
    <cellStyle name="Nuovo 36 2 2 3" xfId="23542" xr:uid="{00000000-0005-0000-0000-000035B40000}"/>
    <cellStyle name="Nuovo 36 2 3" xfId="9587" xr:uid="{00000000-0005-0000-0000-000036B40000}"/>
    <cellStyle name="Nuovo 36 2 3 2" xfId="23543" xr:uid="{00000000-0005-0000-0000-000037B40000}"/>
    <cellStyle name="Nuovo 36 2 4" xfId="23544" xr:uid="{00000000-0005-0000-0000-000038B40000}"/>
    <cellStyle name="Nuovo 36 2 5" xfId="23541" xr:uid="{00000000-0005-0000-0000-000039B40000}"/>
    <cellStyle name="Nuovo 36 3" xfId="1028" xr:uid="{00000000-0005-0000-0000-00003AB40000}"/>
    <cellStyle name="Nuovo 36 3 2" xfId="1029" xr:uid="{00000000-0005-0000-0000-00003BB40000}"/>
    <cellStyle name="Nuovo 36 3 2 2" xfId="4696" xr:uid="{00000000-0005-0000-0000-00003CB40000}"/>
    <cellStyle name="Nuovo 36 3 2 2 2" xfId="23547" xr:uid="{00000000-0005-0000-0000-00003DB40000}"/>
    <cellStyle name="Nuovo 36 3 2 3" xfId="3866" xr:uid="{00000000-0005-0000-0000-00003EB40000}"/>
    <cellStyle name="Nuovo 36 3 2 3 2" xfId="10405" xr:uid="{00000000-0005-0000-0000-00003FB40000}"/>
    <cellStyle name="Nuovo 36 3 2 3 3" xfId="23548" xr:uid="{00000000-0005-0000-0000-000040B40000}"/>
    <cellStyle name="Nuovo 36 3 2 4" xfId="23546" xr:uid="{00000000-0005-0000-0000-000041B40000}"/>
    <cellStyle name="Nuovo 36 3 3" xfId="2903" xr:uid="{00000000-0005-0000-0000-000042B40000}"/>
    <cellStyle name="Nuovo 36 3 3 2" xfId="5353" xr:uid="{00000000-0005-0000-0000-000043B40000}"/>
    <cellStyle name="Nuovo 36 3 3 2 2" xfId="23550" xr:uid="{00000000-0005-0000-0000-000044B40000}"/>
    <cellStyle name="Nuovo 36 3 3 3" xfId="23551" xr:uid="{00000000-0005-0000-0000-000045B40000}"/>
    <cellStyle name="Nuovo 36 3 3 3 2" xfId="45300" xr:uid="{00000000-0005-0000-0000-000046B40000}"/>
    <cellStyle name="Nuovo 36 3 3 4" xfId="23549" xr:uid="{00000000-0005-0000-0000-000047B40000}"/>
    <cellStyle name="Nuovo 36 3 4" xfId="3357" xr:uid="{00000000-0005-0000-0000-000048B40000}"/>
    <cellStyle name="Nuovo 36 3 4 2" xfId="10065" xr:uid="{00000000-0005-0000-0000-000049B40000}"/>
    <cellStyle name="Nuovo 36 3 4 3" xfId="23552" xr:uid="{00000000-0005-0000-0000-00004AB40000}"/>
    <cellStyle name="Nuovo 36 3 5" xfId="7460" xr:uid="{00000000-0005-0000-0000-00004BB40000}"/>
    <cellStyle name="Nuovo 36 3 5 2" xfId="23553" xr:uid="{00000000-0005-0000-0000-00004CB40000}"/>
    <cellStyle name="Nuovo 36 3 6" xfId="23554" xr:uid="{00000000-0005-0000-0000-00004DB40000}"/>
    <cellStyle name="Nuovo 36 3 7" xfId="23545" xr:uid="{00000000-0005-0000-0000-00004EB40000}"/>
    <cellStyle name="Nuovo 36 3 8" xfId="1993" xr:uid="{00000000-0005-0000-0000-00004FB40000}"/>
    <cellStyle name="Nuovo 36 4" xfId="1030" xr:uid="{00000000-0005-0000-0000-000050B40000}"/>
    <cellStyle name="Nuovo 36 4 2" xfId="5354" xr:uid="{00000000-0005-0000-0000-000051B40000}"/>
    <cellStyle name="Nuovo 36 4 2 2" xfId="5355" xr:uid="{00000000-0005-0000-0000-000052B40000}"/>
    <cellStyle name="Nuovo 36 4 2 2 2" xfId="23557" xr:uid="{00000000-0005-0000-0000-000053B40000}"/>
    <cellStyle name="Nuovo 36 4 2 3" xfId="14188" xr:uid="{00000000-0005-0000-0000-000054B40000}"/>
    <cellStyle name="Nuovo 36 4 2 3 2" xfId="23558" xr:uid="{00000000-0005-0000-0000-000055B40000}"/>
    <cellStyle name="Nuovo 36 4 2 4" xfId="23556" xr:uid="{00000000-0005-0000-0000-000056B40000}"/>
    <cellStyle name="Nuovo 36 4 2 5" xfId="13800" xr:uid="{00000000-0005-0000-0000-000057B40000}"/>
    <cellStyle name="Nuovo 36 4 3" xfId="5356" xr:uid="{00000000-0005-0000-0000-000058B40000}"/>
    <cellStyle name="Nuovo 36 4 3 2" xfId="23559" xr:uid="{00000000-0005-0000-0000-000059B40000}"/>
    <cellStyle name="Nuovo 36 4 4" xfId="23560" xr:uid="{00000000-0005-0000-0000-00005AB40000}"/>
    <cellStyle name="Nuovo 36 4 4 2" xfId="45301" xr:uid="{00000000-0005-0000-0000-00005BB40000}"/>
    <cellStyle name="Nuovo 36 4 5" xfId="23561" xr:uid="{00000000-0005-0000-0000-00005CB40000}"/>
    <cellStyle name="Nuovo 36 4 6" xfId="23555" xr:uid="{00000000-0005-0000-0000-00005DB40000}"/>
    <cellStyle name="Nuovo 36 4 7" xfId="2904" xr:uid="{00000000-0005-0000-0000-00005EB40000}"/>
    <cellStyle name="Nuovo 36 5" xfId="1031" xr:uid="{00000000-0005-0000-0000-00005FB40000}"/>
    <cellStyle name="Nuovo 36 5 2" xfId="23563" xr:uid="{00000000-0005-0000-0000-000060B40000}"/>
    <cellStyle name="Nuovo 36 5 2 2" xfId="45302" xr:uid="{00000000-0005-0000-0000-000061B40000}"/>
    <cellStyle name="Nuovo 36 5 3" xfId="23564" xr:uid="{00000000-0005-0000-0000-000062B40000}"/>
    <cellStyle name="Nuovo 36 5 4" xfId="23562" xr:uid="{00000000-0005-0000-0000-000063B40000}"/>
    <cellStyle name="Nuovo 36 6" xfId="2901" xr:uid="{00000000-0005-0000-0000-000064B40000}"/>
    <cellStyle name="Nuovo 36 6 2" xfId="5897" xr:uid="{00000000-0005-0000-0000-000065B40000}"/>
    <cellStyle name="Nuovo 36 6 3" xfId="23565" xr:uid="{00000000-0005-0000-0000-000066B40000}"/>
    <cellStyle name="Nuovo 36 7" xfId="23540" xr:uid="{00000000-0005-0000-0000-000067B40000}"/>
    <cellStyle name="Nuovo 37" xfId="1032" xr:uid="{00000000-0005-0000-0000-000068B40000}"/>
    <cellStyle name="Nuovo 37 2" xfId="1033" xr:uid="{00000000-0005-0000-0000-000069B40000}"/>
    <cellStyle name="Nuovo 37 2 2" xfId="2906" xr:uid="{00000000-0005-0000-0000-00006AB40000}"/>
    <cellStyle name="Nuovo 37 2 2 2" xfId="9852" xr:uid="{00000000-0005-0000-0000-00006BB40000}"/>
    <cellStyle name="Nuovo 37 2 2 3" xfId="23568" xr:uid="{00000000-0005-0000-0000-00006CB40000}"/>
    <cellStyle name="Nuovo 37 2 3" xfId="9588" xr:uid="{00000000-0005-0000-0000-00006DB40000}"/>
    <cellStyle name="Nuovo 37 2 3 2" xfId="23569" xr:uid="{00000000-0005-0000-0000-00006EB40000}"/>
    <cellStyle name="Nuovo 37 2 4" xfId="23570" xr:uid="{00000000-0005-0000-0000-00006FB40000}"/>
    <cellStyle name="Nuovo 37 2 5" xfId="23567" xr:uid="{00000000-0005-0000-0000-000070B40000}"/>
    <cellStyle name="Nuovo 37 3" xfId="1034" xr:uid="{00000000-0005-0000-0000-000071B40000}"/>
    <cellStyle name="Nuovo 37 3 2" xfId="1035" xr:uid="{00000000-0005-0000-0000-000072B40000}"/>
    <cellStyle name="Nuovo 37 3 2 2" xfId="4697" xr:uid="{00000000-0005-0000-0000-000073B40000}"/>
    <cellStyle name="Nuovo 37 3 2 2 2" xfId="23573" xr:uid="{00000000-0005-0000-0000-000074B40000}"/>
    <cellStyle name="Nuovo 37 3 2 3" xfId="3867" xr:uid="{00000000-0005-0000-0000-000075B40000}"/>
    <cellStyle name="Nuovo 37 3 2 3 2" xfId="10406" xr:uid="{00000000-0005-0000-0000-000076B40000}"/>
    <cellStyle name="Nuovo 37 3 2 3 3" xfId="23574" xr:uid="{00000000-0005-0000-0000-000077B40000}"/>
    <cellStyle name="Nuovo 37 3 2 4" xfId="23572" xr:uid="{00000000-0005-0000-0000-000078B40000}"/>
    <cellStyle name="Nuovo 37 3 3" xfId="2907" xr:uid="{00000000-0005-0000-0000-000079B40000}"/>
    <cellStyle name="Nuovo 37 3 3 2" xfId="5357" xr:uid="{00000000-0005-0000-0000-00007AB40000}"/>
    <cellStyle name="Nuovo 37 3 3 2 2" xfId="23576" xr:uid="{00000000-0005-0000-0000-00007BB40000}"/>
    <cellStyle name="Nuovo 37 3 3 3" xfId="23577" xr:uid="{00000000-0005-0000-0000-00007CB40000}"/>
    <cellStyle name="Nuovo 37 3 3 3 2" xfId="45303" xr:uid="{00000000-0005-0000-0000-00007DB40000}"/>
    <cellStyle name="Nuovo 37 3 3 4" xfId="23575" xr:uid="{00000000-0005-0000-0000-00007EB40000}"/>
    <cellStyle name="Nuovo 37 3 4" xfId="3358" xr:uid="{00000000-0005-0000-0000-00007FB40000}"/>
    <cellStyle name="Nuovo 37 3 4 2" xfId="10066" xr:uid="{00000000-0005-0000-0000-000080B40000}"/>
    <cellStyle name="Nuovo 37 3 4 3" xfId="23578" xr:uid="{00000000-0005-0000-0000-000081B40000}"/>
    <cellStyle name="Nuovo 37 3 5" xfId="7512" xr:uid="{00000000-0005-0000-0000-000082B40000}"/>
    <cellStyle name="Nuovo 37 3 5 2" xfId="23579" xr:uid="{00000000-0005-0000-0000-000083B40000}"/>
    <cellStyle name="Nuovo 37 3 6" xfId="23580" xr:uid="{00000000-0005-0000-0000-000084B40000}"/>
    <cellStyle name="Nuovo 37 3 7" xfId="23571" xr:uid="{00000000-0005-0000-0000-000085B40000}"/>
    <cellStyle name="Nuovo 37 3 8" xfId="1994" xr:uid="{00000000-0005-0000-0000-000086B40000}"/>
    <cellStyle name="Nuovo 37 4" xfId="1036" xr:uid="{00000000-0005-0000-0000-000087B40000}"/>
    <cellStyle name="Nuovo 37 4 2" xfId="5358" xr:uid="{00000000-0005-0000-0000-000088B40000}"/>
    <cellStyle name="Nuovo 37 4 2 2" xfId="5359" xr:uid="{00000000-0005-0000-0000-000089B40000}"/>
    <cellStyle name="Nuovo 37 4 2 2 2" xfId="23583" xr:uid="{00000000-0005-0000-0000-00008AB40000}"/>
    <cellStyle name="Nuovo 37 4 2 3" xfId="14189" xr:uid="{00000000-0005-0000-0000-00008BB40000}"/>
    <cellStyle name="Nuovo 37 4 2 3 2" xfId="23584" xr:uid="{00000000-0005-0000-0000-00008CB40000}"/>
    <cellStyle name="Nuovo 37 4 2 4" xfId="23582" xr:uid="{00000000-0005-0000-0000-00008DB40000}"/>
    <cellStyle name="Nuovo 37 4 2 5" xfId="13801" xr:uid="{00000000-0005-0000-0000-00008EB40000}"/>
    <cellStyle name="Nuovo 37 4 3" xfId="5360" xr:uid="{00000000-0005-0000-0000-00008FB40000}"/>
    <cellStyle name="Nuovo 37 4 3 2" xfId="23585" xr:uid="{00000000-0005-0000-0000-000090B40000}"/>
    <cellStyle name="Nuovo 37 4 4" xfId="23586" xr:uid="{00000000-0005-0000-0000-000091B40000}"/>
    <cellStyle name="Nuovo 37 4 4 2" xfId="45304" xr:uid="{00000000-0005-0000-0000-000092B40000}"/>
    <cellStyle name="Nuovo 37 4 5" xfId="23587" xr:uid="{00000000-0005-0000-0000-000093B40000}"/>
    <cellStyle name="Nuovo 37 4 6" xfId="23581" xr:uid="{00000000-0005-0000-0000-000094B40000}"/>
    <cellStyle name="Nuovo 37 4 7" xfId="2908" xr:uid="{00000000-0005-0000-0000-000095B40000}"/>
    <cellStyle name="Nuovo 37 5" xfId="1037" xr:uid="{00000000-0005-0000-0000-000096B40000}"/>
    <cellStyle name="Nuovo 37 5 2" xfId="23589" xr:uid="{00000000-0005-0000-0000-000097B40000}"/>
    <cellStyle name="Nuovo 37 5 2 2" xfId="45305" xr:uid="{00000000-0005-0000-0000-000098B40000}"/>
    <cellStyle name="Nuovo 37 5 3" xfId="23590" xr:uid="{00000000-0005-0000-0000-000099B40000}"/>
    <cellStyle name="Nuovo 37 5 4" xfId="23588" xr:uid="{00000000-0005-0000-0000-00009AB40000}"/>
    <cellStyle name="Nuovo 37 6" xfId="2905" xr:uid="{00000000-0005-0000-0000-00009BB40000}"/>
    <cellStyle name="Nuovo 37 6 2" xfId="5898" xr:uid="{00000000-0005-0000-0000-00009CB40000}"/>
    <cellStyle name="Nuovo 37 6 3" xfId="23591" xr:uid="{00000000-0005-0000-0000-00009DB40000}"/>
    <cellStyle name="Nuovo 37 7" xfId="23566" xr:uid="{00000000-0005-0000-0000-00009EB40000}"/>
    <cellStyle name="Nuovo 38" xfId="1038" xr:uid="{00000000-0005-0000-0000-00009FB40000}"/>
    <cellStyle name="Nuovo 38 2" xfId="1039" xr:uid="{00000000-0005-0000-0000-0000A0B40000}"/>
    <cellStyle name="Nuovo 38 2 2" xfId="2910" xr:uid="{00000000-0005-0000-0000-0000A1B40000}"/>
    <cellStyle name="Nuovo 38 2 2 2" xfId="9853" xr:uid="{00000000-0005-0000-0000-0000A2B40000}"/>
    <cellStyle name="Nuovo 38 2 2 3" xfId="23594" xr:uid="{00000000-0005-0000-0000-0000A3B40000}"/>
    <cellStyle name="Nuovo 38 2 3" xfId="9589" xr:uid="{00000000-0005-0000-0000-0000A4B40000}"/>
    <cellStyle name="Nuovo 38 2 3 2" xfId="23595" xr:uid="{00000000-0005-0000-0000-0000A5B40000}"/>
    <cellStyle name="Nuovo 38 2 4" xfId="23596" xr:uid="{00000000-0005-0000-0000-0000A6B40000}"/>
    <cellStyle name="Nuovo 38 2 5" xfId="23593" xr:uid="{00000000-0005-0000-0000-0000A7B40000}"/>
    <cellStyle name="Nuovo 38 3" xfId="1040" xr:uid="{00000000-0005-0000-0000-0000A8B40000}"/>
    <cellStyle name="Nuovo 38 3 2" xfId="1041" xr:uid="{00000000-0005-0000-0000-0000A9B40000}"/>
    <cellStyle name="Nuovo 38 3 2 2" xfId="4698" xr:uid="{00000000-0005-0000-0000-0000AAB40000}"/>
    <cellStyle name="Nuovo 38 3 2 2 2" xfId="23599" xr:uid="{00000000-0005-0000-0000-0000ABB40000}"/>
    <cellStyle name="Nuovo 38 3 2 3" xfId="3868" xr:uid="{00000000-0005-0000-0000-0000ACB40000}"/>
    <cellStyle name="Nuovo 38 3 2 3 2" xfId="10407" xr:uid="{00000000-0005-0000-0000-0000ADB40000}"/>
    <cellStyle name="Nuovo 38 3 2 3 3" xfId="23600" xr:uid="{00000000-0005-0000-0000-0000AEB40000}"/>
    <cellStyle name="Nuovo 38 3 2 4" xfId="23598" xr:uid="{00000000-0005-0000-0000-0000AFB40000}"/>
    <cellStyle name="Nuovo 38 3 3" xfId="2911" xr:uid="{00000000-0005-0000-0000-0000B0B40000}"/>
    <cellStyle name="Nuovo 38 3 3 2" xfId="5361" xr:uid="{00000000-0005-0000-0000-0000B1B40000}"/>
    <cellStyle name="Nuovo 38 3 3 2 2" xfId="23602" xr:uid="{00000000-0005-0000-0000-0000B2B40000}"/>
    <cellStyle name="Nuovo 38 3 3 3" xfId="23603" xr:uid="{00000000-0005-0000-0000-0000B3B40000}"/>
    <cellStyle name="Nuovo 38 3 3 3 2" xfId="45306" xr:uid="{00000000-0005-0000-0000-0000B4B40000}"/>
    <cellStyle name="Nuovo 38 3 3 4" xfId="23601" xr:uid="{00000000-0005-0000-0000-0000B5B40000}"/>
    <cellStyle name="Nuovo 38 3 4" xfId="3359" xr:uid="{00000000-0005-0000-0000-0000B6B40000}"/>
    <cellStyle name="Nuovo 38 3 4 2" xfId="10067" xr:uid="{00000000-0005-0000-0000-0000B7B40000}"/>
    <cellStyle name="Nuovo 38 3 4 3" xfId="23604" xr:uid="{00000000-0005-0000-0000-0000B8B40000}"/>
    <cellStyle name="Nuovo 38 3 5" xfId="8469" xr:uid="{00000000-0005-0000-0000-0000B9B40000}"/>
    <cellStyle name="Nuovo 38 3 5 2" xfId="23605" xr:uid="{00000000-0005-0000-0000-0000BAB40000}"/>
    <cellStyle name="Nuovo 38 3 6" xfId="23606" xr:uid="{00000000-0005-0000-0000-0000BBB40000}"/>
    <cellStyle name="Nuovo 38 3 7" xfId="23597" xr:uid="{00000000-0005-0000-0000-0000BCB40000}"/>
    <cellStyle name="Nuovo 38 3 8" xfId="1995" xr:uid="{00000000-0005-0000-0000-0000BDB40000}"/>
    <cellStyle name="Nuovo 38 4" xfId="1042" xr:uid="{00000000-0005-0000-0000-0000BEB40000}"/>
    <cellStyle name="Nuovo 38 4 2" xfId="5362" xr:uid="{00000000-0005-0000-0000-0000BFB40000}"/>
    <cellStyle name="Nuovo 38 4 2 2" xfId="5363" xr:uid="{00000000-0005-0000-0000-0000C0B40000}"/>
    <cellStyle name="Nuovo 38 4 2 2 2" xfId="23609" xr:uid="{00000000-0005-0000-0000-0000C1B40000}"/>
    <cellStyle name="Nuovo 38 4 2 3" xfId="14190" xr:uid="{00000000-0005-0000-0000-0000C2B40000}"/>
    <cellStyle name="Nuovo 38 4 2 3 2" xfId="23610" xr:uid="{00000000-0005-0000-0000-0000C3B40000}"/>
    <cellStyle name="Nuovo 38 4 2 4" xfId="23608" xr:uid="{00000000-0005-0000-0000-0000C4B40000}"/>
    <cellStyle name="Nuovo 38 4 2 5" xfId="13802" xr:uid="{00000000-0005-0000-0000-0000C5B40000}"/>
    <cellStyle name="Nuovo 38 4 3" xfId="5364" xr:uid="{00000000-0005-0000-0000-0000C6B40000}"/>
    <cellStyle name="Nuovo 38 4 3 2" xfId="23611" xr:uid="{00000000-0005-0000-0000-0000C7B40000}"/>
    <cellStyle name="Nuovo 38 4 4" xfId="23612" xr:uid="{00000000-0005-0000-0000-0000C8B40000}"/>
    <cellStyle name="Nuovo 38 4 4 2" xfId="45307" xr:uid="{00000000-0005-0000-0000-0000C9B40000}"/>
    <cellStyle name="Nuovo 38 4 5" xfId="23613" xr:uid="{00000000-0005-0000-0000-0000CAB40000}"/>
    <cellStyle name="Nuovo 38 4 6" xfId="23607" xr:uid="{00000000-0005-0000-0000-0000CBB40000}"/>
    <cellStyle name="Nuovo 38 4 7" xfId="2912" xr:uid="{00000000-0005-0000-0000-0000CCB40000}"/>
    <cellStyle name="Nuovo 38 5" xfId="1043" xr:uid="{00000000-0005-0000-0000-0000CDB40000}"/>
    <cellStyle name="Nuovo 38 5 2" xfId="23615" xr:uid="{00000000-0005-0000-0000-0000CEB40000}"/>
    <cellStyle name="Nuovo 38 5 2 2" xfId="45308" xr:uid="{00000000-0005-0000-0000-0000CFB40000}"/>
    <cellStyle name="Nuovo 38 5 3" xfId="23616" xr:uid="{00000000-0005-0000-0000-0000D0B40000}"/>
    <cellStyle name="Nuovo 38 5 4" xfId="23614" xr:uid="{00000000-0005-0000-0000-0000D1B40000}"/>
    <cellStyle name="Nuovo 38 6" xfId="2909" xr:uid="{00000000-0005-0000-0000-0000D2B40000}"/>
    <cellStyle name="Nuovo 38 6 2" xfId="5899" xr:uid="{00000000-0005-0000-0000-0000D3B40000}"/>
    <cellStyle name="Nuovo 38 6 3" xfId="23617" xr:uid="{00000000-0005-0000-0000-0000D4B40000}"/>
    <cellStyle name="Nuovo 38 7" xfId="23592" xr:uid="{00000000-0005-0000-0000-0000D5B40000}"/>
    <cellStyle name="Nuovo 39" xfId="1044" xr:uid="{00000000-0005-0000-0000-0000D6B40000}"/>
    <cellStyle name="Nuovo 39 2" xfId="1045" xr:uid="{00000000-0005-0000-0000-0000D7B40000}"/>
    <cellStyle name="Nuovo 39 2 2" xfId="2914" xr:uid="{00000000-0005-0000-0000-0000D8B40000}"/>
    <cellStyle name="Nuovo 39 2 2 2" xfId="9854" xr:uid="{00000000-0005-0000-0000-0000D9B40000}"/>
    <cellStyle name="Nuovo 39 2 2 3" xfId="23620" xr:uid="{00000000-0005-0000-0000-0000DAB40000}"/>
    <cellStyle name="Nuovo 39 2 3" xfId="9590" xr:uid="{00000000-0005-0000-0000-0000DBB40000}"/>
    <cellStyle name="Nuovo 39 2 3 2" xfId="23621" xr:uid="{00000000-0005-0000-0000-0000DCB40000}"/>
    <cellStyle name="Nuovo 39 2 4" xfId="23622" xr:uid="{00000000-0005-0000-0000-0000DDB40000}"/>
    <cellStyle name="Nuovo 39 2 5" xfId="23619" xr:uid="{00000000-0005-0000-0000-0000DEB40000}"/>
    <cellStyle name="Nuovo 39 3" xfId="1046" xr:uid="{00000000-0005-0000-0000-0000DFB40000}"/>
    <cellStyle name="Nuovo 39 3 2" xfId="1047" xr:uid="{00000000-0005-0000-0000-0000E0B40000}"/>
    <cellStyle name="Nuovo 39 3 2 2" xfId="4699" xr:uid="{00000000-0005-0000-0000-0000E1B40000}"/>
    <cellStyle name="Nuovo 39 3 2 2 2" xfId="23625" xr:uid="{00000000-0005-0000-0000-0000E2B40000}"/>
    <cellStyle name="Nuovo 39 3 2 3" xfId="3869" xr:uid="{00000000-0005-0000-0000-0000E3B40000}"/>
    <cellStyle name="Nuovo 39 3 2 3 2" xfId="10408" xr:uid="{00000000-0005-0000-0000-0000E4B40000}"/>
    <cellStyle name="Nuovo 39 3 2 3 3" xfId="23626" xr:uid="{00000000-0005-0000-0000-0000E5B40000}"/>
    <cellStyle name="Nuovo 39 3 2 4" xfId="23624" xr:uid="{00000000-0005-0000-0000-0000E6B40000}"/>
    <cellStyle name="Nuovo 39 3 3" xfId="2915" xr:uid="{00000000-0005-0000-0000-0000E7B40000}"/>
    <cellStyle name="Nuovo 39 3 3 2" xfId="5365" xr:uid="{00000000-0005-0000-0000-0000E8B40000}"/>
    <cellStyle name="Nuovo 39 3 3 2 2" xfId="23628" xr:uid="{00000000-0005-0000-0000-0000E9B40000}"/>
    <cellStyle name="Nuovo 39 3 3 3" xfId="23629" xr:uid="{00000000-0005-0000-0000-0000EAB40000}"/>
    <cellStyle name="Nuovo 39 3 3 3 2" xfId="45309" xr:uid="{00000000-0005-0000-0000-0000EBB40000}"/>
    <cellStyle name="Nuovo 39 3 3 4" xfId="23627" xr:uid="{00000000-0005-0000-0000-0000ECB40000}"/>
    <cellStyle name="Nuovo 39 3 4" xfId="3360" xr:uid="{00000000-0005-0000-0000-0000EDB40000}"/>
    <cellStyle name="Nuovo 39 3 4 2" xfId="10068" xr:uid="{00000000-0005-0000-0000-0000EEB40000}"/>
    <cellStyle name="Nuovo 39 3 4 3" xfId="23630" xr:uid="{00000000-0005-0000-0000-0000EFB40000}"/>
    <cellStyle name="Nuovo 39 3 5" xfId="7818" xr:uid="{00000000-0005-0000-0000-0000F0B40000}"/>
    <cellStyle name="Nuovo 39 3 5 2" xfId="23631" xr:uid="{00000000-0005-0000-0000-0000F1B40000}"/>
    <cellStyle name="Nuovo 39 3 6" xfId="23632" xr:uid="{00000000-0005-0000-0000-0000F2B40000}"/>
    <cellStyle name="Nuovo 39 3 7" xfId="23623" xr:uid="{00000000-0005-0000-0000-0000F3B40000}"/>
    <cellStyle name="Nuovo 39 3 8" xfId="1996" xr:uid="{00000000-0005-0000-0000-0000F4B40000}"/>
    <cellStyle name="Nuovo 39 4" xfId="1048" xr:uid="{00000000-0005-0000-0000-0000F5B40000}"/>
    <cellStyle name="Nuovo 39 4 2" xfId="5366" xr:uid="{00000000-0005-0000-0000-0000F6B40000}"/>
    <cellStyle name="Nuovo 39 4 2 2" xfId="5367" xr:uid="{00000000-0005-0000-0000-0000F7B40000}"/>
    <cellStyle name="Nuovo 39 4 2 2 2" xfId="23635" xr:uid="{00000000-0005-0000-0000-0000F8B40000}"/>
    <cellStyle name="Nuovo 39 4 2 3" xfId="14191" xr:uid="{00000000-0005-0000-0000-0000F9B40000}"/>
    <cellStyle name="Nuovo 39 4 2 3 2" xfId="23636" xr:uid="{00000000-0005-0000-0000-0000FAB40000}"/>
    <cellStyle name="Nuovo 39 4 2 4" xfId="23634" xr:uid="{00000000-0005-0000-0000-0000FBB40000}"/>
    <cellStyle name="Nuovo 39 4 2 5" xfId="13803" xr:uid="{00000000-0005-0000-0000-0000FCB40000}"/>
    <cellStyle name="Nuovo 39 4 3" xfId="5368" xr:uid="{00000000-0005-0000-0000-0000FDB40000}"/>
    <cellStyle name="Nuovo 39 4 3 2" xfId="23637" xr:uid="{00000000-0005-0000-0000-0000FEB40000}"/>
    <cellStyle name="Nuovo 39 4 4" xfId="23638" xr:uid="{00000000-0005-0000-0000-0000FFB40000}"/>
    <cellStyle name="Nuovo 39 4 4 2" xfId="45310" xr:uid="{00000000-0005-0000-0000-000000B50000}"/>
    <cellStyle name="Nuovo 39 4 5" xfId="23639" xr:uid="{00000000-0005-0000-0000-000001B50000}"/>
    <cellStyle name="Nuovo 39 4 6" xfId="23633" xr:uid="{00000000-0005-0000-0000-000002B50000}"/>
    <cellStyle name="Nuovo 39 4 7" xfId="2916" xr:uid="{00000000-0005-0000-0000-000003B50000}"/>
    <cellStyle name="Nuovo 39 5" xfId="1049" xr:uid="{00000000-0005-0000-0000-000004B50000}"/>
    <cellStyle name="Nuovo 39 5 2" xfId="23641" xr:uid="{00000000-0005-0000-0000-000005B50000}"/>
    <cellStyle name="Nuovo 39 5 2 2" xfId="45311" xr:uid="{00000000-0005-0000-0000-000006B50000}"/>
    <cellStyle name="Nuovo 39 5 3" xfId="23642" xr:uid="{00000000-0005-0000-0000-000007B50000}"/>
    <cellStyle name="Nuovo 39 5 4" xfId="23640" xr:uid="{00000000-0005-0000-0000-000008B50000}"/>
    <cellStyle name="Nuovo 39 6" xfId="2913" xr:uid="{00000000-0005-0000-0000-000009B50000}"/>
    <cellStyle name="Nuovo 39 6 2" xfId="5900" xr:uid="{00000000-0005-0000-0000-00000AB50000}"/>
    <cellStyle name="Nuovo 39 6 3" xfId="23643" xr:uid="{00000000-0005-0000-0000-00000BB50000}"/>
    <cellStyle name="Nuovo 39 7" xfId="23618" xr:uid="{00000000-0005-0000-0000-00000CB50000}"/>
    <cellStyle name="Nuovo 4" xfId="1050" xr:uid="{00000000-0005-0000-0000-00000DB50000}"/>
    <cellStyle name="Nuovo 4 2" xfId="1051" xr:uid="{00000000-0005-0000-0000-00000EB50000}"/>
    <cellStyle name="Nuovo 4 2 2" xfId="2918" xr:uid="{00000000-0005-0000-0000-00000FB50000}"/>
    <cellStyle name="Nuovo 4 2 2 2" xfId="9855" xr:uid="{00000000-0005-0000-0000-000010B50000}"/>
    <cellStyle name="Nuovo 4 2 2 3" xfId="23646" xr:uid="{00000000-0005-0000-0000-000011B50000}"/>
    <cellStyle name="Nuovo 4 2 3" xfId="9591" xr:uid="{00000000-0005-0000-0000-000012B50000}"/>
    <cellStyle name="Nuovo 4 2 3 2" xfId="23647" xr:uid="{00000000-0005-0000-0000-000013B50000}"/>
    <cellStyle name="Nuovo 4 2 4" xfId="23648" xr:uid="{00000000-0005-0000-0000-000014B50000}"/>
    <cellStyle name="Nuovo 4 2 5" xfId="23645" xr:uid="{00000000-0005-0000-0000-000015B50000}"/>
    <cellStyle name="Nuovo 4 3" xfId="1052" xr:uid="{00000000-0005-0000-0000-000016B50000}"/>
    <cellStyle name="Nuovo 4 3 2" xfId="1053" xr:uid="{00000000-0005-0000-0000-000017B50000}"/>
    <cellStyle name="Nuovo 4 3 2 2" xfId="4700" xr:uid="{00000000-0005-0000-0000-000018B50000}"/>
    <cellStyle name="Nuovo 4 3 2 2 2" xfId="23651" xr:uid="{00000000-0005-0000-0000-000019B50000}"/>
    <cellStyle name="Nuovo 4 3 2 3" xfId="3870" xr:uid="{00000000-0005-0000-0000-00001AB50000}"/>
    <cellStyle name="Nuovo 4 3 2 3 2" xfId="10409" xr:uid="{00000000-0005-0000-0000-00001BB50000}"/>
    <cellStyle name="Nuovo 4 3 2 3 3" xfId="23652" xr:uid="{00000000-0005-0000-0000-00001CB50000}"/>
    <cellStyle name="Nuovo 4 3 2 4" xfId="23650" xr:uid="{00000000-0005-0000-0000-00001DB50000}"/>
    <cellStyle name="Nuovo 4 3 3" xfId="2919" xr:uid="{00000000-0005-0000-0000-00001EB50000}"/>
    <cellStyle name="Nuovo 4 3 3 2" xfId="5369" xr:uid="{00000000-0005-0000-0000-00001FB50000}"/>
    <cellStyle name="Nuovo 4 3 3 2 2" xfId="23654" xr:uid="{00000000-0005-0000-0000-000020B50000}"/>
    <cellStyle name="Nuovo 4 3 3 3" xfId="23655" xr:uid="{00000000-0005-0000-0000-000021B50000}"/>
    <cellStyle name="Nuovo 4 3 3 3 2" xfId="45312" xr:uid="{00000000-0005-0000-0000-000022B50000}"/>
    <cellStyle name="Nuovo 4 3 3 4" xfId="23653" xr:uid="{00000000-0005-0000-0000-000023B50000}"/>
    <cellStyle name="Nuovo 4 3 4" xfId="3361" xr:uid="{00000000-0005-0000-0000-000024B50000}"/>
    <cellStyle name="Nuovo 4 3 4 2" xfId="10069" xr:uid="{00000000-0005-0000-0000-000025B50000}"/>
    <cellStyle name="Nuovo 4 3 4 3" xfId="23656" xr:uid="{00000000-0005-0000-0000-000026B50000}"/>
    <cellStyle name="Nuovo 4 3 5" xfId="7426" xr:uid="{00000000-0005-0000-0000-000027B50000}"/>
    <cellStyle name="Nuovo 4 3 5 2" xfId="23657" xr:uid="{00000000-0005-0000-0000-000028B50000}"/>
    <cellStyle name="Nuovo 4 3 6" xfId="23658" xr:uid="{00000000-0005-0000-0000-000029B50000}"/>
    <cellStyle name="Nuovo 4 3 7" xfId="23649" xr:uid="{00000000-0005-0000-0000-00002AB50000}"/>
    <cellStyle name="Nuovo 4 3 8" xfId="1997" xr:uid="{00000000-0005-0000-0000-00002BB50000}"/>
    <cellStyle name="Nuovo 4 4" xfId="1054" xr:uid="{00000000-0005-0000-0000-00002CB50000}"/>
    <cellStyle name="Nuovo 4 4 2" xfId="5370" xr:uid="{00000000-0005-0000-0000-00002DB50000}"/>
    <cellStyle name="Nuovo 4 4 2 2" xfId="5371" xr:uid="{00000000-0005-0000-0000-00002EB50000}"/>
    <cellStyle name="Nuovo 4 4 2 2 2" xfId="23661" xr:uid="{00000000-0005-0000-0000-00002FB50000}"/>
    <cellStyle name="Nuovo 4 4 2 3" xfId="14192" xr:uid="{00000000-0005-0000-0000-000030B50000}"/>
    <cellStyle name="Nuovo 4 4 2 3 2" xfId="23662" xr:uid="{00000000-0005-0000-0000-000031B50000}"/>
    <cellStyle name="Nuovo 4 4 2 4" xfId="23660" xr:uid="{00000000-0005-0000-0000-000032B50000}"/>
    <cellStyle name="Nuovo 4 4 2 5" xfId="13804" xr:uid="{00000000-0005-0000-0000-000033B50000}"/>
    <cellStyle name="Nuovo 4 4 3" xfId="5372" xr:uid="{00000000-0005-0000-0000-000034B50000}"/>
    <cellStyle name="Nuovo 4 4 3 2" xfId="23663" xr:uid="{00000000-0005-0000-0000-000035B50000}"/>
    <cellStyle name="Nuovo 4 4 4" xfId="23664" xr:uid="{00000000-0005-0000-0000-000036B50000}"/>
    <cellStyle name="Nuovo 4 4 4 2" xfId="45313" xr:uid="{00000000-0005-0000-0000-000037B50000}"/>
    <cellStyle name="Nuovo 4 4 5" xfId="23665" xr:uid="{00000000-0005-0000-0000-000038B50000}"/>
    <cellStyle name="Nuovo 4 4 6" xfId="23659" xr:uid="{00000000-0005-0000-0000-000039B50000}"/>
    <cellStyle name="Nuovo 4 4 7" xfId="2920" xr:uid="{00000000-0005-0000-0000-00003AB50000}"/>
    <cellStyle name="Nuovo 4 5" xfId="1055" xr:uid="{00000000-0005-0000-0000-00003BB50000}"/>
    <cellStyle name="Nuovo 4 5 2" xfId="23667" xr:uid="{00000000-0005-0000-0000-00003CB50000}"/>
    <cellStyle name="Nuovo 4 5 2 2" xfId="45314" xr:uid="{00000000-0005-0000-0000-00003DB50000}"/>
    <cellStyle name="Nuovo 4 5 3" xfId="23668" xr:uid="{00000000-0005-0000-0000-00003EB50000}"/>
    <cellStyle name="Nuovo 4 5 4" xfId="23666" xr:uid="{00000000-0005-0000-0000-00003FB50000}"/>
    <cellStyle name="Nuovo 4 6" xfId="2917" xr:uid="{00000000-0005-0000-0000-000040B50000}"/>
    <cellStyle name="Nuovo 4 6 2" xfId="5901" xr:uid="{00000000-0005-0000-0000-000041B50000}"/>
    <cellStyle name="Nuovo 4 6 3" xfId="23669" xr:uid="{00000000-0005-0000-0000-000042B50000}"/>
    <cellStyle name="Nuovo 4 7" xfId="23644" xr:uid="{00000000-0005-0000-0000-000043B50000}"/>
    <cellStyle name="Nuovo 40" xfId="1056" xr:uid="{00000000-0005-0000-0000-000044B50000}"/>
    <cellStyle name="Nuovo 40 2" xfId="1057" xr:uid="{00000000-0005-0000-0000-000045B50000}"/>
    <cellStyle name="Nuovo 40 2 2" xfId="2922" xr:uid="{00000000-0005-0000-0000-000046B50000}"/>
    <cellStyle name="Nuovo 40 2 2 2" xfId="9856" xr:uid="{00000000-0005-0000-0000-000047B50000}"/>
    <cellStyle name="Nuovo 40 2 2 3" xfId="23672" xr:uid="{00000000-0005-0000-0000-000048B50000}"/>
    <cellStyle name="Nuovo 40 2 3" xfId="9592" xr:uid="{00000000-0005-0000-0000-000049B50000}"/>
    <cellStyle name="Nuovo 40 2 3 2" xfId="23673" xr:uid="{00000000-0005-0000-0000-00004AB50000}"/>
    <cellStyle name="Nuovo 40 2 4" xfId="23674" xr:uid="{00000000-0005-0000-0000-00004BB50000}"/>
    <cellStyle name="Nuovo 40 2 5" xfId="23671" xr:uid="{00000000-0005-0000-0000-00004CB50000}"/>
    <cellStyle name="Nuovo 40 3" xfId="1058" xr:uid="{00000000-0005-0000-0000-00004DB50000}"/>
    <cellStyle name="Nuovo 40 3 2" xfId="1059" xr:uid="{00000000-0005-0000-0000-00004EB50000}"/>
    <cellStyle name="Nuovo 40 3 2 2" xfId="4701" xr:uid="{00000000-0005-0000-0000-00004FB50000}"/>
    <cellStyle name="Nuovo 40 3 2 2 2" xfId="23677" xr:uid="{00000000-0005-0000-0000-000050B50000}"/>
    <cellStyle name="Nuovo 40 3 2 3" xfId="3871" xr:uid="{00000000-0005-0000-0000-000051B50000}"/>
    <cellStyle name="Nuovo 40 3 2 3 2" xfId="10410" xr:uid="{00000000-0005-0000-0000-000052B50000}"/>
    <cellStyle name="Nuovo 40 3 2 3 3" xfId="23678" xr:uid="{00000000-0005-0000-0000-000053B50000}"/>
    <cellStyle name="Nuovo 40 3 2 4" xfId="23676" xr:uid="{00000000-0005-0000-0000-000054B50000}"/>
    <cellStyle name="Nuovo 40 3 3" xfId="2923" xr:uid="{00000000-0005-0000-0000-000055B50000}"/>
    <cellStyle name="Nuovo 40 3 3 2" xfId="5373" xr:uid="{00000000-0005-0000-0000-000056B50000}"/>
    <cellStyle name="Nuovo 40 3 3 2 2" xfId="23680" xr:uid="{00000000-0005-0000-0000-000057B50000}"/>
    <cellStyle name="Nuovo 40 3 3 3" xfId="23681" xr:uid="{00000000-0005-0000-0000-000058B50000}"/>
    <cellStyle name="Nuovo 40 3 3 3 2" xfId="45315" xr:uid="{00000000-0005-0000-0000-000059B50000}"/>
    <cellStyle name="Nuovo 40 3 3 4" xfId="23679" xr:uid="{00000000-0005-0000-0000-00005AB50000}"/>
    <cellStyle name="Nuovo 40 3 4" xfId="3362" xr:uid="{00000000-0005-0000-0000-00005BB50000}"/>
    <cellStyle name="Nuovo 40 3 4 2" xfId="10070" xr:uid="{00000000-0005-0000-0000-00005CB50000}"/>
    <cellStyle name="Nuovo 40 3 4 3" xfId="23682" xr:uid="{00000000-0005-0000-0000-00005DB50000}"/>
    <cellStyle name="Nuovo 40 3 5" xfId="7807" xr:uid="{00000000-0005-0000-0000-00005EB50000}"/>
    <cellStyle name="Nuovo 40 3 5 2" xfId="23683" xr:uid="{00000000-0005-0000-0000-00005FB50000}"/>
    <cellStyle name="Nuovo 40 3 6" xfId="23684" xr:uid="{00000000-0005-0000-0000-000060B50000}"/>
    <cellStyle name="Nuovo 40 3 7" xfId="23675" xr:uid="{00000000-0005-0000-0000-000061B50000}"/>
    <cellStyle name="Nuovo 40 3 8" xfId="1998" xr:uid="{00000000-0005-0000-0000-000062B50000}"/>
    <cellStyle name="Nuovo 40 4" xfId="1060" xr:uid="{00000000-0005-0000-0000-000063B50000}"/>
    <cellStyle name="Nuovo 40 4 2" xfId="5374" xr:uid="{00000000-0005-0000-0000-000064B50000}"/>
    <cellStyle name="Nuovo 40 4 2 2" xfId="5375" xr:uid="{00000000-0005-0000-0000-000065B50000}"/>
    <cellStyle name="Nuovo 40 4 2 2 2" xfId="23687" xr:uid="{00000000-0005-0000-0000-000066B50000}"/>
    <cellStyle name="Nuovo 40 4 2 3" xfId="14193" xr:uid="{00000000-0005-0000-0000-000067B50000}"/>
    <cellStyle name="Nuovo 40 4 2 3 2" xfId="23688" xr:uid="{00000000-0005-0000-0000-000068B50000}"/>
    <cellStyle name="Nuovo 40 4 2 4" xfId="23686" xr:uid="{00000000-0005-0000-0000-000069B50000}"/>
    <cellStyle name="Nuovo 40 4 2 5" xfId="13805" xr:uid="{00000000-0005-0000-0000-00006AB50000}"/>
    <cellStyle name="Nuovo 40 4 3" xfId="5376" xr:uid="{00000000-0005-0000-0000-00006BB50000}"/>
    <cellStyle name="Nuovo 40 4 3 2" xfId="23689" xr:uid="{00000000-0005-0000-0000-00006CB50000}"/>
    <cellStyle name="Nuovo 40 4 4" xfId="23690" xr:uid="{00000000-0005-0000-0000-00006DB50000}"/>
    <cellStyle name="Nuovo 40 4 4 2" xfId="45316" xr:uid="{00000000-0005-0000-0000-00006EB50000}"/>
    <cellStyle name="Nuovo 40 4 5" xfId="23691" xr:uid="{00000000-0005-0000-0000-00006FB50000}"/>
    <cellStyle name="Nuovo 40 4 6" xfId="23685" xr:uid="{00000000-0005-0000-0000-000070B50000}"/>
    <cellStyle name="Nuovo 40 4 7" xfId="2924" xr:uid="{00000000-0005-0000-0000-000071B50000}"/>
    <cellStyle name="Nuovo 40 5" xfId="1061" xr:uid="{00000000-0005-0000-0000-000072B50000}"/>
    <cellStyle name="Nuovo 40 5 2" xfId="23693" xr:uid="{00000000-0005-0000-0000-000073B50000}"/>
    <cellStyle name="Nuovo 40 5 2 2" xfId="45317" xr:uid="{00000000-0005-0000-0000-000074B50000}"/>
    <cellStyle name="Nuovo 40 5 3" xfId="23694" xr:uid="{00000000-0005-0000-0000-000075B50000}"/>
    <cellStyle name="Nuovo 40 5 4" xfId="23692" xr:uid="{00000000-0005-0000-0000-000076B50000}"/>
    <cellStyle name="Nuovo 40 6" xfId="2921" xr:uid="{00000000-0005-0000-0000-000077B50000}"/>
    <cellStyle name="Nuovo 40 6 2" xfId="5902" xr:uid="{00000000-0005-0000-0000-000078B50000}"/>
    <cellStyle name="Nuovo 40 6 3" xfId="23695" xr:uid="{00000000-0005-0000-0000-000079B50000}"/>
    <cellStyle name="Nuovo 40 7" xfId="23670" xr:uid="{00000000-0005-0000-0000-00007AB50000}"/>
    <cellStyle name="Nuovo 41" xfId="1062" xr:uid="{00000000-0005-0000-0000-00007BB50000}"/>
    <cellStyle name="Nuovo 41 2" xfId="1063" xr:uid="{00000000-0005-0000-0000-00007CB50000}"/>
    <cellStyle name="Nuovo 41 2 2" xfId="2926" xr:uid="{00000000-0005-0000-0000-00007DB50000}"/>
    <cellStyle name="Nuovo 41 2 2 2" xfId="9857" xr:uid="{00000000-0005-0000-0000-00007EB50000}"/>
    <cellStyle name="Nuovo 41 2 2 3" xfId="23698" xr:uid="{00000000-0005-0000-0000-00007FB50000}"/>
    <cellStyle name="Nuovo 41 2 3" xfId="9593" xr:uid="{00000000-0005-0000-0000-000080B50000}"/>
    <cellStyle name="Nuovo 41 2 3 2" xfId="23699" xr:uid="{00000000-0005-0000-0000-000081B50000}"/>
    <cellStyle name="Nuovo 41 2 4" xfId="23700" xr:uid="{00000000-0005-0000-0000-000082B50000}"/>
    <cellStyle name="Nuovo 41 2 5" xfId="23697" xr:uid="{00000000-0005-0000-0000-000083B50000}"/>
    <cellStyle name="Nuovo 41 3" xfId="1064" xr:uid="{00000000-0005-0000-0000-000084B50000}"/>
    <cellStyle name="Nuovo 41 3 2" xfId="1065" xr:uid="{00000000-0005-0000-0000-000085B50000}"/>
    <cellStyle name="Nuovo 41 3 2 2" xfId="4702" xr:uid="{00000000-0005-0000-0000-000086B50000}"/>
    <cellStyle name="Nuovo 41 3 2 2 2" xfId="23703" xr:uid="{00000000-0005-0000-0000-000087B50000}"/>
    <cellStyle name="Nuovo 41 3 2 3" xfId="3872" xr:uid="{00000000-0005-0000-0000-000088B50000}"/>
    <cellStyle name="Nuovo 41 3 2 3 2" xfId="10411" xr:uid="{00000000-0005-0000-0000-000089B50000}"/>
    <cellStyle name="Nuovo 41 3 2 3 3" xfId="23704" xr:uid="{00000000-0005-0000-0000-00008AB50000}"/>
    <cellStyle name="Nuovo 41 3 2 4" xfId="23702" xr:uid="{00000000-0005-0000-0000-00008BB50000}"/>
    <cellStyle name="Nuovo 41 3 3" xfId="2927" xr:uid="{00000000-0005-0000-0000-00008CB50000}"/>
    <cellStyle name="Nuovo 41 3 3 2" xfId="5377" xr:uid="{00000000-0005-0000-0000-00008DB50000}"/>
    <cellStyle name="Nuovo 41 3 3 2 2" xfId="23706" xr:uid="{00000000-0005-0000-0000-00008EB50000}"/>
    <cellStyle name="Nuovo 41 3 3 3" xfId="23707" xr:uid="{00000000-0005-0000-0000-00008FB50000}"/>
    <cellStyle name="Nuovo 41 3 3 3 2" xfId="45318" xr:uid="{00000000-0005-0000-0000-000090B50000}"/>
    <cellStyle name="Nuovo 41 3 3 4" xfId="23705" xr:uid="{00000000-0005-0000-0000-000091B50000}"/>
    <cellStyle name="Nuovo 41 3 4" xfId="3363" xr:uid="{00000000-0005-0000-0000-000092B50000}"/>
    <cellStyle name="Nuovo 41 3 4 2" xfId="10071" xr:uid="{00000000-0005-0000-0000-000093B50000}"/>
    <cellStyle name="Nuovo 41 3 4 3" xfId="23708" xr:uid="{00000000-0005-0000-0000-000094B50000}"/>
    <cellStyle name="Nuovo 41 3 5" xfId="8563" xr:uid="{00000000-0005-0000-0000-000095B50000}"/>
    <cellStyle name="Nuovo 41 3 5 2" xfId="23709" xr:uid="{00000000-0005-0000-0000-000096B50000}"/>
    <cellStyle name="Nuovo 41 3 6" xfId="23710" xr:uid="{00000000-0005-0000-0000-000097B50000}"/>
    <cellStyle name="Nuovo 41 3 7" xfId="23701" xr:uid="{00000000-0005-0000-0000-000098B50000}"/>
    <cellStyle name="Nuovo 41 3 8" xfId="1999" xr:uid="{00000000-0005-0000-0000-000099B50000}"/>
    <cellStyle name="Nuovo 41 4" xfId="1066" xr:uid="{00000000-0005-0000-0000-00009AB50000}"/>
    <cellStyle name="Nuovo 41 4 2" xfId="5378" xr:uid="{00000000-0005-0000-0000-00009BB50000}"/>
    <cellStyle name="Nuovo 41 4 2 2" xfId="5379" xr:uid="{00000000-0005-0000-0000-00009CB50000}"/>
    <cellStyle name="Nuovo 41 4 2 2 2" xfId="23713" xr:uid="{00000000-0005-0000-0000-00009DB50000}"/>
    <cellStyle name="Nuovo 41 4 2 3" xfId="14194" xr:uid="{00000000-0005-0000-0000-00009EB50000}"/>
    <cellStyle name="Nuovo 41 4 2 3 2" xfId="23714" xr:uid="{00000000-0005-0000-0000-00009FB50000}"/>
    <cellStyle name="Nuovo 41 4 2 4" xfId="23712" xr:uid="{00000000-0005-0000-0000-0000A0B50000}"/>
    <cellStyle name="Nuovo 41 4 2 5" xfId="13806" xr:uid="{00000000-0005-0000-0000-0000A1B50000}"/>
    <cellStyle name="Nuovo 41 4 3" xfId="5380" xr:uid="{00000000-0005-0000-0000-0000A2B50000}"/>
    <cellStyle name="Nuovo 41 4 3 2" xfId="23715" xr:uid="{00000000-0005-0000-0000-0000A3B50000}"/>
    <cellStyle name="Nuovo 41 4 4" xfId="23716" xr:uid="{00000000-0005-0000-0000-0000A4B50000}"/>
    <cellStyle name="Nuovo 41 4 4 2" xfId="45319" xr:uid="{00000000-0005-0000-0000-0000A5B50000}"/>
    <cellStyle name="Nuovo 41 4 5" xfId="23717" xr:uid="{00000000-0005-0000-0000-0000A6B50000}"/>
    <cellStyle name="Nuovo 41 4 6" xfId="23711" xr:uid="{00000000-0005-0000-0000-0000A7B50000}"/>
    <cellStyle name="Nuovo 41 4 7" xfId="2928" xr:uid="{00000000-0005-0000-0000-0000A8B50000}"/>
    <cellStyle name="Nuovo 41 5" xfId="1067" xr:uid="{00000000-0005-0000-0000-0000A9B50000}"/>
    <cellStyle name="Nuovo 41 5 2" xfId="23719" xr:uid="{00000000-0005-0000-0000-0000AAB50000}"/>
    <cellStyle name="Nuovo 41 5 2 2" xfId="45320" xr:uid="{00000000-0005-0000-0000-0000ABB50000}"/>
    <cellStyle name="Nuovo 41 5 3" xfId="23720" xr:uid="{00000000-0005-0000-0000-0000ACB50000}"/>
    <cellStyle name="Nuovo 41 5 4" xfId="23718" xr:uid="{00000000-0005-0000-0000-0000ADB50000}"/>
    <cellStyle name="Nuovo 41 6" xfId="2925" xr:uid="{00000000-0005-0000-0000-0000AEB50000}"/>
    <cellStyle name="Nuovo 41 6 2" xfId="5903" xr:uid="{00000000-0005-0000-0000-0000AFB50000}"/>
    <cellStyle name="Nuovo 41 6 3" xfId="23721" xr:uid="{00000000-0005-0000-0000-0000B0B50000}"/>
    <cellStyle name="Nuovo 41 7" xfId="23696" xr:uid="{00000000-0005-0000-0000-0000B1B50000}"/>
    <cellStyle name="Nuovo 42" xfId="1068" xr:uid="{00000000-0005-0000-0000-0000B2B50000}"/>
    <cellStyle name="Nuovo 42 2" xfId="1069" xr:uid="{00000000-0005-0000-0000-0000B3B50000}"/>
    <cellStyle name="Nuovo 42 2 2" xfId="2930" xr:uid="{00000000-0005-0000-0000-0000B4B50000}"/>
    <cellStyle name="Nuovo 42 2 2 2" xfId="9858" xr:uid="{00000000-0005-0000-0000-0000B5B50000}"/>
    <cellStyle name="Nuovo 42 2 2 3" xfId="23724" xr:uid="{00000000-0005-0000-0000-0000B6B50000}"/>
    <cellStyle name="Nuovo 42 2 3" xfId="9594" xr:uid="{00000000-0005-0000-0000-0000B7B50000}"/>
    <cellStyle name="Nuovo 42 2 3 2" xfId="23725" xr:uid="{00000000-0005-0000-0000-0000B8B50000}"/>
    <cellStyle name="Nuovo 42 2 4" xfId="23726" xr:uid="{00000000-0005-0000-0000-0000B9B50000}"/>
    <cellStyle name="Nuovo 42 2 5" xfId="23723" xr:uid="{00000000-0005-0000-0000-0000BAB50000}"/>
    <cellStyle name="Nuovo 42 3" xfId="1070" xr:uid="{00000000-0005-0000-0000-0000BBB50000}"/>
    <cellStyle name="Nuovo 42 3 2" xfId="1071" xr:uid="{00000000-0005-0000-0000-0000BCB50000}"/>
    <cellStyle name="Nuovo 42 3 2 2" xfId="4703" xr:uid="{00000000-0005-0000-0000-0000BDB50000}"/>
    <cellStyle name="Nuovo 42 3 2 2 2" xfId="23729" xr:uid="{00000000-0005-0000-0000-0000BEB50000}"/>
    <cellStyle name="Nuovo 42 3 2 3" xfId="3873" xr:uid="{00000000-0005-0000-0000-0000BFB50000}"/>
    <cellStyle name="Nuovo 42 3 2 3 2" xfId="10412" xr:uid="{00000000-0005-0000-0000-0000C0B50000}"/>
    <cellStyle name="Nuovo 42 3 2 3 3" xfId="23730" xr:uid="{00000000-0005-0000-0000-0000C1B50000}"/>
    <cellStyle name="Nuovo 42 3 2 4" xfId="23728" xr:uid="{00000000-0005-0000-0000-0000C2B50000}"/>
    <cellStyle name="Nuovo 42 3 3" xfId="2931" xr:uid="{00000000-0005-0000-0000-0000C3B50000}"/>
    <cellStyle name="Nuovo 42 3 3 2" xfId="5381" xr:uid="{00000000-0005-0000-0000-0000C4B50000}"/>
    <cellStyle name="Nuovo 42 3 3 2 2" xfId="23732" xr:uid="{00000000-0005-0000-0000-0000C5B50000}"/>
    <cellStyle name="Nuovo 42 3 3 3" xfId="23733" xr:uid="{00000000-0005-0000-0000-0000C6B50000}"/>
    <cellStyle name="Nuovo 42 3 3 3 2" xfId="45321" xr:uid="{00000000-0005-0000-0000-0000C7B50000}"/>
    <cellStyle name="Nuovo 42 3 3 4" xfId="23731" xr:uid="{00000000-0005-0000-0000-0000C8B50000}"/>
    <cellStyle name="Nuovo 42 3 4" xfId="3364" xr:uid="{00000000-0005-0000-0000-0000C9B50000}"/>
    <cellStyle name="Nuovo 42 3 4 2" xfId="10072" xr:uid="{00000000-0005-0000-0000-0000CAB50000}"/>
    <cellStyle name="Nuovo 42 3 4 3" xfId="23734" xr:uid="{00000000-0005-0000-0000-0000CBB50000}"/>
    <cellStyle name="Nuovo 42 3 5" xfId="8599" xr:uid="{00000000-0005-0000-0000-0000CCB50000}"/>
    <cellStyle name="Nuovo 42 3 5 2" xfId="23735" xr:uid="{00000000-0005-0000-0000-0000CDB50000}"/>
    <cellStyle name="Nuovo 42 3 6" xfId="23736" xr:uid="{00000000-0005-0000-0000-0000CEB50000}"/>
    <cellStyle name="Nuovo 42 3 7" xfId="23727" xr:uid="{00000000-0005-0000-0000-0000CFB50000}"/>
    <cellStyle name="Nuovo 42 3 8" xfId="2000" xr:uid="{00000000-0005-0000-0000-0000D0B50000}"/>
    <cellStyle name="Nuovo 42 4" xfId="1072" xr:uid="{00000000-0005-0000-0000-0000D1B50000}"/>
    <cellStyle name="Nuovo 42 4 2" xfId="5382" xr:uid="{00000000-0005-0000-0000-0000D2B50000}"/>
    <cellStyle name="Nuovo 42 4 2 2" xfId="5383" xr:uid="{00000000-0005-0000-0000-0000D3B50000}"/>
    <cellStyle name="Nuovo 42 4 2 2 2" xfId="23739" xr:uid="{00000000-0005-0000-0000-0000D4B50000}"/>
    <cellStyle name="Nuovo 42 4 2 3" xfId="14195" xr:uid="{00000000-0005-0000-0000-0000D5B50000}"/>
    <cellStyle name="Nuovo 42 4 2 3 2" xfId="23740" xr:uid="{00000000-0005-0000-0000-0000D6B50000}"/>
    <cellStyle name="Nuovo 42 4 2 4" xfId="23738" xr:uid="{00000000-0005-0000-0000-0000D7B50000}"/>
    <cellStyle name="Nuovo 42 4 2 5" xfId="13807" xr:uid="{00000000-0005-0000-0000-0000D8B50000}"/>
    <cellStyle name="Nuovo 42 4 3" xfId="5384" xr:uid="{00000000-0005-0000-0000-0000D9B50000}"/>
    <cellStyle name="Nuovo 42 4 3 2" xfId="23741" xr:uid="{00000000-0005-0000-0000-0000DAB50000}"/>
    <cellStyle name="Nuovo 42 4 4" xfId="23742" xr:uid="{00000000-0005-0000-0000-0000DBB50000}"/>
    <cellStyle name="Nuovo 42 4 4 2" xfId="45322" xr:uid="{00000000-0005-0000-0000-0000DCB50000}"/>
    <cellStyle name="Nuovo 42 4 5" xfId="23743" xr:uid="{00000000-0005-0000-0000-0000DDB50000}"/>
    <cellStyle name="Nuovo 42 4 6" xfId="23737" xr:uid="{00000000-0005-0000-0000-0000DEB50000}"/>
    <cellStyle name="Nuovo 42 4 7" xfId="2932" xr:uid="{00000000-0005-0000-0000-0000DFB50000}"/>
    <cellStyle name="Nuovo 42 5" xfId="1073" xr:uid="{00000000-0005-0000-0000-0000E0B50000}"/>
    <cellStyle name="Nuovo 42 5 2" xfId="23745" xr:uid="{00000000-0005-0000-0000-0000E1B50000}"/>
    <cellStyle name="Nuovo 42 5 2 2" xfId="45323" xr:uid="{00000000-0005-0000-0000-0000E2B50000}"/>
    <cellStyle name="Nuovo 42 5 3" xfId="23746" xr:uid="{00000000-0005-0000-0000-0000E3B50000}"/>
    <cellStyle name="Nuovo 42 5 4" xfId="23744" xr:uid="{00000000-0005-0000-0000-0000E4B50000}"/>
    <cellStyle name="Nuovo 42 6" xfId="2929" xr:uid="{00000000-0005-0000-0000-0000E5B50000}"/>
    <cellStyle name="Nuovo 42 6 2" xfId="5904" xr:uid="{00000000-0005-0000-0000-0000E6B50000}"/>
    <cellStyle name="Nuovo 42 6 3" xfId="23747" xr:uid="{00000000-0005-0000-0000-0000E7B50000}"/>
    <cellStyle name="Nuovo 42 7" xfId="23722" xr:uid="{00000000-0005-0000-0000-0000E8B50000}"/>
    <cellStyle name="Nuovo 43" xfId="1074" xr:uid="{00000000-0005-0000-0000-0000E9B50000}"/>
    <cellStyle name="Nuovo 43 2" xfId="1075" xr:uid="{00000000-0005-0000-0000-0000EAB50000}"/>
    <cellStyle name="Nuovo 43 2 2" xfId="2934" xr:uid="{00000000-0005-0000-0000-0000EBB50000}"/>
    <cellStyle name="Nuovo 43 2 2 2" xfId="9859" xr:uid="{00000000-0005-0000-0000-0000ECB50000}"/>
    <cellStyle name="Nuovo 43 2 2 3" xfId="23750" xr:uid="{00000000-0005-0000-0000-0000EDB50000}"/>
    <cellStyle name="Nuovo 43 2 3" xfId="9595" xr:uid="{00000000-0005-0000-0000-0000EEB50000}"/>
    <cellStyle name="Nuovo 43 2 3 2" xfId="23751" xr:uid="{00000000-0005-0000-0000-0000EFB50000}"/>
    <cellStyle name="Nuovo 43 2 4" xfId="23752" xr:uid="{00000000-0005-0000-0000-0000F0B50000}"/>
    <cellStyle name="Nuovo 43 2 5" xfId="23749" xr:uid="{00000000-0005-0000-0000-0000F1B50000}"/>
    <cellStyle name="Nuovo 43 3" xfId="1076" xr:uid="{00000000-0005-0000-0000-0000F2B50000}"/>
    <cellStyle name="Nuovo 43 3 2" xfId="1077" xr:uid="{00000000-0005-0000-0000-0000F3B50000}"/>
    <cellStyle name="Nuovo 43 3 2 2" xfId="4704" xr:uid="{00000000-0005-0000-0000-0000F4B50000}"/>
    <cellStyle name="Nuovo 43 3 2 2 2" xfId="23755" xr:uid="{00000000-0005-0000-0000-0000F5B50000}"/>
    <cellStyle name="Nuovo 43 3 2 3" xfId="3874" xr:uid="{00000000-0005-0000-0000-0000F6B50000}"/>
    <cellStyle name="Nuovo 43 3 2 3 2" xfId="10413" xr:uid="{00000000-0005-0000-0000-0000F7B50000}"/>
    <cellStyle name="Nuovo 43 3 2 3 3" xfId="23756" xr:uid="{00000000-0005-0000-0000-0000F8B50000}"/>
    <cellStyle name="Nuovo 43 3 2 4" xfId="23754" xr:uid="{00000000-0005-0000-0000-0000F9B50000}"/>
    <cellStyle name="Nuovo 43 3 3" xfId="2935" xr:uid="{00000000-0005-0000-0000-0000FAB50000}"/>
    <cellStyle name="Nuovo 43 3 3 2" xfId="5385" xr:uid="{00000000-0005-0000-0000-0000FBB50000}"/>
    <cellStyle name="Nuovo 43 3 3 2 2" xfId="23758" xr:uid="{00000000-0005-0000-0000-0000FCB50000}"/>
    <cellStyle name="Nuovo 43 3 3 3" xfId="23759" xr:uid="{00000000-0005-0000-0000-0000FDB50000}"/>
    <cellStyle name="Nuovo 43 3 3 3 2" xfId="45324" xr:uid="{00000000-0005-0000-0000-0000FEB50000}"/>
    <cellStyle name="Nuovo 43 3 3 4" xfId="23757" xr:uid="{00000000-0005-0000-0000-0000FFB50000}"/>
    <cellStyle name="Nuovo 43 3 4" xfId="3365" xr:uid="{00000000-0005-0000-0000-000000B60000}"/>
    <cellStyle name="Nuovo 43 3 4 2" xfId="10073" xr:uid="{00000000-0005-0000-0000-000001B60000}"/>
    <cellStyle name="Nuovo 43 3 4 3" xfId="23760" xr:uid="{00000000-0005-0000-0000-000002B60000}"/>
    <cellStyle name="Nuovo 43 3 5" xfId="7402" xr:uid="{00000000-0005-0000-0000-000003B60000}"/>
    <cellStyle name="Nuovo 43 3 5 2" xfId="23761" xr:uid="{00000000-0005-0000-0000-000004B60000}"/>
    <cellStyle name="Nuovo 43 3 6" xfId="23762" xr:uid="{00000000-0005-0000-0000-000005B60000}"/>
    <cellStyle name="Nuovo 43 3 7" xfId="23753" xr:uid="{00000000-0005-0000-0000-000006B60000}"/>
    <cellStyle name="Nuovo 43 3 8" xfId="2001" xr:uid="{00000000-0005-0000-0000-000007B60000}"/>
    <cellStyle name="Nuovo 43 4" xfId="1078" xr:uid="{00000000-0005-0000-0000-000008B60000}"/>
    <cellStyle name="Nuovo 43 4 2" xfId="5386" xr:uid="{00000000-0005-0000-0000-000009B60000}"/>
    <cellStyle name="Nuovo 43 4 2 2" xfId="5387" xr:uid="{00000000-0005-0000-0000-00000AB60000}"/>
    <cellStyle name="Nuovo 43 4 2 2 2" xfId="23765" xr:uid="{00000000-0005-0000-0000-00000BB60000}"/>
    <cellStyle name="Nuovo 43 4 2 3" xfId="14196" xr:uid="{00000000-0005-0000-0000-00000CB60000}"/>
    <cellStyle name="Nuovo 43 4 2 3 2" xfId="23766" xr:uid="{00000000-0005-0000-0000-00000DB60000}"/>
    <cellStyle name="Nuovo 43 4 2 4" xfId="23764" xr:uid="{00000000-0005-0000-0000-00000EB60000}"/>
    <cellStyle name="Nuovo 43 4 2 5" xfId="13808" xr:uid="{00000000-0005-0000-0000-00000FB60000}"/>
    <cellStyle name="Nuovo 43 4 3" xfId="5388" xr:uid="{00000000-0005-0000-0000-000010B60000}"/>
    <cellStyle name="Nuovo 43 4 3 2" xfId="23767" xr:uid="{00000000-0005-0000-0000-000011B60000}"/>
    <cellStyle name="Nuovo 43 4 4" xfId="23768" xr:uid="{00000000-0005-0000-0000-000012B60000}"/>
    <cellStyle name="Nuovo 43 4 4 2" xfId="45325" xr:uid="{00000000-0005-0000-0000-000013B60000}"/>
    <cellStyle name="Nuovo 43 4 5" xfId="23769" xr:uid="{00000000-0005-0000-0000-000014B60000}"/>
    <cellStyle name="Nuovo 43 4 6" xfId="23763" xr:uid="{00000000-0005-0000-0000-000015B60000}"/>
    <cellStyle name="Nuovo 43 4 7" xfId="2936" xr:uid="{00000000-0005-0000-0000-000016B60000}"/>
    <cellStyle name="Nuovo 43 5" xfId="1079" xr:uid="{00000000-0005-0000-0000-000017B60000}"/>
    <cellStyle name="Nuovo 43 5 2" xfId="23771" xr:uid="{00000000-0005-0000-0000-000018B60000}"/>
    <cellStyle name="Nuovo 43 5 2 2" xfId="45326" xr:uid="{00000000-0005-0000-0000-000019B60000}"/>
    <cellStyle name="Nuovo 43 5 3" xfId="23772" xr:uid="{00000000-0005-0000-0000-00001AB60000}"/>
    <cellStyle name="Nuovo 43 5 4" xfId="23770" xr:uid="{00000000-0005-0000-0000-00001BB60000}"/>
    <cellStyle name="Nuovo 43 6" xfId="2933" xr:uid="{00000000-0005-0000-0000-00001CB60000}"/>
    <cellStyle name="Nuovo 43 6 2" xfId="5905" xr:uid="{00000000-0005-0000-0000-00001DB60000}"/>
    <cellStyle name="Nuovo 43 6 3" xfId="23773" xr:uid="{00000000-0005-0000-0000-00001EB60000}"/>
    <cellStyle name="Nuovo 43 7" xfId="23748" xr:uid="{00000000-0005-0000-0000-00001FB60000}"/>
    <cellStyle name="Nuovo 44" xfId="1080" xr:uid="{00000000-0005-0000-0000-000020B60000}"/>
    <cellStyle name="Nuovo 44 2" xfId="1081" xr:uid="{00000000-0005-0000-0000-000021B60000}"/>
    <cellStyle name="Nuovo 44 2 2" xfId="2938" xr:uid="{00000000-0005-0000-0000-000022B60000}"/>
    <cellStyle name="Nuovo 44 2 2 2" xfId="9860" xr:uid="{00000000-0005-0000-0000-000023B60000}"/>
    <cellStyle name="Nuovo 44 2 2 3" xfId="23776" xr:uid="{00000000-0005-0000-0000-000024B60000}"/>
    <cellStyle name="Nuovo 44 2 3" xfId="9596" xr:uid="{00000000-0005-0000-0000-000025B60000}"/>
    <cellStyle name="Nuovo 44 2 3 2" xfId="23777" xr:uid="{00000000-0005-0000-0000-000026B60000}"/>
    <cellStyle name="Nuovo 44 2 4" xfId="23778" xr:uid="{00000000-0005-0000-0000-000027B60000}"/>
    <cellStyle name="Nuovo 44 2 5" xfId="23775" xr:uid="{00000000-0005-0000-0000-000028B60000}"/>
    <cellStyle name="Nuovo 44 3" xfId="1082" xr:uid="{00000000-0005-0000-0000-000029B60000}"/>
    <cellStyle name="Nuovo 44 3 2" xfId="1083" xr:uid="{00000000-0005-0000-0000-00002AB60000}"/>
    <cellStyle name="Nuovo 44 3 2 2" xfId="4705" xr:uid="{00000000-0005-0000-0000-00002BB60000}"/>
    <cellStyle name="Nuovo 44 3 2 2 2" xfId="23781" xr:uid="{00000000-0005-0000-0000-00002CB60000}"/>
    <cellStyle name="Nuovo 44 3 2 3" xfId="3875" xr:uid="{00000000-0005-0000-0000-00002DB60000}"/>
    <cellStyle name="Nuovo 44 3 2 3 2" xfId="10414" xr:uid="{00000000-0005-0000-0000-00002EB60000}"/>
    <cellStyle name="Nuovo 44 3 2 3 3" xfId="23782" xr:uid="{00000000-0005-0000-0000-00002FB60000}"/>
    <cellStyle name="Nuovo 44 3 2 4" xfId="23780" xr:uid="{00000000-0005-0000-0000-000030B60000}"/>
    <cellStyle name="Nuovo 44 3 3" xfId="2939" xr:uid="{00000000-0005-0000-0000-000031B60000}"/>
    <cellStyle name="Nuovo 44 3 3 2" xfId="5389" xr:uid="{00000000-0005-0000-0000-000032B60000}"/>
    <cellStyle name="Nuovo 44 3 3 2 2" xfId="23784" xr:uid="{00000000-0005-0000-0000-000033B60000}"/>
    <cellStyle name="Nuovo 44 3 3 3" xfId="23785" xr:uid="{00000000-0005-0000-0000-000034B60000}"/>
    <cellStyle name="Nuovo 44 3 3 3 2" xfId="45327" xr:uid="{00000000-0005-0000-0000-000035B60000}"/>
    <cellStyle name="Nuovo 44 3 3 4" xfId="23783" xr:uid="{00000000-0005-0000-0000-000036B60000}"/>
    <cellStyle name="Nuovo 44 3 4" xfId="3366" xr:uid="{00000000-0005-0000-0000-000037B60000}"/>
    <cellStyle name="Nuovo 44 3 4 2" xfId="10074" xr:uid="{00000000-0005-0000-0000-000038B60000}"/>
    <cellStyle name="Nuovo 44 3 4 3" xfId="23786" xr:uid="{00000000-0005-0000-0000-000039B60000}"/>
    <cellStyle name="Nuovo 44 3 5" xfId="7511" xr:uid="{00000000-0005-0000-0000-00003AB60000}"/>
    <cellStyle name="Nuovo 44 3 5 2" xfId="23787" xr:uid="{00000000-0005-0000-0000-00003BB60000}"/>
    <cellStyle name="Nuovo 44 3 6" xfId="23788" xr:uid="{00000000-0005-0000-0000-00003CB60000}"/>
    <cellStyle name="Nuovo 44 3 7" xfId="23779" xr:uid="{00000000-0005-0000-0000-00003DB60000}"/>
    <cellStyle name="Nuovo 44 3 8" xfId="2002" xr:uid="{00000000-0005-0000-0000-00003EB60000}"/>
    <cellStyle name="Nuovo 44 4" xfId="1084" xr:uid="{00000000-0005-0000-0000-00003FB60000}"/>
    <cellStyle name="Nuovo 44 4 2" xfId="5390" xr:uid="{00000000-0005-0000-0000-000040B60000}"/>
    <cellStyle name="Nuovo 44 4 2 2" xfId="5391" xr:uid="{00000000-0005-0000-0000-000041B60000}"/>
    <cellStyle name="Nuovo 44 4 2 2 2" xfId="23791" xr:uid="{00000000-0005-0000-0000-000042B60000}"/>
    <cellStyle name="Nuovo 44 4 2 3" xfId="14197" xr:uid="{00000000-0005-0000-0000-000043B60000}"/>
    <cellStyle name="Nuovo 44 4 2 3 2" xfId="23792" xr:uid="{00000000-0005-0000-0000-000044B60000}"/>
    <cellStyle name="Nuovo 44 4 2 4" xfId="23790" xr:uid="{00000000-0005-0000-0000-000045B60000}"/>
    <cellStyle name="Nuovo 44 4 2 5" xfId="13809" xr:uid="{00000000-0005-0000-0000-000046B60000}"/>
    <cellStyle name="Nuovo 44 4 3" xfId="5392" xr:uid="{00000000-0005-0000-0000-000047B60000}"/>
    <cellStyle name="Nuovo 44 4 3 2" xfId="23793" xr:uid="{00000000-0005-0000-0000-000048B60000}"/>
    <cellStyle name="Nuovo 44 4 4" xfId="23794" xr:uid="{00000000-0005-0000-0000-000049B60000}"/>
    <cellStyle name="Nuovo 44 4 4 2" xfId="45328" xr:uid="{00000000-0005-0000-0000-00004AB60000}"/>
    <cellStyle name="Nuovo 44 4 5" xfId="23795" xr:uid="{00000000-0005-0000-0000-00004BB60000}"/>
    <cellStyle name="Nuovo 44 4 6" xfId="23789" xr:uid="{00000000-0005-0000-0000-00004CB60000}"/>
    <cellStyle name="Nuovo 44 4 7" xfId="2940" xr:uid="{00000000-0005-0000-0000-00004DB60000}"/>
    <cellStyle name="Nuovo 44 5" xfId="1085" xr:uid="{00000000-0005-0000-0000-00004EB60000}"/>
    <cellStyle name="Nuovo 44 5 2" xfId="23797" xr:uid="{00000000-0005-0000-0000-00004FB60000}"/>
    <cellStyle name="Nuovo 44 5 2 2" xfId="45329" xr:uid="{00000000-0005-0000-0000-000050B60000}"/>
    <cellStyle name="Nuovo 44 5 3" xfId="23798" xr:uid="{00000000-0005-0000-0000-000051B60000}"/>
    <cellStyle name="Nuovo 44 5 4" xfId="23796" xr:uid="{00000000-0005-0000-0000-000052B60000}"/>
    <cellStyle name="Nuovo 44 6" xfId="2937" xr:uid="{00000000-0005-0000-0000-000053B60000}"/>
    <cellStyle name="Nuovo 44 6 2" xfId="5906" xr:uid="{00000000-0005-0000-0000-000054B60000}"/>
    <cellStyle name="Nuovo 44 6 3" xfId="23799" xr:uid="{00000000-0005-0000-0000-000055B60000}"/>
    <cellStyle name="Nuovo 44 7" xfId="23774" xr:uid="{00000000-0005-0000-0000-000056B60000}"/>
    <cellStyle name="Nuovo 45" xfId="1086" xr:uid="{00000000-0005-0000-0000-000057B60000}"/>
    <cellStyle name="Nuovo 45 2" xfId="2941" xr:uid="{00000000-0005-0000-0000-000058B60000}"/>
    <cellStyle name="Nuovo 45 2 2" xfId="9861" xr:uid="{00000000-0005-0000-0000-000059B60000}"/>
    <cellStyle name="Nuovo 45 2 3" xfId="23801" xr:uid="{00000000-0005-0000-0000-00005AB60000}"/>
    <cellStyle name="Nuovo 45 3" xfId="9597" xr:uid="{00000000-0005-0000-0000-00005BB60000}"/>
    <cellStyle name="Nuovo 45 3 2" xfId="23802" xr:uid="{00000000-0005-0000-0000-00005CB60000}"/>
    <cellStyle name="Nuovo 45 4" xfId="23803" xr:uid="{00000000-0005-0000-0000-00005DB60000}"/>
    <cellStyle name="Nuovo 45 5" xfId="23800" xr:uid="{00000000-0005-0000-0000-00005EB60000}"/>
    <cellStyle name="Nuovo 46" xfId="1087" xr:uid="{00000000-0005-0000-0000-00005FB60000}"/>
    <cellStyle name="Nuovo 46 2" xfId="1088" xr:uid="{00000000-0005-0000-0000-000060B60000}"/>
    <cellStyle name="Nuovo 46 2 2" xfId="4706" xr:uid="{00000000-0005-0000-0000-000061B60000}"/>
    <cellStyle name="Nuovo 46 2 2 2" xfId="23806" xr:uid="{00000000-0005-0000-0000-000062B60000}"/>
    <cellStyle name="Nuovo 46 2 3" xfId="3876" xr:uid="{00000000-0005-0000-0000-000063B60000}"/>
    <cellStyle name="Nuovo 46 2 3 2" xfId="10415" xr:uid="{00000000-0005-0000-0000-000064B60000}"/>
    <cellStyle name="Nuovo 46 2 3 3" xfId="23807" xr:uid="{00000000-0005-0000-0000-000065B60000}"/>
    <cellStyle name="Nuovo 46 2 4" xfId="23805" xr:uid="{00000000-0005-0000-0000-000066B60000}"/>
    <cellStyle name="Nuovo 46 3" xfId="2942" xr:uid="{00000000-0005-0000-0000-000067B60000}"/>
    <cellStyle name="Nuovo 46 3 2" xfId="5393" xr:uid="{00000000-0005-0000-0000-000068B60000}"/>
    <cellStyle name="Nuovo 46 3 2 2" xfId="23809" xr:uid="{00000000-0005-0000-0000-000069B60000}"/>
    <cellStyle name="Nuovo 46 3 3" xfId="23810" xr:uid="{00000000-0005-0000-0000-00006AB60000}"/>
    <cellStyle name="Nuovo 46 3 3 2" xfId="45330" xr:uid="{00000000-0005-0000-0000-00006BB60000}"/>
    <cellStyle name="Nuovo 46 3 4" xfId="23808" xr:uid="{00000000-0005-0000-0000-00006CB60000}"/>
    <cellStyle name="Nuovo 46 4" xfId="3367" xr:uid="{00000000-0005-0000-0000-00006DB60000}"/>
    <cellStyle name="Nuovo 46 4 2" xfId="10075" xr:uid="{00000000-0005-0000-0000-00006EB60000}"/>
    <cellStyle name="Nuovo 46 4 3" xfId="23811" xr:uid="{00000000-0005-0000-0000-00006FB60000}"/>
    <cellStyle name="Nuovo 46 5" xfId="7732" xr:uid="{00000000-0005-0000-0000-000070B60000}"/>
    <cellStyle name="Nuovo 46 5 2" xfId="23812" xr:uid="{00000000-0005-0000-0000-000071B60000}"/>
    <cellStyle name="Nuovo 46 6" xfId="23813" xr:uid="{00000000-0005-0000-0000-000072B60000}"/>
    <cellStyle name="Nuovo 46 7" xfId="23804" xr:uid="{00000000-0005-0000-0000-000073B60000}"/>
    <cellStyle name="Nuovo 46 8" xfId="2003" xr:uid="{00000000-0005-0000-0000-000074B60000}"/>
    <cellStyle name="Nuovo 47" xfId="1089" xr:uid="{00000000-0005-0000-0000-000075B60000}"/>
    <cellStyle name="Nuovo 47 2" xfId="5394" xr:uid="{00000000-0005-0000-0000-000076B60000}"/>
    <cellStyle name="Nuovo 47 2 2" xfId="5395" xr:uid="{00000000-0005-0000-0000-000077B60000}"/>
    <cellStyle name="Nuovo 47 2 2 2" xfId="23816" xr:uid="{00000000-0005-0000-0000-000078B60000}"/>
    <cellStyle name="Nuovo 47 2 3" xfId="14198" xr:uid="{00000000-0005-0000-0000-000079B60000}"/>
    <cellStyle name="Nuovo 47 2 3 2" xfId="23817" xr:uid="{00000000-0005-0000-0000-00007AB60000}"/>
    <cellStyle name="Nuovo 47 2 4" xfId="23815" xr:uid="{00000000-0005-0000-0000-00007BB60000}"/>
    <cellStyle name="Nuovo 47 2 5" xfId="13810" xr:uid="{00000000-0005-0000-0000-00007CB60000}"/>
    <cellStyle name="Nuovo 47 3" xfId="5396" xr:uid="{00000000-0005-0000-0000-00007DB60000}"/>
    <cellStyle name="Nuovo 47 3 2" xfId="23818" xr:uid="{00000000-0005-0000-0000-00007EB60000}"/>
    <cellStyle name="Nuovo 47 4" xfId="23819" xr:uid="{00000000-0005-0000-0000-00007FB60000}"/>
    <cellStyle name="Nuovo 47 4 2" xfId="45331" xr:uid="{00000000-0005-0000-0000-000080B60000}"/>
    <cellStyle name="Nuovo 47 5" xfId="23820" xr:uid="{00000000-0005-0000-0000-000081B60000}"/>
    <cellStyle name="Nuovo 47 6" xfId="23814" xr:uid="{00000000-0005-0000-0000-000082B60000}"/>
    <cellStyle name="Nuovo 47 7" xfId="2943" xr:uid="{00000000-0005-0000-0000-000083B60000}"/>
    <cellStyle name="Nuovo 48" xfId="1090" xr:uid="{00000000-0005-0000-0000-000084B60000}"/>
    <cellStyle name="Nuovo 48 2" xfId="23822" xr:uid="{00000000-0005-0000-0000-000085B60000}"/>
    <cellStyle name="Nuovo 48 2 2" xfId="45332" xr:uid="{00000000-0005-0000-0000-000086B60000}"/>
    <cellStyle name="Nuovo 48 3" xfId="23823" xr:uid="{00000000-0005-0000-0000-000087B60000}"/>
    <cellStyle name="Nuovo 48 4" xfId="23821" xr:uid="{00000000-0005-0000-0000-000088B60000}"/>
    <cellStyle name="Nuovo 49" xfId="2788" xr:uid="{00000000-0005-0000-0000-000089B60000}"/>
    <cellStyle name="Nuovo 49 2" xfId="5868" xr:uid="{00000000-0005-0000-0000-00008AB60000}"/>
    <cellStyle name="Nuovo 5" xfId="1091" xr:uid="{00000000-0005-0000-0000-00008BB60000}"/>
    <cellStyle name="Nuovo 5 2" xfId="1092" xr:uid="{00000000-0005-0000-0000-00008CB60000}"/>
    <cellStyle name="Nuovo 5 2 2" xfId="2945" xr:uid="{00000000-0005-0000-0000-00008DB60000}"/>
    <cellStyle name="Nuovo 5 2 2 2" xfId="9862" xr:uid="{00000000-0005-0000-0000-00008EB60000}"/>
    <cellStyle name="Nuovo 5 2 2 3" xfId="23826" xr:uid="{00000000-0005-0000-0000-00008FB60000}"/>
    <cellStyle name="Nuovo 5 2 3" xfId="9598" xr:uid="{00000000-0005-0000-0000-000090B60000}"/>
    <cellStyle name="Nuovo 5 2 3 2" xfId="23827" xr:uid="{00000000-0005-0000-0000-000091B60000}"/>
    <cellStyle name="Nuovo 5 2 4" xfId="23828" xr:uid="{00000000-0005-0000-0000-000092B60000}"/>
    <cellStyle name="Nuovo 5 2 5" xfId="23825" xr:uid="{00000000-0005-0000-0000-000093B60000}"/>
    <cellStyle name="Nuovo 5 3" xfId="1093" xr:uid="{00000000-0005-0000-0000-000094B60000}"/>
    <cellStyle name="Nuovo 5 3 2" xfId="1094" xr:uid="{00000000-0005-0000-0000-000095B60000}"/>
    <cellStyle name="Nuovo 5 3 2 2" xfId="4707" xr:uid="{00000000-0005-0000-0000-000096B60000}"/>
    <cellStyle name="Nuovo 5 3 2 2 2" xfId="23831" xr:uid="{00000000-0005-0000-0000-000097B60000}"/>
    <cellStyle name="Nuovo 5 3 2 3" xfId="3877" xr:uid="{00000000-0005-0000-0000-000098B60000}"/>
    <cellStyle name="Nuovo 5 3 2 3 2" xfId="10416" xr:uid="{00000000-0005-0000-0000-000099B60000}"/>
    <cellStyle name="Nuovo 5 3 2 3 3" xfId="23832" xr:uid="{00000000-0005-0000-0000-00009AB60000}"/>
    <cellStyle name="Nuovo 5 3 2 4" xfId="23830" xr:uid="{00000000-0005-0000-0000-00009BB60000}"/>
    <cellStyle name="Nuovo 5 3 3" xfId="2946" xr:uid="{00000000-0005-0000-0000-00009CB60000}"/>
    <cellStyle name="Nuovo 5 3 3 2" xfId="5397" xr:uid="{00000000-0005-0000-0000-00009DB60000}"/>
    <cellStyle name="Nuovo 5 3 3 2 2" xfId="23834" xr:uid="{00000000-0005-0000-0000-00009EB60000}"/>
    <cellStyle name="Nuovo 5 3 3 3" xfId="23835" xr:uid="{00000000-0005-0000-0000-00009FB60000}"/>
    <cellStyle name="Nuovo 5 3 3 3 2" xfId="45333" xr:uid="{00000000-0005-0000-0000-0000A0B60000}"/>
    <cellStyle name="Nuovo 5 3 3 4" xfId="23833" xr:uid="{00000000-0005-0000-0000-0000A1B60000}"/>
    <cellStyle name="Nuovo 5 3 4" xfId="3368" xr:uid="{00000000-0005-0000-0000-0000A2B60000}"/>
    <cellStyle name="Nuovo 5 3 4 2" xfId="10076" xr:uid="{00000000-0005-0000-0000-0000A3B60000}"/>
    <cellStyle name="Nuovo 5 3 4 3" xfId="23836" xr:uid="{00000000-0005-0000-0000-0000A4B60000}"/>
    <cellStyle name="Nuovo 5 3 5" xfId="7510" xr:uid="{00000000-0005-0000-0000-0000A5B60000}"/>
    <cellStyle name="Nuovo 5 3 5 2" xfId="23837" xr:uid="{00000000-0005-0000-0000-0000A6B60000}"/>
    <cellStyle name="Nuovo 5 3 6" xfId="23838" xr:uid="{00000000-0005-0000-0000-0000A7B60000}"/>
    <cellStyle name="Nuovo 5 3 7" xfId="23829" xr:uid="{00000000-0005-0000-0000-0000A8B60000}"/>
    <cellStyle name="Nuovo 5 3 8" xfId="2004" xr:uid="{00000000-0005-0000-0000-0000A9B60000}"/>
    <cellStyle name="Nuovo 5 4" xfId="1095" xr:uid="{00000000-0005-0000-0000-0000AAB60000}"/>
    <cellStyle name="Nuovo 5 4 2" xfId="5398" xr:uid="{00000000-0005-0000-0000-0000ABB60000}"/>
    <cellStyle name="Nuovo 5 4 2 2" xfId="5399" xr:uid="{00000000-0005-0000-0000-0000ACB60000}"/>
    <cellStyle name="Nuovo 5 4 2 2 2" xfId="23841" xr:uid="{00000000-0005-0000-0000-0000ADB60000}"/>
    <cellStyle name="Nuovo 5 4 2 3" xfId="14199" xr:uid="{00000000-0005-0000-0000-0000AEB60000}"/>
    <cellStyle name="Nuovo 5 4 2 3 2" xfId="23842" xr:uid="{00000000-0005-0000-0000-0000AFB60000}"/>
    <cellStyle name="Nuovo 5 4 2 4" xfId="23840" xr:uid="{00000000-0005-0000-0000-0000B0B60000}"/>
    <cellStyle name="Nuovo 5 4 2 5" xfId="13811" xr:uid="{00000000-0005-0000-0000-0000B1B60000}"/>
    <cellStyle name="Nuovo 5 4 3" xfId="5400" xr:uid="{00000000-0005-0000-0000-0000B2B60000}"/>
    <cellStyle name="Nuovo 5 4 3 2" xfId="23843" xr:uid="{00000000-0005-0000-0000-0000B3B60000}"/>
    <cellStyle name="Nuovo 5 4 4" xfId="23844" xr:uid="{00000000-0005-0000-0000-0000B4B60000}"/>
    <cellStyle name="Nuovo 5 4 4 2" xfId="45334" xr:uid="{00000000-0005-0000-0000-0000B5B60000}"/>
    <cellStyle name="Nuovo 5 4 5" xfId="23845" xr:uid="{00000000-0005-0000-0000-0000B6B60000}"/>
    <cellStyle name="Nuovo 5 4 6" xfId="23839" xr:uid="{00000000-0005-0000-0000-0000B7B60000}"/>
    <cellStyle name="Nuovo 5 4 7" xfId="2947" xr:uid="{00000000-0005-0000-0000-0000B8B60000}"/>
    <cellStyle name="Nuovo 5 5" xfId="1096" xr:uid="{00000000-0005-0000-0000-0000B9B60000}"/>
    <cellStyle name="Nuovo 5 5 2" xfId="23847" xr:uid="{00000000-0005-0000-0000-0000BAB60000}"/>
    <cellStyle name="Nuovo 5 5 2 2" xfId="45335" xr:uid="{00000000-0005-0000-0000-0000BBB60000}"/>
    <cellStyle name="Nuovo 5 5 3" xfId="23848" xr:uid="{00000000-0005-0000-0000-0000BCB60000}"/>
    <cellStyle name="Nuovo 5 5 4" xfId="23846" xr:uid="{00000000-0005-0000-0000-0000BDB60000}"/>
    <cellStyle name="Nuovo 5 6" xfId="2944" xr:uid="{00000000-0005-0000-0000-0000BEB60000}"/>
    <cellStyle name="Nuovo 5 6 2" xfId="5907" xr:uid="{00000000-0005-0000-0000-0000BFB60000}"/>
    <cellStyle name="Nuovo 5 6 3" xfId="23849" xr:uid="{00000000-0005-0000-0000-0000C0B60000}"/>
    <cellStyle name="Nuovo 5 7" xfId="23824" xr:uid="{00000000-0005-0000-0000-0000C1B60000}"/>
    <cellStyle name="Nuovo 50" xfId="23020" xr:uid="{00000000-0005-0000-0000-0000C2B60000}"/>
    <cellStyle name="Nuovo 6" xfId="1097" xr:uid="{00000000-0005-0000-0000-0000C3B60000}"/>
    <cellStyle name="Nuovo 6 2" xfId="1098" xr:uid="{00000000-0005-0000-0000-0000C4B60000}"/>
    <cellStyle name="Nuovo 6 2 2" xfId="2949" xr:uid="{00000000-0005-0000-0000-0000C5B60000}"/>
    <cellStyle name="Nuovo 6 2 2 2" xfId="9863" xr:uid="{00000000-0005-0000-0000-0000C6B60000}"/>
    <cellStyle name="Nuovo 6 2 2 3" xfId="23852" xr:uid="{00000000-0005-0000-0000-0000C7B60000}"/>
    <cellStyle name="Nuovo 6 2 3" xfId="9599" xr:uid="{00000000-0005-0000-0000-0000C8B60000}"/>
    <cellStyle name="Nuovo 6 2 3 2" xfId="23853" xr:uid="{00000000-0005-0000-0000-0000C9B60000}"/>
    <cellStyle name="Nuovo 6 2 4" xfId="23854" xr:uid="{00000000-0005-0000-0000-0000CAB60000}"/>
    <cellStyle name="Nuovo 6 2 5" xfId="23851" xr:uid="{00000000-0005-0000-0000-0000CBB60000}"/>
    <cellStyle name="Nuovo 6 3" xfId="1099" xr:uid="{00000000-0005-0000-0000-0000CCB60000}"/>
    <cellStyle name="Nuovo 6 3 2" xfId="1100" xr:uid="{00000000-0005-0000-0000-0000CDB60000}"/>
    <cellStyle name="Nuovo 6 3 2 2" xfId="4708" xr:uid="{00000000-0005-0000-0000-0000CEB60000}"/>
    <cellStyle name="Nuovo 6 3 2 2 2" xfId="23857" xr:uid="{00000000-0005-0000-0000-0000CFB60000}"/>
    <cellStyle name="Nuovo 6 3 2 3" xfId="3878" xr:uid="{00000000-0005-0000-0000-0000D0B60000}"/>
    <cellStyle name="Nuovo 6 3 2 3 2" xfId="10417" xr:uid="{00000000-0005-0000-0000-0000D1B60000}"/>
    <cellStyle name="Nuovo 6 3 2 3 3" xfId="23858" xr:uid="{00000000-0005-0000-0000-0000D2B60000}"/>
    <cellStyle name="Nuovo 6 3 2 4" xfId="23856" xr:uid="{00000000-0005-0000-0000-0000D3B60000}"/>
    <cellStyle name="Nuovo 6 3 3" xfId="2950" xr:uid="{00000000-0005-0000-0000-0000D4B60000}"/>
    <cellStyle name="Nuovo 6 3 3 2" xfId="5401" xr:uid="{00000000-0005-0000-0000-0000D5B60000}"/>
    <cellStyle name="Nuovo 6 3 3 2 2" xfId="23860" xr:uid="{00000000-0005-0000-0000-0000D6B60000}"/>
    <cellStyle name="Nuovo 6 3 3 3" xfId="23861" xr:uid="{00000000-0005-0000-0000-0000D7B60000}"/>
    <cellStyle name="Nuovo 6 3 3 3 2" xfId="45336" xr:uid="{00000000-0005-0000-0000-0000D8B60000}"/>
    <cellStyle name="Nuovo 6 3 3 4" xfId="23859" xr:uid="{00000000-0005-0000-0000-0000D9B60000}"/>
    <cellStyle name="Nuovo 6 3 4" xfId="3369" xr:uid="{00000000-0005-0000-0000-0000DAB60000}"/>
    <cellStyle name="Nuovo 6 3 4 2" xfId="10077" xr:uid="{00000000-0005-0000-0000-0000DBB60000}"/>
    <cellStyle name="Nuovo 6 3 4 3" xfId="23862" xr:uid="{00000000-0005-0000-0000-0000DCB60000}"/>
    <cellStyle name="Nuovo 6 3 5" xfId="8746" xr:uid="{00000000-0005-0000-0000-0000DDB60000}"/>
    <cellStyle name="Nuovo 6 3 5 2" xfId="23863" xr:uid="{00000000-0005-0000-0000-0000DEB60000}"/>
    <cellStyle name="Nuovo 6 3 6" xfId="23864" xr:uid="{00000000-0005-0000-0000-0000DFB60000}"/>
    <cellStyle name="Nuovo 6 3 7" xfId="23855" xr:uid="{00000000-0005-0000-0000-0000E0B60000}"/>
    <cellStyle name="Nuovo 6 3 8" xfId="2005" xr:uid="{00000000-0005-0000-0000-0000E1B60000}"/>
    <cellStyle name="Nuovo 6 4" xfId="1101" xr:uid="{00000000-0005-0000-0000-0000E2B60000}"/>
    <cellStyle name="Nuovo 6 4 2" xfId="5402" xr:uid="{00000000-0005-0000-0000-0000E3B60000}"/>
    <cellStyle name="Nuovo 6 4 2 2" xfId="5403" xr:uid="{00000000-0005-0000-0000-0000E4B60000}"/>
    <cellStyle name="Nuovo 6 4 2 2 2" xfId="23867" xr:uid="{00000000-0005-0000-0000-0000E5B60000}"/>
    <cellStyle name="Nuovo 6 4 2 3" xfId="14200" xr:uid="{00000000-0005-0000-0000-0000E6B60000}"/>
    <cellStyle name="Nuovo 6 4 2 3 2" xfId="23868" xr:uid="{00000000-0005-0000-0000-0000E7B60000}"/>
    <cellStyle name="Nuovo 6 4 2 4" xfId="23866" xr:uid="{00000000-0005-0000-0000-0000E8B60000}"/>
    <cellStyle name="Nuovo 6 4 2 5" xfId="13812" xr:uid="{00000000-0005-0000-0000-0000E9B60000}"/>
    <cellStyle name="Nuovo 6 4 3" xfId="5404" xr:uid="{00000000-0005-0000-0000-0000EAB60000}"/>
    <cellStyle name="Nuovo 6 4 3 2" xfId="23869" xr:uid="{00000000-0005-0000-0000-0000EBB60000}"/>
    <cellStyle name="Nuovo 6 4 4" xfId="23870" xr:uid="{00000000-0005-0000-0000-0000ECB60000}"/>
    <cellStyle name="Nuovo 6 4 4 2" xfId="45337" xr:uid="{00000000-0005-0000-0000-0000EDB60000}"/>
    <cellStyle name="Nuovo 6 4 5" xfId="23871" xr:uid="{00000000-0005-0000-0000-0000EEB60000}"/>
    <cellStyle name="Nuovo 6 4 6" xfId="23865" xr:uid="{00000000-0005-0000-0000-0000EFB60000}"/>
    <cellStyle name="Nuovo 6 4 7" xfId="2951" xr:uid="{00000000-0005-0000-0000-0000F0B60000}"/>
    <cellStyle name="Nuovo 6 5" xfId="1102" xr:uid="{00000000-0005-0000-0000-0000F1B60000}"/>
    <cellStyle name="Nuovo 6 5 2" xfId="23873" xr:uid="{00000000-0005-0000-0000-0000F2B60000}"/>
    <cellStyle name="Nuovo 6 5 2 2" xfId="45338" xr:uid="{00000000-0005-0000-0000-0000F3B60000}"/>
    <cellStyle name="Nuovo 6 5 3" xfId="23874" xr:uid="{00000000-0005-0000-0000-0000F4B60000}"/>
    <cellStyle name="Nuovo 6 5 4" xfId="23872" xr:uid="{00000000-0005-0000-0000-0000F5B60000}"/>
    <cellStyle name="Nuovo 6 6" xfId="2948" xr:uid="{00000000-0005-0000-0000-0000F6B60000}"/>
    <cellStyle name="Nuovo 6 6 2" xfId="5908" xr:uid="{00000000-0005-0000-0000-0000F7B60000}"/>
    <cellStyle name="Nuovo 6 6 3" xfId="23875" xr:uid="{00000000-0005-0000-0000-0000F8B60000}"/>
    <cellStyle name="Nuovo 6 7" xfId="23850" xr:uid="{00000000-0005-0000-0000-0000F9B60000}"/>
    <cellStyle name="Nuovo 7" xfId="1103" xr:uid="{00000000-0005-0000-0000-0000FAB60000}"/>
    <cellStyle name="Nuovo 7 2" xfId="1104" xr:uid="{00000000-0005-0000-0000-0000FBB60000}"/>
    <cellStyle name="Nuovo 7 2 2" xfId="2953" xr:uid="{00000000-0005-0000-0000-0000FCB60000}"/>
    <cellStyle name="Nuovo 7 2 2 2" xfId="9864" xr:uid="{00000000-0005-0000-0000-0000FDB60000}"/>
    <cellStyle name="Nuovo 7 2 2 3" xfId="23878" xr:uid="{00000000-0005-0000-0000-0000FEB60000}"/>
    <cellStyle name="Nuovo 7 2 3" xfId="9600" xr:uid="{00000000-0005-0000-0000-0000FFB60000}"/>
    <cellStyle name="Nuovo 7 2 3 2" xfId="23879" xr:uid="{00000000-0005-0000-0000-000000B70000}"/>
    <cellStyle name="Nuovo 7 2 4" xfId="23880" xr:uid="{00000000-0005-0000-0000-000001B70000}"/>
    <cellStyle name="Nuovo 7 2 5" xfId="23877" xr:uid="{00000000-0005-0000-0000-000002B70000}"/>
    <cellStyle name="Nuovo 7 3" xfId="1105" xr:uid="{00000000-0005-0000-0000-000003B70000}"/>
    <cellStyle name="Nuovo 7 3 2" xfId="1106" xr:uid="{00000000-0005-0000-0000-000004B70000}"/>
    <cellStyle name="Nuovo 7 3 2 2" xfId="4709" xr:uid="{00000000-0005-0000-0000-000005B70000}"/>
    <cellStyle name="Nuovo 7 3 2 2 2" xfId="23883" xr:uid="{00000000-0005-0000-0000-000006B70000}"/>
    <cellStyle name="Nuovo 7 3 2 3" xfId="3879" xr:uid="{00000000-0005-0000-0000-000007B70000}"/>
    <cellStyle name="Nuovo 7 3 2 3 2" xfId="10418" xr:uid="{00000000-0005-0000-0000-000008B70000}"/>
    <cellStyle name="Nuovo 7 3 2 3 3" xfId="23884" xr:uid="{00000000-0005-0000-0000-000009B70000}"/>
    <cellStyle name="Nuovo 7 3 2 4" xfId="23882" xr:uid="{00000000-0005-0000-0000-00000AB70000}"/>
    <cellStyle name="Nuovo 7 3 3" xfId="2954" xr:uid="{00000000-0005-0000-0000-00000BB70000}"/>
    <cellStyle name="Nuovo 7 3 3 2" xfId="5405" xr:uid="{00000000-0005-0000-0000-00000CB70000}"/>
    <cellStyle name="Nuovo 7 3 3 2 2" xfId="23886" xr:uid="{00000000-0005-0000-0000-00000DB70000}"/>
    <cellStyle name="Nuovo 7 3 3 3" xfId="23887" xr:uid="{00000000-0005-0000-0000-00000EB70000}"/>
    <cellStyle name="Nuovo 7 3 3 3 2" xfId="45339" xr:uid="{00000000-0005-0000-0000-00000FB70000}"/>
    <cellStyle name="Nuovo 7 3 3 4" xfId="23885" xr:uid="{00000000-0005-0000-0000-000010B70000}"/>
    <cellStyle name="Nuovo 7 3 4" xfId="3370" xr:uid="{00000000-0005-0000-0000-000011B70000}"/>
    <cellStyle name="Nuovo 7 3 4 2" xfId="10078" xr:uid="{00000000-0005-0000-0000-000012B70000}"/>
    <cellStyle name="Nuovo 7 3 4 3" xfId="23888" xr:uid="{00000000-0005-0000-0000-000013B70000}"/>
    <cellStyle name="Nuovo 7 3 5" xfId="8732" xr:uid="{00000000-0005-0000-0000-000014B70000}"/>
    <cellStyle name="Nuovo 7 3 5 2" xfId="23889" xr:uid="{00000000-0005-0000-0000-000015B70000}"/>
    <cellStyle name="Nuovo 7 3 6" xfId="23890" xr:uid="{00000000-0005-0000-0000-000016B70000}"/>
    <cellStyle name="Nuovo 7 3 7" xfId="23881" xr:uid="{00000000-0005-0000-0000-000017B70000}"/>
    <cellStyle name="Nuovo 7 3 8" xfId="2006" xr:uid="{00000000-0005-0000-0000-000018B70000}"/>
    <cellStyle name="Nuovo 7 4" xfId="1107" xr:uid="{00000000-0005-0000-0000-000019B70000}"/>
    <cellStyle name="Nuovo 7 4 2" xfId="5406" xr:uid="{00000000-0005-0000-0000-00001AB70000}"/>
    <cellStyle name="Nuovo 7 4 2 2" xfId="5407" xr:uid="{00000000-0005-0000-0000-00001BB70000}"/>
    <cellStyle name="Nuovo 7 4 2 2 2" xfId="23893" xr:uid="{00000000-0005-0000-0000-00001CB70000}"/>
    <cellStyle name="Nuovo 7 4 2 3" xfId="14201" xr:uid="{00000000-0005-0000-0000-00001DB70000}"/>
    <cellStyle name="Nuovo 7 4 2 3 2" xfId="23894" xr:uid="{00000000-0005-0000-0000-00001EB70000}"/>
    <cellStyle name="Nuovo 7 4 2 4" xfId="23892" xr:uid="{00000000-0005-0000-0000-00001FB70000}"/>
    <cellStyle name="Nuovo 7 4 2 5" xfId="13813" xr:uid="{00000000-0005-0000-0000-000020B70000}"/>
    <cellStyle name="Nuovo 7 4 3" xfId="5408" xr:uid="{00000000-0005-0000-0000-000021B70000}"/>
    <cellStyle name="Nuovo 7 4 3 2" xfId="23895" xr:uid="{00000000-0005-0000-0000-000022B70000}"/>
    <cellStyle name="Nuovo 7 4 4" xfId="23896" xr:uid="{00000000-0005-0000-0000-000023B70000}"/>
    <cellStyle name="Nuovo 7 4 4 2" xfId="45340" xr:uid="{00000000-0005-0000-0000-000024B70000}"/>
    <cellStyle name="Nuovo 7 4 5" xfId="23897" xr:uid="{00000000-0005-0000-0000-000025B70000}"/>
    <cellStyle name="Nuovo 7 4 6" xfId="23891" xr:uid="{00000000-0005-0000-0000-000026B70000}"/>
    <cellStyle name="Nuovo 7 4 7" xfId="2955" xr:uid="{00000000-0005-0000-0000-000027B70000}"/>
    <cellStyle name="Nuovo 7 5" xfId="1108" xr:uid="{00000000-0005-0000-0000-000028B70000}"/>
    <cellStyle name="Nuovo 7 5 2" xfId="23899" xr:uid="{00000000-0005-0000-0000-000029B70000}"/>
    <cellStyle name="Nuovo 7 5 2 2" xfId="45341" xr:uid="{00000000-0005-0000-0000-00002AB70000}"/>
    <cellStyle name="Nuovo 7 5 3" xfId="23900" xr:uid="{00000000-0005-0000-0000-00002BB70000}"/>
    <cellStyle name="Nuovo 7 5 4" xfId="23898" xr:uid="{00000000-0005-0000-0000-00002CB70000}"/>
    <cellStyle name="Nuovo 7 6" xfId="2952" xr:uid="{00000000-0005-0000-0000-00002DB70000}"/>
    <cellStyle name="Nuovo 7 6 2" xfId="5909" xr:uid="{00000000-0005-0000-0000-00002EB70000}"/>
    <cellStyle name="Nuovo 7 6 3" xfId="23901" xr:uid="{00000000-0005-0000-0000-00002FB70000}"/>
    <cellStyle name="Nuovo 7 7" xfId="23876" xr:uid="{00000000-0005-0000-0000-000030B70000}"/>
    <cellStyle name="Nuovo 8" xfId="1109" xr:uid="{00000000-0005-0000-0000-000031B70000}"/>
    <cellStyle name="Nuovo 8 2" xfId="1110" xr:uid="{00000000-0005-0000-0000-000032B70000}"/>
    <cellStyle name="Nuovo 8 2 2" xfId="2957" xr:uid="{00000000-0005-0000-0000-000033B70000}"/>
    <cellStyle name="Nuovo 8 2 2 2" xfId="9865" xr:uid="{00000000-0005-0000-0000-000034B70000}"/>
    <cellStyle name="Nuovo 8 2 2 3" xfId="23904" xr:uid="{00000000-0005-0000-0000-000035B70000}"/>
    <cellStyle name="Nuovo 8 2 3" xfId="9601" xr:uid="{00000000-0005-0000-0000-000036B70000}"/>
    <cellStyle name="Nuovo 8 2 3 2" xfId="23905" xr:uid="{00000000-0005-0000-0000-000037B70000}"/>
    <cellStyle name="Nuovo 8 2 4" xfId="23906" xr:uid="{00000000-0005-0000-0000-000038B70000}"/>
    <cellStyle name="Nuovo 8 2 5" xfId="23903" xr:uid="{00000000-0005-0000-0000-000039B70000}"/>
    <cellStyle name="Nuovo 8 3" xfId="1111" xr:uid="{00000000-0005-0000-0000-00003AB70000}"/>
    <cellStyle name="Nuovo 8 3 2" xfId="1112" xr:uid="{00000000-0005-0000-0000-00003BB70000}"/>
    <cellStyle name="Nuovo 8 3 2 2" xfId="4710" xr:uid="{00000000-0005-0000-0000-00003CB70000}"/>
    <cellStyle name="Nuovo 8 3 2 2 2" xfId="23909" xr:uid="{00000000-0005-0000-0000-00003DB70000}"/>
    <cellStyle name="Nuovo 8 3 2 3" xfId="3880" xr:uid="{00000000-0005-0000-0000-00003EB70000}"/>
    <cellStyle name="Nuovo 8 3 2 3 2" xfId="10419" xr:uid="{00000000-0005-0000-0000-00003FB70000}"/>
    <cellStyle name="Nuovo 8 3 2 3 3" xfId="23910" xr:uid="{00000000-0005-0000-0000-000040B70000}"/>
    <cellStyle name="Nuovo 8 3 2 4" xfId="23908" xr:uid="{00000000-0005-0000-0000-000041B70000}"/>
    <cellStyle name="Nuovo 8 3 3" xfId="2958" xr:uid="{00000000-0005-0000-0000-000042B70000}"/>
    <cellStyle name="Nuovo 8 3 3 2" xfId="5409" xr:uid="{00000000-0005-0000-0000-000043B70000}"/>
    <cellStyle name="Nuovo 8 3 3 2 2" xfId="23912" xr:uid="{00000000-0005-0000-0000-000044B70000}"/>
    <cellStyle name="Nuovo 8 3 3 3" xfId="23913" xr:uid="{00000000-0005-0000-0000-000045B70000}"/>
    <cellStyle name="Nuovo 8 3 3 3 2" xfId="45342" xr:uid="{00000000-0005-0000-0000-000046B70000}"/>
    <cellStyle name="Nuovo 8 3 3 4" xfId="23911" xr:uid="{00000000-0005-0000-0000-000047B70000}"/>
    <cellStyle name="Nuovo 8 3 4" xfId="3371" xr:uid="{00000000-0005-0000-0000-000048B70000}"/>
    <cellStyle name="Nuovo 8 3 4 2" xfId="10079" xr:uid="{00000000-0005-0000-0000-000049B70000}"/>
    <cellStyle name="Nuovo 8 3 4 3" xfId="23914" xr:uid="{00000000-0005-0000-0000-00004AB70000}"/>
    <cellStyle name="Nuovo 8 3 5" xfId="8730" xr:uid="{00000000-0005-0000-0000-00004BB70000}"/>
    <cellStyle name="Nuovo 8 3 5 2" xfId="23915" xr:uid="{00000000-0005-0000-0000-00004CB70000}"/>
    <cellStyle name="Nuovo 8 3 6" xfId="23916" xr:uid="{00000000-0005-0000-0000-00004DB70000}"/>
    <cellStyle name="Nuovo 8 3 7" xfId="23907" xr:uid="{00000000-0005-0000-0000-00004EB70000}"/>
    <cellStyle name="Nuovo 8 3 8" xfId="2007" xr:uid="{00000000-0005-0000-0000-00004FB70000}"/>
    <cellStyle name="Nuovo 8 4" xfId="1113" xr:uid="{00000000-0005-0000-0000-000050B70000}"/>
    <cellStyle name="Nuovo 8 4 2" xfId="5410" xr:uid="{00000000-0005-0000-0000-000051B70000}"/>
    <cellStyle name="Nuovo 8 4 2 2" xfId="5411" xr:uid="{00000000-0005-0000-0000-000052B70000}"/>
    <cellStyle name="Nuovo 8 4 2 2 2" xfId="23919" xr:uid="{00000000-0005-0000-0000-000053B70000}"/>
    <cellStyle name="Nuovo 8 4 2 3" xfId="14202" xr:uid="{00000000-0005-0000-0000-000054B70000}"/>
    <cellStyle name="Nuovo 8 4 2 3 2" xfId="23920" xr:uid="{00000000-0005-0000-0000-000055B70000}"/>
    <cellStyle name="Nuovo 8 4 2 4" xfId="23918" xr:uid="{00000000-0005-0000-0000-000056B70000}"/>
    <cellStyle name="Nuovo 8 4 2 5" xfId="13814" xr:uid="{00000000-0005-0000-0000-000057B70000}"/>
    <cellStyle name="Nuovo 8 4 3" xfId="5412" xr:uid="{00000000-0005-0000-0000-000058B70000}"/>
    <cellStyle name="Nuovo 8 4 3 2" xfId="23921" xr:uid="{00000000-0005-0000-0000-000059B70000}"/>
    <cellStyle name="Nuovo 8 4 4" xfId="23922" xr:uid="{00000000-0005-0000-0000-00005AB70000}"/>
    <cellStyle name="Nuovo 8 4 4 2" xfId="45343" xr:uid="{00000000-0005-0000-0000-00005BB70000}"/>
    <cellStyle name="Nuovo 8 4 5" xfId="23923" xr:uid="{00000000-0005-0000-0000-00005CB70000}"/>
    <cellStyle name="Nuovo 8 4 6" xfId="23917" xr:uid="{00000000-0005-0000-0000-00005DB70000}"/>
    <cellStyle name="Nuovo 8 4 7" xfId="2959" xr:uid="{00000000-0005-0000-0000-00005EB70000}"/>
    <cellStyle name="Nuovo 8 5" xfId="1114" xr:uid="{00000000-0005-0000-0000-00005FB70000}"/>
    <cellStyle name="Nuovo 8 5 2" xfId="23925" xr:uid="{00000000-0005-0000-0000-000060B70000}"/>
    <cellStyle name="Nuovo 8 5 2 2" xfId="45344" xr:uid="{00000000-0005-0000-0000-000061B70000}"/>
    <cellStyle name="Nuovo 8 5 3" xfId="23926" xr:uid="{00000000-0005-0000-0000-000062B70000}"/>
    <cellStyle name="Nuovo 8 5 4" xfId="23924" xr:uid="{00000000-0005-0000-0000-000063B70000}"/>
    <cellStyle name="Nuovo 8 6" xfId="2956" xr:uid="{00000000-0005-0000-0000-000064B70000}"/>
    <cellStyle name="Nuovo 8 6 2" xfId="5910" xr:uid="{00000000-0005-0000-0000-000065B70000}"/>
    <cellStyle name="Nuovo 8 6 3" xfId="23927" xr:uid="{00000000-0005-0000-0000-000066B70000}"/>
    <cellStyle name="Nuovo 8 7" xfId="23902" xr:uid="{00000000-0005-0000-0000-000067B70000}"/>
    <cellStyle name="Nuovo 9" xfId="1115" xr:uid="{00000000-0005-0000-0000-000068B70000}"/>
    <cellStyle name="Nuovo 9 2" xfId="1116" xr:uid="{00000000-0005-0000-0000-000069B70000}"/>
    <cellStyle name="Nuovo 9 2 2" xfId="2961" xr:uid="{00000000-0005-0000-0000-00006AB70000}"/>
    <cellStyle name="Nuovo 9 2 2 2" xfId="9866" xr:uid="{00000000-0005-0000-0000-00006BB70000}"/>
    <cellStyle name="Nuovo 9 2 2 3" xfId="23930" xr:uid="{00000000-0005-0000-0000-00006CB70000}"/>
    <cellStyle name="Nuovo 9 2 3" xfId="9602" xr:uid="{00000000-0005-0000-0000-00006DB70000}"/>
    <cellStyle name="Nuovo 9 2 3 2" xfId="23931" xr:uid="{00000000-0005-0000-0000-00006EB70000}"/>
    <cellStyle name="Nuovo 9 2 4" xfId="23932" xr:uid="{00000000-0005-0000-0000-00006FB70000}"/>
    <cellStyle name="Nuovo 9 2 5" xfId="23929" xr:uid="{00000000-0005-0000-0000-000070B70000}"/>
    <cellStyle name="Nuovo 9 3" xfId="1117" xr:uid="{00000000-0005-0000-0000-000071B70000}"/>
    <cellStyle name="Nuovo 9 3 2" xfId="1118" xr:uid="{00000000-0005-0000-0000-000072B70000}"/>
    <cellStyle name="Nuovo 9 3 2 2" xfId="4711" xr:uid="{00000000-0005-0000-0000-000073B70000}"/>
    <cellStyle name="Nuovo 9 3 2 2 2" xfId="23935" xr:uid="{00000000-0005-0000-0000-000074B70000}"/>
    <cellStyle name="Nuovo 9 3 2 3" xfId="3881" xr:uid="{00000000-0005-0000-0000-000075B70000}"/>
    <cellStyle name="Nuovo 9 3 2 3 2" xfId="10420" xr:uid="{00000000-0005-0000-0000-000076B70000}"/>
    <cellStyle name="Nuovo 9 3 2 3 3" xfId="23936" xr:uid="{00000000-0005-0000-0000-000077B70000}"/>
    <cellStyle name="Nuovo 9 3 2 4" xfId="23934" xr:uid="{00000000-0005-0000-0000-000078B70000}"/>
    <cellStyle name="Nuovo 9 3 3" xfId="2962" xr:uid="{00000000-0005-0000-0000-000079B70000}"/>
    <cellStyle name="Nuovo 9 3 3 2" xfId="5413" xr:uid="{00000000-0005-0000-0000-00007AB70000}"/>
    <cellStyle name="Nuovo 9 3 3 2 2" xfId="23938" xr:uid="{00000000-0005-0000-0000-00007BB70000}"/>
    <cellStyle name="Nuovo 9 3 3 3" xfId="23939" xr:uid="{00000000-0005-0000-0000-00007CB70000}"/>
    <cellStyle name="Nuovo 9 3 3 3 2" xfId="45345" xr:uid="{00000000-0005-0000-0000-00007DB70000}"/>
    <cellStyle name="Nuovo 9 3 3 4" xfId="23937" xr:uid="{00000000-0005-0000-0000-00007EB70000}"/>
    <cellStyle name="Nuovo 9 3 4" xfId="3372" xr:uid="{00000000-0005-0000-0000-00007FB70000}"/>
    <cellStyle name="Nuovo 9 3 4 2" xfId="10080" xr:uid="{00000000-0005-0000-0000-000080B70000}"/>
    <cellStyle name="Nuovo 9 3 4 3" xfId="23940" xr:uid="{00000000-0005-0000-0000-000081B70000}"/>
    <cellStyle name="Nuovo 9 3 5" xfId="8007" xr:uid="{00000000-0005-0000-0000-000082B70000}"/>
    <cellStyle name="Nuovo 9 3 5 2" xfId="23941" xr:uid="{00000000-0005-0000-0000-000083B70000}"/>
    <cellStyle name="Nuovo 9 3 6" xfId="23942" xr:uid="{00000000-0005-0000-0000-000084B70000}"/>
    <cellStyle name="Nuovo 9 3 7" xfId="23933" xr:uid="{00000000-0005-0000-0000-000085B70000}"/>
    <cellStyle name="Nuovo 9 3 8" xfId="2008" xr:uid="{00000000-0005-0000-0000-000086B70000}"/>
    <cellStyle name="Nuovo 9 4" xfId="1119" xr:uid="{00000000-0005-0000-0000-000087B70000}"/>
    <cellStyle name="Nuovo 9 4 2" xfId="5414" xr:uid="{00000000-0005-0000-0000-000088B70000}"/>
    <cellStyle name="Nuovo 9 4 2 2" xfId="5415" xr:uid="{00000000-0005-0000-0000-000089B70000}"/>
    <cellStyle name="Nuovo 9 4 2 2 2" xfId="23945" xr:uid="{00000000-0005-0000-0000-00008AB70000}"/>
    <cellStyle name="Nuovo 9 4 2 3" xfId="14203" xr:uid="{00000000-0005-0000-0000-00008BB70000}"/>
    <cellStyle name="Nuovo 9 4 2 3 2" xfId="23946" xr:uid="{00000000-0005-0000-0000-00008CB70000}"/>
    <cellStyle name="Nuovo 9 4 2 4" xfId="23944" xr:uid="{00000000-0005-0000-0000-00008DB70000}"/>
    <cellStyle name="Nuovo 9 4 2 5" xfId="13815" xr:uid="{00000000-0005-0000-0000-00008EB70000}"/>
    <cellStyle name="Nuovo 9 4 3" xfId="5416" xr:uid="{00000000-0005-0000-0000-00008FB70000}"/>
    <cellStyle name="Nuovo 9 4 3 2" xfId="23947" xr:uid="{00000000-0005-0000-0000-000090B70000}"/>
    <cellStyle name="Nuovo 9 4 4" xfId="23948" xr:uid="{00000000-0005-0000-0000-000091B70000}"/>
    <cellStyle name="Nuovo 9 4 4 2" xfId="45346" xr:uid="{00000000-0005-0000-0000-000092B70000}"/>
    <cellStyle name="Nuovo 9 4 5" xfId="23949" xr:uid="{00000000-0005-0000-0000-000093B70000}"/>
    <cellStyle name="Nuovo 9 4 6" xfId="23943" xr:uid="{00000000-0005-0000-0000-000094B70000}"/>
    <cellStyle name="Nuovo 9 4 7" xfId="2963" xr:uid="{00000000-0005-0000-0000-000095B70000}"/>
    <cellStyle name="Nuovo 9 5" xfId="1120" xr:uid="{00000000-0005-0000-0000-000096B70000}"/>
    <cellStyle name="Nuovo 9 5 2" xfId="23951" xr:uid="{00000000-0005-0000-0000-000097B70000}"/>
    <cellStyle name="Nuovo 9 5 2 2" xfId="45347" xr:uid="{00000000-0005-0000-0000-000098B70000}"/>
    <cellStyle name="Nuovo 9 5 3" xfId="23952" xr:uid="{00000000-0005-0000-0000-000099B70000}"/>
    <cellStyle name="Nuovo 9 5 4" xfId="23950" xr:uid="{00000000-0005-0000-0000-00009AB70000}"/>
    <cellStyle name="Nuovo 9 6" xfId="2960" xr:uid="{00000000-0005-0000-0000-00009BB70000}"/>
    <cellStyle name="Nuovo 9 6 2" xfId="5911" xr:uid="{00000000-0005-0000-0000-00009CB70000}"/>
    <cellStyle name="Nuovo 9 6 3" xfId="23953" xr:uid="{00000000-0005-0000-0000-00009DB70000}"/>
    <cellStyle name="Nuovo 9 7" xfId="23928" xr:uid="{00000000-0005-0000-0000-00009EB70000}"/>
    <cellStyle name="Output 2" xfId="1121" xr:uid="{00000000-0005-0000-0000-00009FB70000}"/>
    <cellStyle name="Output 2 10" xfId="23954" xr:uid="{00000000-0005-0000-0000-0000A0B70000}"/>
    <cellStyle name="Output 2 2" xfId="3882" xr:uid="{00000000-0005-0000-0000-0000A1B70000}"/>
    <cellStyle name="Output 2 2 2" xfId="7319" xr:uid="{00000000-0005-0000-0000-0000A2B70000}"/>
    <cellStyle name="Output 2 2 2 2" xfId="14204" xr:uid="{00000000-0005-0000-0000-0000A3B70000}"/>
    <cellStyle name="Output 2 2 2 3" xfId="23956" xr:uid="{00000000-0005-0000-0000-0000A4B70000}"/>
    <cellStyle name="Output 2 2 3" xfId="13754" xr:uid="{00000000-0005-0000-0000-0000A5B70000}"/>
    <cellStyle name="Output 2 2 3 2" xfId="23957" xr:uid="{00000000-0005-0000-0000-0000A6B70000}"/>
    <cellStyle name="Output 2 2 4" xfId="26528" xr:uid="{00000000-0005-0000-0000-0000A7B70000}"/>
    <cellStyle name="Output 2 2 5" xfId="26529" xr:uid="{00000000-0005-0000-0000-0000A8B70000}"/>
    <cellStyle name="Output 2 2 6" xfId="23955" xr:uid="{00000000-0005-0000-0000-0000A9B70000}"/>
    <cellStyle name="Output 2 3" xfId="5417" xr:uid="{00000000-0005-0000-0000-0000AAB70000}"/>
    <cellStyle name="Output 2 3 2" xfId="13837" xr:uid="{00000000-0005-0000-0000-0000ABB70000}"/>
    <cellStyle name="Output 2 3 2 2" xfId="28928" xr:uid="{00000000-0005-0000-0000-0000ACB70000}"/>
    <cellStyle name="Output 2 3 2 3" xfId="23959" xr:uid="{00000000-0005-0000-0000-0000ADB70000}"/>
    <cellStyle name="Output 2 3 3" xfId="23960" xr:uid="{00000000-0005-0000-0000-0000AEB70000}"/>
    <cellStyle name="Output 2 3 4" xfId="23958" xr:uid="{00000000-0005-0000-0000-0000AFB70000}"/>
    <cellStyle name="Output 2 4" xfId="5418" xr:uid="{00000000-0005-0000-0000-0000B0B70000}"/>
    <cellStyle name="Output 2 4 2" xfId="23962" xr:uid="{00000000-0005-0000-0000-0000B1B70000}"/>
    <cellStyle name="Output 2 4 2 2" xfId="28929" xr:uid="{00000000-0005-0000-0000-0000B2B70000}"/>
    <cellStyle name="Output 2 4 3" xfId="23961" xr:uid="{00000000-0005-0000-0000-0000B3B70000}"/>
    <cellStyle name="Output 2 5" xfId="5419" xr:uid="{00000000-0005-0000-0000-0000B4B70000}"/>
    <cellStyle name="Output 2 5 2" xfId="23964" xr:uid="{00000000-0005-0000-0000-0000B5B70000}"/>
    <cellStyle name="Output 2 5 2 2" xfId="28930" xr:uid="{00000000-0005-0000-0000-0000B6B70000}"/>
    <cellStyle name="Output 2 5 3" xfId="23963" xr:uid="{00000000-0005-0000-0000-0000B7B70000}"/>
    <cellStyle name="Output 2 6" xfId="5420" xr:uid="{00000000-0005-0000-0000-0000B8B70000}"/>
    <cellStyle name="Output 2 6 2" xfId="23966" xr:uid="{00000000-0005-0000-0000-0000B9B70000}"/>
    <cellStyle name="Output 2 6 2 2" xfId="28931" xr:uid="{00000000-0005-0000-0000-0000BAB70000}"/>
    <cellStyle name="Output 2 6 3" xfId="23965" xr:uid="{00000000-0005-0000-0000-0000BBB70000}"/>
    <cellStyle name="Output 2 7" xfId="23967" xr:uid="{00000000-0005-0000-0000-0000BCB70000}"/>
    <cellStyle name="Output 2 7 2" xfId="23968" xr:uid="{00000000-0005-0000-0000-0000BDB70000}"/>
    <cellStyle name="Output 2 7 2 2" xfId="28932" xr:uid="{00000000-0005-0000-0000-0000BEB70000}"/>
    <cellStyle name="Output 2 8" xfId="23969" xr:uid="{00000000-0005-0000-0000-0000BFB70000}"/>
    <cellStyle name="Output 2 8 2" xfId="28933" xr:uid="{00000000-0005-0000-0000-0000C0B70000}"/>
    <cellStyle name="Output 2 9" xfId="28934" xr:uid="{00000000-0005-0000-0000-0000C1B70000}"/>
    <cellStyle name="Output 3" xfId="3373" xr:uid="{00000000-0005-0000-0000-0000C2B70000}"/>
    <cellStyle name="Output 3 2" xfId="4838" xr:uid="{00000000-0005-0000-0000-0000C3B70000}"/>
    <cellStyle name="Output 3 2 2" xfId="7422" xr:uid="{00000000-0005-0000-0000-0000C4B70000}"/>
    <cellStyle name="Output 3 2 2 2" xfId="28935" xr:uid="{00000000-0005-0000-0000-0000C5B70000}"/>
    <cellStyle name="Output 3 2 2 3" xfId="23972" xr:uid="{00000000-0005-0000-0000-0000C6B70000}"/>
    <cellStyle name="Output 3 2 3" xfId="7320" xr:uid="{00000000-0005-0000-0000-0000C7B70000}"/>
    <cellStyle name="Output 3 2 3 2" xfId="23973" xr:uid="{00000000-0005-0000-0000-0000C8B70000}"/>
    <cellStyle name="Output 3 2 4" xfId="23971" xr:uid="{00000000-0005-0000-0000-0000C9B70000}"/>
    <cellStyle name="Output 3 3" xfId="3883" xr:uid="{00000000-0005-0000-0000-0000CAB70000}"/>
    <cellStyle name="Output 3 3 2" xfId="8522" xr:uid="{00000000-0005-0000-0000-0000CBB70000}"/>
    <cellStyle name="Output 3 3 2 2" xfId="28936" xr:uid="{00000000-0005-0000-0000-0000CCB70000}"/>
    <cellStyle name="Output 3 3 2 3" xfId="23975" xr:uid="{00000000-0005-0000-0000-0000CDB70000}"/>
    <cellStyle name="Output 3 3 3" xfId="8461" xr:uid="{00000000-0005-0000-0000-0000CEB70000}"/>
    <cellStyle name="Output 3 3 4" xfId="23974" xr:uid="{00000000-0005-0000-0000-0000CFB70000}"/>
    <cellStyle name="Output 3 4" xfId="5421" xr:uid="{00000000-0005-0000-0000-0000D0B70000}"/>
    <cellStyle name="Output 3 4 2" xfId="8750" xr:uid="{00000000-0005-0000-0000-0000D1B70000}"/>
    <cellStyle name="Output 3 4 2 2" xfId="28937" xr:uid="{00000000-0005-0000-0000-0000D2B70000}"/>
    <cellStyle name="Output 3 4 2 3" xfId="23977" xr:uid="{00000000-0005-0000-0000-0000D3B70000}"/>
    <cellStyle name="Output 3 4 3" xfId="7810" xr:uid="{00000000-0005-0000-0000-0000D4B70000}"/>
    <cellStyle name="Output 3 4 4" xfId="23976" xr:uid="{00000000-0005-0000-0000-0000D5B70000}"/>
    <cellStyle name="Output 3 5" xfId="5422" xr:uid="{00000000-0005-0000-0000-0000D6B70000}"/>
    <cellStyle name="Output 3 5 2" xfId="23979" xr:uid="{00000000-0005-0000-0000-0000D7B70000}"/>
    <cellStyle name="Output 3 5 2 2" xfId="28938" xr:uid="{00000000-0005-0000-0000-0000D8B70000}"/>
    <cellStyle name="Output 3 5 3" xfId="23978" xr:uid="{00000000-0005-0000-0000-0000D9B70000}"/>
    <cellStyle name="Output 3 6" xfId="23980" xr:uid="{00000000-0005-0000-0000-0000DAB70000}"/>
    <cellStyle name="Output 3 7" xfId="23981" xr:uid="{00000000-0005-0000-0000-0000DBB70000}"/>
    <cellStyle name="Output 3 7 2" xfId="28939" xr:uid="{00000000-0005-0000-0000-0000DCB70000}"/>
    <cellStyle name="Output 3 8" xfId="23982" xr:uid="{00000000-0005-0000-0000-0000DDB70000}"/>
    <cellStyle name="Output 3 9" xfId="23970" xr:uid="{00000000-0005-0000-0000-0000DEB70000}"/>
    <cellStyle name="Output 4" xfId="5423" xr:uid="{00000000-0005-0000-0000-0000DFB70000}"/>
    <cellStyle name="Output 4 2" xfId="15039" xr:uid="{00000000-0005-0000-0000-0000E0B70000}"/>
    <cellStyle name="Output 4 2 2" xfId="28940" xr:uid="{00000000-0005-0000-0000-0000E1B70000}"/>
    <cellStyle name="Output 4 2 3" xfId="23984" xr:uid="{00000000-0005-0000-0000-0000E2B70000}"/>
    <cellStyle name="Output 4 3" xfId="23983" xr:uid="{00000000-0005-0000-0000-0000E3B70000}"/>
    <cellStyle name="Output 5" xfId="23985" xr:uid="{00000000-0005-0000-0000-0000E4B70000}"/>
    <cellStyle name="Output 5 2" xfId="45348" xr:uid="{00000000-0005-0000-0000-0000E5B70000}"/>
    <cellStyle name="Overskrift 1 2" xfId="5424" xr:uid="{00000000-0005-0000-0000-0000E6B70000}"/>
    <cellStyle name="Overskrift 1 2 2" xfId="23987" xr:uid="{00000000-0005-0000-0000-0000E7B70000}"/>
    <cellStyle name="Overskrift 1 2 3" xfId="23986" xr:uid="{00000000-0005-0000-0000-0000E8B70000}"/>
    <cellStyle name="Overskrift 2 2" xfId="5425" xr:uid="{00000000-0005-0000-0000-0000E9B70000}"/>
    <cellStyle name="Overskrift 2 2 2" xfId="23989" xr:uid="{00000000-0005-0000-0000-0000EAB70000}"/>
    <cellStyle name="Overskrift 2 2 3" xfId="23988" xr:uid="{00000000-0005-0000-0000-0000EBB70000}"/>
    <cellStyle name="Overskrift 3 2" xfId="5426" xr:uid="{00000000-0005-0000-0000-0000ECB70000}"/>
    <cellStyle name="Overskrift 3 2 2" xfId="23991" xr:uid="{00000000-0005-0000-0000-0000EDB70000}"/>
    <cellStyle name="Overskrift 3 2 3" xfId="23990" xr:uid="{00000000-0005-0000-0000-0000EEB70000}"/>
    <cellStyle name="Overskrift 4 2" xfId="5427" xr:uid="{00000000-0005-0000-0000-0000EFB70000}"/>
    <cellStyle name="Overskrift 4 2 2" xfId="23993" xr:uid="{00000000-0005-0000-0000-0000F0B70000}"/>
    <cellStyle name="Overskrift 4 2 3" xfId="23992" xr:uid="{00000000-0005-0000-0000-0000F1B70000}"/>
    <cellStyle name="Percen - Type1" xfId="1122" xr:uid="{00000000-0005-0000-0000-0000F2B70000}"/>
    <cellStyle name="Percen - Type1 2" xfId="23995" xr:uid="{00000000-0005-0000-0000-0000F3B70000}"/>
    <cellStyle name="Percen - Type1 2 2" xfId="45349" xr:uid="{00000000-0005-0000-0000-0000F4B70000}"/>
    <cellStyle name="Percen - Type1 3" xfId="23994" xr:uid="{00000000-0005-0000-0000-0000F5B70000}"/>
    <cellStyle name="Percen - Typografi2" xfId="28824" xr:uid="{00000000-0005-0000-0000-0000F6B70000}"/>
    <cellStyle name="Percent 2" xfId="1123" xr:uid="{00000000-0005-0000-0000-0000F7B70000}"/>
    <cellStyle name="Percent 2 2" xfId="2964" xr:uid="{00000000-0005-0000-0000-0000F8B70000}"/>
    <cellStyle name="Percent 2 2 2" xfId="7321" xr:uid="{00000000-0005-0000-0000-0000F9B70000}"/>
    <cellStyle name="Percent 2 2 2 2" xfId="23999" xr:uid="{00000000-0005-0000-0000-0000FAB70000}"/>
    <cellStyle name="Percent 2 2 2 3" xfId="23998" xr:uid="{00000000-0005-0000-0000-0000FBB70000}"/>
    <cellStyle name="Percent 2 2 3" xfId="7322" xr:uid="{00000000-0005-0000-0000-0000FCB70000}"/>
    <cellStyle name="Percent 2 2 3 2" xfId="7323" xr:uid="{00000000-0005-0000-0000-0000FDB70000}"/>
    <cellStyle name="Percent 2 2 3 2 2" xfId="24001" xr:uid="{00000000-0005-0000-0000-0000FEB70000}"/>
    <cellStyle name="Percent 2 2 3 2 3" xfId="14206" xr:uid="{00000000-0005-0000-0000-0000FFB70000}"/>
    <cellStyle name="Percent 2 2 3 3" xfId="24002" xr:uid="{00000000-0005-0000-0000-000000B80000}"/>
    <cellStyle name="Percent 2 2 3 4" xfId="24000" xr:uid="{00000000-0005-0000-0000-000001B80000}"/>
    <cellStyle name="Percent 2 2 3 5" xfId="14205" xr:uid="{00000000-0005-0000-0000-000002B80000}"/>
    <cellStyle name="Percent 2 2 4" xfId="7324" xr:uid="{00000000-0005-0000-0000-000003B80000}"/>
    <cellStyle name="Percent 2 2 4 2" xfId="24004" xr:uid="{00000000-0005-0000-0000-000004B80000}"/>
    <cellStyle name="Percent 2 2 4 3" xfId="24003" xr:uid="{00000000-0005-0000-0000-000005B80000}"/>
    <cellStyle name="Percent 2 2 4 4" xfId="45350" xr:uid="{00000000-0005-0000-0000-000006B80000}"/>
    <cellStyle name="Percent 2 2 4 5" xfId="14207" xr:uid="{00000000-0005-0000-0000-000007B80000}"/>
    <cellStyle name="Percent 2 2 5" xfId="24005" xr:uid="{00000000-0005-0000-0000-000008B80000}"/>
    <cellStyle name="Percent 2 2 6" xfId="23997" xr:uid="{00000000-0005-0000-0000-000009B80000}"/>
    <cellStyle name="Percent 2 3" xfId="7325" xr:uid="{00000000-0005-0000-0000-00000AB80000}"/>
    <cellStyle name="Percent 2 3 2" xfId="7326" xr:uid="{00000000-0005-0000-0000-00000BB80000}"/>
    <cellStyle name="Percent 2 3 2 2" xfId="24007" xr:uid="{00000000-0005-0000-0000-00000CB80000}"/>
    <cellStyle name="Percent 2 3 2 3" xfId="14209" xr:uid="{00000000-0005-0000-0000-00000DB80000}"/>
    <cellStyle name="Percent 2 3 3" xfId="9604" xr:uid="{00000000-0005-0000-0000-00000EB80000}"/>
    <cellStyle name="Percent 2 3 3 2" xfId="24008" xr:uid="{00000000-0005-0000-0000-00000FB80000}"/>
    <cellStyle name="Percent 2 3 4" xfId="24006" xr:uid="{00000000-0005-0000-0000-000010B80000}"/>
    <cellStyle name="Percent 2 3 5" xfId="14208" xr:uid="{00000000-0005-0000-0000-000011B80000}"/>
    <cellStyle name="Percent 2 4" xfId="26530" xr:uid="{00000000-0005-0000-0000-000012B80000}"/>
    <cellStyle name="Percent 2 5" xfId="23996" xr:uid="{00000000-0005-0000-0000-000013B80000}"/>
    <cellStyle name="Percent 3" xfId="1124" xr:uid="{00000000-0005-0000-0000-000014B80000}"/>
    <cellStyle name="Percent 3 2" xfId="1125" xr:uid="{00000000-0005-0000-0000-000015B80000}"/>
    <cellStyle name="Percent 3 2 2" xfId="7812" xr:uid="{00000000-0005-0000-0000-000016B80000}"/>
    <cellStyle name="Percent 3 2 2 2" xfId="24011" xr:uid="{00000000-0005-0000-0000-000017B80000}"/>
    <cellStyle name="Percent 3 2 3" xfId="8462" xr:uid="{00000000-0005-0000-0000-000018B80000}"/>
    <cellStyle name="Percent 3 2 3 2" xfId="24012" xr:uid="{00000000-0005-0000-0000-000019B80000}"/>
    <cellStyle name="Percent 3 2 4" xfId="7465" xr:uid="{00000000-0005-0000-0000-00001AB80000}"/>
    <cellStyle name="Percent 3 2 5" xfId="24010" xr:uid="{00000000-0005-0000-0000-00001BB80000}"/>
    <cellStyle name="Percent 3 3" xfId="1126" xr:uid="{00000000-0005-0000-0000-00001CB80000}"/>
    <cellStyle name="Percent 3 3 2" xfId="1127" xr:uid="{00000000-0005-0000-0000-00001DB80000}"/>
    <cellStyle name="Percent 3 3 2 2" xfId="7328" xr:uid="{00000000-0005-0000-0000-00001EB80000}"/>
    <cellStyle name="Percent 3 3 2 2 2" xfId="24015" xr:uid="{00000000-0005-0000-0000-00001FB80000}"/>
    <cellStyle name="Percent 3 3 2 3" xfId="7327" xr:uid="{00000000-0005-0000-0000-000020B80000}"/>
    <cellStyle name="Percent 3 3 2 3 2" xfId="24016" xr:uid="{00000000-0005-0000-0000-000021B80000}"/>
    <cellStyle name="Percent 3 3 2 4" xfId="24014" xr:uid="{00000000-0005-0000-0000-000022B80000}"/>
    <cellStyle name="Percent 3 3 3" xfId="2965" xr:uid="{00000000-0005-0000-0000-000023B80000}"/>
    <cellStyle name="Percent 3 3 3 2" xfId="5428" xr:uid="{00000000-0005-0000-0000-000024B80000}"/>
    <cellStyle name="Percent 3 3 3 2 2" xfId="24018" xr:uid="{00000000-0005-0000-0000-000025B80000}"/>
    <cellStyle name="Percent 3 3 3 3" xfId="24019" xr:uid="{00000000-0005-0000-0000-000026B80000}"/>
    <cellStyle name="Percent 3 3 3 3 2" xfId="45351" xr:uid="{00000000-0005-0000-0000-000027B80000}"/>
    <cellStyle name="Percent 3 3 3 4" xfId="24017" xr:uid="{00000000-0005-0000-0000-000028B80000}"/>
    <cellStyle name="Percent 3 3 4" xfId="3374" xr:uid="{00000000-0005-0000-0000-000029B80000}"/>
    <cellStyle name="Percent 3 3 4 2" xfId="10081" xr:uid="{00000000-0005-0000-0000-00002AB80000}"/>
    <cellStyle name="Percent 3 3 4 3" xfId="24020" xr:uid="{00000000-0005-0000-0000-00002BB80000}"/>
    <cellStyle name="Percent 3 3 5" xfId="8731" xr:uid="{00000000-0005-0000-0000-00002CB80000}"/>
    <cellStyle name="Percent 3 3 5 2" xfId="24021" xr:uid="{00000000-0005-0000-0000-00002DB80000}"/>
    <cellStyle name="Percent 3 3 6" xfId="24022" xr:uid="{00000000-0005-0000-0000-00002EB80000}"/>
    <cellStyle name="Percent 3 3 7" xfId="24013" xr:uid="{00000000-0005-0000-0000-00002FB80000}"/>
    <cellStyle name="Percent 3 3 8" xfId="2009" xr:uid="{00000000-0005-0000-0000-000030B80000}"/>
    <cellStyle name="Percent 3 4" xfId="1128" xr:uid="{00000000-0005-0000-0000-000031B80000}"/>
    <cellStyle name="Percent 3 4 2" xfId="7330" xr:uid="{00000000-0005-0000-0000-000032B80000}"/>
    <cellStyle name="Percent 3 4 2 2" xfId="24024" xr:uid="{00000000-0005-0000-0000-000033B80000}"/>
    <cellStyle name="Percent 3 4 3" xfId="7329" xr:uid="{00000000-0005-0000-0000-000034B80000}"/>
    <cellStyle name="Percent 3 4 3 2" xfId="24025" xr:uid="{00000000-0005-0000-0000-000035B80000}"/>
    <cellStyle name="Percent 3 4 4" xfId="24023" xr:uid="{00000000-0005-0000-0000-000036B80000}"/>
    <cellStyle name="Percent 3 5" xfId="1673" xr:uid="{00000000-0005-0000-0000-000037B80000}"/>
    <cellStyle name="Percent 3 5 2" xfId="5429" xr:uid="{00000000-0005-0000-0000-000038B80000}"/>
    <cellStyle name="Percent 3 5 2 2" xfId="24027" xr:uid="{00000000-0005-0000-0000-000039B80000}"/>
    <cellStyle name="Percent 3 5 3" xfId="24026" xr:uid="{00000000-0005-0000-0000-00003AB80000}"/>
    <cellStyle name="Percent 3 6" xfId="7811" xr:uid="{00000000-0005-0000-0000-00003BB80000}"/>
    <cellStyle name="Percent 3 6 2" xfId="24028" xr:uid="{00000000-0005-0000-0000-00003CB80000}"/>
    <cellStyle name="Percent 3 7" xfId="24029" xr:uid="{00000000-0005-0000-0000-00003DB80000}"/>
    <cellStyle name="Percent 3 8" xfId="24009" xr:uid="{00000000-0005-0000-0000-00003EB80000}"/>
    <cellStyle name="Percent 4" xfId="1129" xr:uid="{00000000-0005-0000-0000-00003FB80000}"/>
    <cellStyle name="Percent 4 2" xfId="5430" xr:uid="{00000000-0005-0000-0000-000040B80000}"/>
    <cellStyle name="Percent 4 2 2" xfId="5431" xr:uid="{00000000-0005-0000-0000-000041B80000}"/>
    <cellStyle name="Percent 4 2 2 2" xfId="24032" xr:uid="{00000000-0005-0000-0000-000042B80000}"/>
    <cellStyle name="Percent 4 2 3" xfId="24031" xr:uid="{00000000-0005-0000-0000-000043B80000}"/>
    <cellStyle name="Percent 4 3" xfId="5432" xr:uid="{00000000-0005-0000-0000-000044B80000}"/>
    <cellStyle name="Percent 4 3 2" xfId="24033" xr:uid="{00000000-0005-0000-0000-000045B80000}"/>
    <cellStyle name="Percent 4 4" xfId="24034" xr:uid="{00000000-0005-0000-0000-000046B80000}"/>
    <cellStyle name="Percent 4 4 2" xfId="45352" xr:uid="{00000000-0005-0000-0000-000047B80000}"/>
    <cellStyle name="Percent 4 5" xfId="24035" xr:uid="{00000000-0005-0000-0000-000048B80000}"/>
    <cellStyle name="Percent 4 6" xfId="24030" xr:uid="{00000000-0005-0000-0000-000049B80000}"/>
    <cellStyle name="Percent 5" xfId="1130" xr:uid="{00000000-0005-0000-0000-00004AB80000}"/>
    <cellStyle name="Percent 5 2" xfId="24037" xr:uid="{00000000-0005-0000-0000-00004BB80000}"/>
    <cellStyle name="Percent 5 3" xfId="24038" xr:uid="{00000000-0005-0000-0000-00004CB80000}"/>
    <cellStyle name="Percent 5 3 2" xfId="45353" xr:uid="{00000000-0005-0000-0000-00004DB80000}"/>
    <cellStyle name="Percent 5 4" xfId="24039" xr:uid="{00000000-0005-0000-0000-00004EB80000}"/>
    <cellStyle name="Percent 5 5" xfId="24036" xr:uid="{00000000-0005-0000-0000-00004FB80000}"/>
    <cellStyle name="Percent 6" xfId="3884" xr:uid="{00000000-0005-0000-0000-000050B80000}"/>
    <cellStyle name="Percent 6 2" xfId="5987" xr:uid="{00000000-0005-0000-0000-000051B80000}"/>
    <cellStyle name="Percent 6 2 2" xfId="6429" xr:uid="{00000000-0005-0000-0000-000052B80000}"/>
    <cellStyle name="Percent 6 2 2 2" xfId="9063" xr:uid="{00000000-0005-0000-0000-000053B80000}"/>
    <cellStyle name="Percent 6 2 2 2 2" xfId="43903" xr:uid="{00000000-0005-0000-0000-000054B80000}"/>
    <cellStyle name="Percent 6 2 2 3" xfId="15196" xr:uid="{00000000-0005-0000-0000-000055B80000}"/>
    <cellStyle name="Percent 6 2 3" xfId="8762" xr:uid="{00000000-0005-0000-0000-000056B80000}"/>
    <cellStyle name="Percent 6 2 3 2" xfId="21034" xr:uid="{00000000-0005-0000-0000-000057B80000}"/>
    <cellStyle name="Percent 6 2 3 3" xfId="24041" xr:uid="{00000000-0005-0000-0000-000058B80000}"/>
    <cellStyle name="Percent 6 2 4" xfId="45354" xr:uid="{00000000-0005-0000-0000-000059B80000}"/>
    <cellStyle name="Percent 6 2 5" xfId="15047" xr:uid="{00000000-0005-0000-0000-00005AB80000}"/>
    <cellStyle name="Percent 6 3" xfId="6189" xr:uid="{00000000-0005-0000-0000-00005BB80000}"/>
    <cellStyle name="Percent 6 3 2" xfId="6509" xr:uid="{00000000-0005-0000-0000-00005CB80000}"/>
    <cellStyle name="Percent 6 3 2 2" xfId="9142" xr:uid="{00000000-0005-0000-0000-00005DB80000}"/>
    <cellStyle name="Percent 6 3 2 2 2" xfId="28819" xr:uid="{00000000-0005-0000-0000-00005EB80000}"/>
    <cellStyle name="Percent 6 3 2 3" xfId="15237" xr:uid="{00000000-0005-0000-0000-00005FB80000}"/>
    <cellStyle name="Percent 6 3 3" xfId="8834" xr:uid="{00000000-0005-0000-0000-000060B80000}"/>
    <cellStyle name="Percent 6 3 3 2" xfId="21365" xr:uid="{00000000-0005-0000-0000-000061B80000}"/>
    <cellStyle name="Percent 6 3 4" xfId="15081" xr:uid="{00000000-0005-0000-0000-000062B80000}"/>
    <cellStyle name="Percent 6 4" xfId="6269" xr:uid="{00000000-0005-0000-0000-000063B80000}"/>
    <cellStyle name="Percent 6 4 2" xfId="6589" xr:uid="{00000000-0005-0000-0000-000064B80000}"/>
    <cellStyle name="Percent 6 4 2 2" xfId="9222" xr:uid="{00000000-0005-0000-0000-000065B80000}"/>
    <cellStyle name="Percent 6 4 2 2 2" xfId="43760" xr:uid="{00000000-0005-0000-0000-000066B80000}"/>
    <cellStyle name="Percent 6 4 2 3" xfId="15279" xr:uid="{00000000-0005-0000-0000-000067B80000}"/>
    <cellStyle name="Percent 6 4 3" xfId="8909" xr:uid="{00000000-0005-0000-0000-000068B80000}"/>
    <cellStyle name="Percent 6 4 3 2" xfId="44680" xr:uid="{00000000-0005-0000-0000-000069B80000}"/>
    <cellStyle name="Percent 6 4 4" xfId="15118" xr:uid="{00000000-0005-0000-0000-00006AB80000}"/>
    <cellStyle name="Percent 6 5" xfId="6349" xr:uid="{00000000-0005-0000-0000-00006BB80000}"/>
    <cellStyle name="Percent 6 5 2" xfId="8988" xr:uid="{00000000-0005-0000-0000-00006CB80000}"/>
    <cellStyle name="Percent 6 5 2 2" xfId="44817" xr:uid="{00000000-0005-0000-0000-00006DB80000}"/>
    <cellStyle name="Percent 6 5 3" xfId="15159" xr:uid="{00000000-0005-0000-0000-00006EB80000}"/>
    <cellStyle name="Percent 6 6" xfId="6669" xr:uid="{00000000-0005-0000-0000-00006FB80000}"/>
    <cellStyle name="Percent 6 6 2" xfId="9302" xr:uid="{00000000-0005-0000-0000-000070B80000}"/>
    <cellStyle name="Percent 6 6 2 2" xfId="21314" xr:uid="{00000000-0005-0000-0000-000071B80000}"/>
    <cellStyle name="Percent 6 6 3" xfId="15321" xr:uid="{00000000-0005-0000-0000-000072B80000}"/>
    <cellStyle name="Percent 6 7" xfId="8463" xr:uid="{00000000-0005-0000-0000-000073B80000}"/>
    <cellStyle name="Percent 6 7 2" xfId="20768" xr:uid="{00000000-0005-0000-0000-000074B80000}"/>
    <cellStyle name="Percent 6 7 3" xfId="24040" xr:uid="{00000000-0005-0000-0000-000075B80000}"/>
    <cellStyle name="Percent 6 8" xfId="13295" xr:uid="{00000000-0005-0000-0000-000076B80000}"/>
    <cellStyle name="Percent 7" xfId="6737" xr:uid="{00000000-0005-0000-0000-000077B80000}"/>
    <cellStyle name="Percent 7 2" xfId="24043" xr:uid="{00000000-0005-0000-0000-000078B80000}"/>
    <cellStyle name="Percent 7 2 2" xfId="45355" xr:uid="{00000000-0005-0000-0000-000079B80000}"/>
    <cellStyle name="Percent 7 3" xfId="24042" xr:uid="{00000000-0005-0000-0000-00007AB80000}"/>
    <cellStyle name="Percent 7 4" xfId="43991" xr:uid="{00000000-0005-0000-0000-00007BB80000}"/>
    <cellStyle name="Percent 7 5" xfId="13296" xr:uid="{00000000-0005-0000-0000-00007CB80000}"/>
    <cellStyle name="Percent 8" xfId="26511" xr:uid="{00000000-0005-0000-0000-00007DB80000}"/>
    <cellStyle name="Percent 9" xfId="52105" xr:uid="{00000000-0005-0000-0000-00007EB80000}"/>
    <cellStyle name="Percentuale 10" xfId="1131" xr:uid="{00000000-0005-0000-0000-00007FB80000}"/>
    <cellStyle name="Percentuale 10 2" xfId="1132" xr:uid="{00000000-0005-0000-0000-000080B80000}"/>
    <cellStyle name="Percentuale 10 2 2" xfId="2967" xr:uid="{00000000-0005-0000-0000-000081B80000}"/>
    <cellStyle name="Percentuale 10 2 2 2" xfId="9867" xr:uid="{00000000-0005-0000-0000-000082B80000}"/>
    <cellStyle name="Percentuale 10 2 2 3" xfId="24046" xr:uid="{00000000-0005-0000-0000-000083B80000}"/>
    <cellStyle name="Percentuale 10 2 3" xfId="9605" xr:uid="{00000000-0005-0000-0000-000084B80000}"/>
    <cellStyle name="Percentuale 10 2 3 2" xfId="24047" xr:uid="{00000000-0005-0000-0000-000085B80000}"/>
    <cellStyle name="Percentuale 10 2 4" xfId="24048" xr:uid="{00000000-0005-0000-0000-000086B80000}"/>
    <cellStyle name="Percentuale 10 2 5" xfId="24045" xr:uid="{00000000-0005-0000-0000-000087B80000}"/>
    <cellStyle name="Percentuale 10 3" xfId="1133" xr:uid="{00000000-0005-0000-0000-000088B80000}"/>
    <cellStyle name="Percentuale 10 3 2" xfId="1134" xr:uid="{00000000-0005-0000-0000-000089B80000}"/>
    <cellStyle name="Percentuale 10 3 2 2" xfId="4712" xr:uid="{00000000-0005-0000-0000-00008AB80000}"/>
    <cellStyle name="Percentuale 10 3 2 2 2" xfId="24051" xr:uid="{00000000-0005-0000-0000-00008BB80000}"/>
    <cellStyle name="Percentuale 10 3 2 3" xfId="3885" xr:uid="{00000000-0005-0000-0000-00008CB80000}"/>
    <cellStyle name="Percentuale 10 3 2 3 2" xfId="10421" xr:uid="{00000000-0005-0000-0000-00008DB80000}"/>
    <cellStyle name="Percentuale 10 3 2 3 3" xfId="24052" xr:uid="{00000000-0005-0000-0000-00008EB80000}"/>
    <cellStyle name="Percentuale 10 3 2 4" xfId="24050" xr:uid="{00000000-0005-0000-0000-00008FB80000}"/>
    <cellStyle name="Percentuale 10 3 3" xfId="2968" xr:uid="{00000000-0005-0000-0000-000090B80000}"/>
    <cellStyle name="Percentuale 10 3 3 2" xfId="5433" xr:uid="{00000000-0005-0000-0000-000091B80000}"/>
    <cellStyle name="Percentuale 10 3 3 2 2" xfId="24054" xr:uid="{00000000-0005-0000-0000-000092B80000}"/>
    <cellStyle name="Percentuale 10 3 3 3" xfId="24055" xr:uid="{00000000-0005-0000-0000-000093B80000}"/>
    <cellStyle name="Percentuale 10 3 3 3 2" xfId="45356" xr:uid="{00000000-0005-0000-0000-000094B80000}"/>
    <cellStyle name="Percentuale 10 3 3 4" xfId="24053" xr:uid="{00000000-0005-0000-0000-000095B80000}"/>
    <cellStyle name="Percentuale 10 3 4" xfId="3375" xr:uid="{00000000-0005-0000-0000-000096B80000}"/>
    <cellStyle name="Percentuale 10 3 4 2" xfId="10082" xr:uid="{00000000-0005-0000-0000-000097B80000}"/>
    <cellStyle name="Percentuale 10 3 4 3" xfId="24056" xr:uid="{00000000-0005-0000-0000-000098B80000}"/>
    <cellStyle name="Percentuale 10 3 5" xfId="8601" xr:uid="{00000000-0005-0000-0000-000099B80000}"/>
    <cellStyle name="Percentuale 10 3 5 2" xfId="24057" xr:uid="{00000000-0005-0000-0000-00009AB80000}"/>
    <cellStyle name="Percentuale 10 3 6" xfId="24058" xr:uid="{00000000-0005-0000-0000-00009BB80000}"/>
    <cellStyle name="Percentuale 10 3 7" xfId="24049" xr:uid="{00000000-0005-0000-0000-00009CB80000}"/>
    <cellStyle name="Percentuale 10 3 8" xfId="2010" xr:uid="{00000000-0005-0000-0000-00009DB80000}"/>
    <cellStyle name="Percentuale 10 4" xfId="1135" xr:uid="{00000000-0005-0000-0000-00009EB80000}"/>
    <cellStyle name="Percentuale 10 4 2" xfId="5434" xr:uid="{00000000-0005-0000-0000-00009FB80000}"/>
    <cellStyle name="Percentuale 10 4 2 2" xfId="5435" xr:uid="{00000000-0005-0000-0000-0000A0B80000}"/>
    <cellStyle name="Percentuale 10 4 2 2 2" xfId="24061" xr:uid="{00000000-0005-0000-0000-0000A1B80000}"/>
    <cellStyle name="Percentuale 10 4 2 3" xfId="14210" xr:uid="{00000000-0005-0000-0000-0000A2B80000}"/>
    <cellStyle name="Percentuale 10 4 2 3 2" xfId="24062" xr:uid="{00000000-0005-0000-0000-0000A3B80000}"/>
    <cellStyle name="Percentuale 10 4 2 4" xfId="24060" xr:uid="{00000000-0005-0000-0000-0000A4B80000}"/>
    <cellStyle name="Percentuale 10 4 2 5" xfId="13816" xr:uid="{00000000-0005-0000-0000-0000A5B80000}"/>
    <cellStyle name="Percentuale 10 4 3" xfId="5436" xr:uid="{00000000-0005-0000-0000-0000A6B80000}"/>
    <cellStyle name="Percentuale 10 4 3 2" xfId="24063" xr:uid="{00000000-0005-0000-0000-0000A7B80000}"/>
    <cellStyle name="Percentuale 10 4 4" xfId="24064" xr:uid="{00000000-0005-0000-0000-0000A8B80000}"/>
    <cellStyle name="Percentuale 10 4 4 2" xfId="45357" xr:uid="{00000000-0005-0000-0000-0000A9B80000}"/>
    <cellStyle name="Percentuale 10 4 5" xfId="24065" xr:uid="{00000000-0005-0000-0000-0000AAB80000}"/>
    <cellStyle name="Percentuale 10 4 6" xfId="24059" xr:uid="{00000000-0005-0000-0000-0000ABB80000}"/>
    <cellStyle name="Percentuale 10 4 7" xfId="2969" xr:uid="{00000000-0005-0000-0000-0000ACB80000}"/>
    <cellStyle name="Percentuale 10 5" xfId="1136" xr:uid="{00000000-0005-0000-0000-0000ADB80000}"/>
    <cellStyle name="Percentuale 10 5 2" xfId="24067" xr:uid="{00000000-0005-0000-0000-0000AEB80000}"/>
    <cellStyle name="Percentuale 10 5 2 2" xfId="45358" xr:uid="{00000000-0005-0000-0000-0000AFB80000}"/>
    <cellStyle name="Percentuale 10 5 3" xfId="24068" xr:uid="{00000000-0005-0000-0000-0000B0B80000}"/>
    <cellStyle name="Percentuale 10 5 4" xfId="24066" xr:uid="{00000000-0005-0000-0000-0000B1B80000}"/>
    <cellStyle name="Percentuale 10 6" xfId="2966" xr:uid="{00000000-0005-0000-0000-0000B2B80000}"/>
    <cellStyle name="Percentuale 10 6 2" xfId="5912" xr:uid="{00000000-0005-0000-0000-0000B3B80000}"/>
    <cellStyle name="Percentuale 10 6 3" xfId="24069" xr:uid="{00000000-0005-0000-0000-0000B4B80000}"/>
    <cellStyle name="Percentuale 10 7" xfId="24044" xr:uid="{00000000-0005-0000-0000-0000B5B80000}"/>
    <cellStyle name="Percentuale 11" xfId="1137" xr:uid="{00000000-0005-0000-0000-0000B6B80000}"/>
    <cellStyle name="Percentuale 11 2" xfId="1138" xr:uid="{00000000-0005-0000-0000-0000B7B80000}"/>
    <cellStyle name="Percentuale 11 2 2" xfId="2971" xr:uid="{00000000-0005-0000-0000-0000B8B80000}"/>
    <cellStyle name="Percentuale 11 2 2 2" xfId="9868" xr:uid="{00000000-0005-0000-0000-0000B9B80000}"/>
    <cellStyle name="Percentuale 11 2 2 3" xfId="24072" xr:uid="{00000000-0005-0000-0000-0000BAB80000}"/>
    <cellStyle name="Percentuale 11 2 3" xfId="9606" xr:uid="{00000000-0005-0000-0000-0000BBB80000}"/>
    <cellStyle name="Percentuale 11 2 3 2" xfId="24073" xr:uid="{00000000-0005-0000-0000-0000BCB80000}"/>
    <cellStyle name="Percentuale 11 2 4" xfId="24074" xr:uid="{00000000-0005-0000-0000-0000BDB80000}"/>
    <cellStyle name="Percentuale 11 2 5" xfId="24071" xr:uid="{00000000-0005-0000-0000-0000BEB80000}"/>
    <cellStyle name="Percentuale 11 3" xfId="1139" xr:uid="{00000000-0005-0000-0000-0000BFB80000}"/>
    <cellStyle name="Percentuale 11 3 2" xfId="1140" xr:uid="{00000000-0005-0000-0000-0000C0B80000}"/>
    <cellStyle name="Percentuale 11 3 2 2" xfId="4713" xr:uid="{00000000-0005-0000-0000-0000C1B80000}"/>
    <cellStyle name="Percentuale 11 3 2 2 2" xfId="24077" xr:uid="{00000000-0005-0000-0000-0000C2B80000}"/>
    <cellStyle name="Percentuale 11 3 2 3" xfId="3886" xr:uid="{00000000-0005-0000-0000-0000C3B80000}"/>
    <cellStyle name="Percentuale 11 3 2 3 2" xfId="10422" xr:uid="{00000000-0005-0000-0000-0000C4B80000}"/>
    <cellStyle name="Percentuale 11 3 2 3 3" xfId="24078" xr:uid="{00000000-0005-0000-0000-0000C5B80000}"/>
    <cellStyle name="Percentuale 11 3 2 4" xfId="24076" xr:uid="{00000000-0005-0000-0000-0000C6B80000}"/>
    <cellStyle name="Percentuale 11 3 3" xfId="2972" xr:uid="{00000000-0005-0000-0000-0000C7B80000}"/>
    <cellStyle name="Percentuale 11 3 3 2" xfId="5437" xr:uid="{00000000-0005-0000-0000-0000C8B80000}"/>
    <cellStyle name="Percentuale 11 3 3 2 2" xfId="24080" xr:uid="{00000000-0005-0000-0000-0000C9B80000}"/>
    <cellStyle name="Percentuale 11 3 3 3" xfId="24081" xr:uid="{00000000-0005-0000-0000-0000CAB80000}"/>
    <cellStyle name="Percentuale 11 3 3 3 2" xfId="45359" xr:uid="{00000000-0005-0000-0000-0000CBB80000}"/>
    <cellStyle name="Percentuale 11 3 3 4" xfId="24079" xr:uid="{00000000-0005-0000-0000-0000CCB80000}"/>
    <cellStyle name="Percentuale 11 3 4" xfId="3376" xr:uid="{00000000-0005-0000-0000-0000CDB80000}"/>
    <cellStyle name="Percentuale 11 3 4 2" xfId="10083" xr:uid="{00000000-0005-0000-0000-0000CEB80000}"/>
    <cellStyle name="Percentuale 11 3 4 3" xfId="24082" xr:uid="{00000000-0005-0000-0000-0000CFB80000}"/>
    <cellStyle name="Percentuale 11 3 5" xfId="8600" xr:uid="{00000000-0005-0000-0000-0000D0B80000}"/>
    <cellStyle name="Percentuale 11 3 5 2" xfId="24083" xr:uid="{00000000-0005-0000-0000-0000D1B80000}"/>
    <cellStyle name="Percentuale 11 3 6" xfId="24084" xr:uid="{00000000-0005-0000-0000-0000D2B80000}"/>
    <cellStyle name="Percentuale 11 3 7" xfId="24075" xr:uid="{00000000-0005-0000-0000-0000D3B80000}"/>
    <cellStyle name="Percentuale 11 3 8" xfId="2011" xr:uid="{00000000-0005-0000-0000-0000D4B80000}"/>
    <cellStyle name="Percentuale 11 4" xfId="1141" xr:uid="{00000000-0005-0000-0000-0000D5B80000}"/>
    <cellStyle name="Percentuale 11 4 2" xfId="5438" xr:uid="{00000000-0005-0000-0000-0000D6B80000}"/>
    <cellStyle name="Percentuale 11 4 2 2" xfId="5439" xr:uid="{00000000-0005-0000-0000-0000D7B80000}"/>
    <cellStyle name="Percentuale 11 4 2 2 2" xfId="24087" xr:uid="{00000000-0005-0000-0000-0000D8B80000}"/>
    <cellStyle name="Percentuale 11 4 2 3" xfId="14211" xr:uid="{00000000-0005-0000-0000-0000D9B80000}"/>
    <cellStyle name="Percentuale 11 4 2 3 2" xfId="24088" xr:uid="{00000000-0005-0000-0000-0000DAB80000}"/>
    <cellStyle name="Percentuale 11 4 2 4" xfId="24086" xr:uid="{00000000-0005-0000-0000-0000DBB80000}"/>
    <cellStyle name="Percentuale 11 4 2 5" xfId="13817" xr:uid="{00000000-0005-0000-0000-0000DCB80000}"/>
    <cellStyle name="Percentuale 11 4 3" xfId="5440" xr:uid="{00000000-0005-0000-0000-0000DDB80000}"/>
    <cellStyle name="Percentuale 11 4 3 2" xfId="24089" xr:uid="{00000000-0005-0000-0000-0000DEB80000}"/>
    <cellStyle name="Percentuale 11 4 4" xfId="24090" xr:uid="{00000000-0005-0000-0000-0000DFB80000}"/>
    <cellStyle name="Percentuale 11 4 4 2" xfId="45360" xr:uid="{00000000-0005-0000-0000-0000E0B80000}"/>
    <cellStyle name="Percentuale 11 4 5" xfId="24091" xr:uid="{00000000-0005-0000-0000-0000E1B80000}"/>
    <cellStyle name="Percentuale 11 4 6" xfId="24085" xr:uid="{00000000-0005-0000-0000-0000E2B80000}"/>
    <cellStyle name="Percentuale 11 4 7" xfId="2973" xr:uid="{00000000-0005-0000-0000-0000E3B80000}"/>
    <cellStyle name="Percentuale 11 5" xfId="1142" xr:uid="{00000000-0005-0000-0000-0000E4B80000}"/>
    <cellStyle name="Percentuale 11 5 2" xfId="24093" xr:uid="{00000000-0005-0000-0000-0000E5B80000}"/>
    <cellStyle name="Percentuale 11 5 2 2" xfId="45361" xr:uid="{00000000-0005-0000-0000-0000E6B80000}"/>
    <cellStyle name="Percentuale 11 5 3" xfId="24094" xr:uid="{00000000-0005-0000-0000-0000E7B80000}"/>
    <cellStyle name="Percentuale 11 5 4" xfId="24092" xr:uid="{00000000-0005-0000-0000-0000E8B80000}"/>
    <cellStyle name="Percentuale 11 6" xfId="2970" xr:uid="{00000000-0005-0000-0000-0000E9B80000}"/>
    <cellStyle name="Percentuale 11 6 2" xfId="5913" xr:uid="{00000000-0005-0000-0000-0000EAB80000}"/>
    <cellStyle name="Percentuale 11 6 3" xfId="24095" xr:uid="{00000000-0005-0000-0000-0000EBB80000}"/>
    <cellStyle name="Percentuale 11 7" xfId="24070" xr:uid="{00000000-0005-0000-0000-0000ECB80000}"/>
    <cellStyle name="Percentuale 12" xfId="1143" xr:uid="{00000000-0005-0000-0000-0000EDB80000}"/>
    <cellStyle name="Percentuale 12 2" xfId="1144" xr:uid="{00000000-0005-0000-0000-0000EEB80000}"/>
    <cellStyle name="Percentuale 12 2 2" xfId="2975" xr:uid="{00000000-0005-0000-0000-0000EFB80000}"/>
    <cellStyle name="Percentuale 12 2 2 2" xfId="9869" xr:uid="{00000000-0005-0000-0000-0000F0B80000}"/>
    <cellStyle name="Percentuale 12 2 2 3" xfId="24098" xr:uid="{00000000-0005-0000-0000-0000F1B80000}"/>
    <cellStyle name="Percentuale 12 2 3" xfId="9607" xr:uid="{00000000-0005-0000-0000-0000F2B80000}"/>
    <cellStyle name="Percentuale 12 2 3 2" xfId="24099" xr:uid="{00000000-0005-0000-0000-0000F3B80000}"/>
    <cellStyle name="Percentuale 12 2 4" xfId="24100" xr:uid="{00000000-0005-0000-0000-0000F4B80000}"/>
    <cellStyle name="Percentuale 12 2 5" xfId="24097" xr:uid="{00000000-0005-0000-0000-0000F5B80000}"/>
    <cellStyle name="Percentuale 12 3" xfId="1145" xr:uid="{00000000-0005-0000-0000-0000F6B80000}"/>
    <cellStyle name="Percentuale 12 3 2" xfId="1146" xr:uid="{00000000-0005-0000-0000-0000F7B80000}"/>
    <cellStyle name="Percentuale 12 3 2 2" xfId="4714" xr:uid="{00000000-0005-0000-0000-0000F8B80000}"/>
    <cellStyle name="Percentuale 12 3 2 2 2" xfId="24103" xr:uid="{00000000-0005-0000-0000-0000F9B80000}"/>
    <cellStyle name="Percentuale 12 3 2 3" xfId="3887" xr:uid="{00000000-0005-0000-0000-0000FAB80000}"/>
    <cellStyle name="Percentuale 12 3 2 3 2" xfId="10423" xr:uid="{00000000-0005-0000-0000-0000FBB80000}"/>
    <cellStyle name="Percentuale 12 3 2 3 3" xfId="24104" xr:uid="{00000000-0005-0000-0000-0000FCB80000}"/>
    <cellStyle name="Percentuale 12 3 2 4" xfId="24102" xr:uid="{00000000-0005-0000-0000-0000FDB80000}"/>
    <cellStyle name="Percentuale 12 3 3" xfId="2976" xr:uid="{00000000-0005-0000-0000-0000FEB80000}"/>
    <cellStyle name="Percentuale 12 3 3 2" xfId="5441" xr:uid="{00000000-0005-0000-0000-0000FFB80000}"/>
    <cellStyle name="Percentuale 12 3 3 2 2" xfId="24106" xr:uid="{00000000-0005-0000-0000-000000B90000}"/>
    <cellStyle name="Percentuale 12 3 3 3" xfId="24107" xr:uid="{00000000-0005-0000-0000-000001B90000}"/>
    <cellStyle name="Percentuale 12 3 3 3 2" xfId="45362" xr:uid="{00000000-0005-0000-0000-000002B90000}"/>
    <cellStyle name="Percentuale 12 3 3 4" xfId="24105" xr:uid="{00000000-0005-0000-0000-000003B90000}"/>
    <cellStyle name="Percentuale 12 3 4" xfId="3377" xr:uid="{00000000-0005-0000-0000-000004B90000}"/>
    <cellStyle name="Percentuale 12 3 4 2" xfId="10084" xr:uid="{00000000-0005-0000-0000-000005B90000}"/>
    <cellStyle name="Percentuale 12 3 4 3" xfId="24108" xr:uid="{00000000-0005-0000-0000-000006B90000}"/>
    <cellStyle name="Percentuale 12 3 5" xfId="7459" xr:uid="{00000000-0005-0000-0000-000007B90000}"/>
    <cellStyle name="Percentuale 12 3 5 2" xfId="24109" xr:uid="{00000000-0005-0000-0000-000008B90000}"/>
    <cellStyle name="Percentuale 12 3 6" xfId="24110" xr:uid="{00000000-0005-0000-0000-000009B90000}"/>
    <cellStyle name="Percentuale 12 3 7" xfId="24101" xr:uid="{00000000-0005-0000-0000-00000AB90000}"/>
    <cellStyle name="Percentuale 12 3 8" xfId="2012" xr:uid="{00000000-0005-0000-0000-00000BB90000}"/>
    <cellStyle name="Percentuale 12 4" xfId="1147" xr:uid="{00000000-0005-0000-0000-00000CB90000}"/>
    <cellStyle name="Percentuale 12 4 2" xfId="5442" xr:uid="{00000000-0005-0000-0000-00000DB90000}"/>
    <cellStyle name="Percentuale 12 4 2 2" xfId="5443" xr:uid="{00000000-0005-0000-0000-00000EB90000}"/>
    <cellStyle name="Percentuale 12 4 2 2 2" xfId="24113" xr:uid="{00000000-0005-0000-0000-00000FB90000}"/>
    <cellStyle name="Percentuale 12 4 2 3" xfId="14212" xr:uid="{00000000-0005-0000-0000-000010B90000}"/>
    <cellStyle name="Percentuale 12 4 2 3 2" xfId="24114" xr:uid="{00000000-0005-0000-0000-000011B90000}"/>
    <cellStyle name="Percentuale 12 4 2 4" xfId="24112" xr:uid="{00000000-0005-0000-0000-000012B90000}"/>
    <cellStyle name="Percentuale 12 4 2 5" xfId="13818" xr:uid="{00000000-0005-0000-0000-000013B90000}"/>
    <cellStyle name="Percentuale 12 4 3" xfId="5444" xr:uid="{00000000-0005-0000-0000-000014B90000}"/>
    <cellStyle name="Percentuale 12 4 3 2" xfId="24115" xr:uid="{00000000-0005-0000-0000-000015B90000}"/>
    <cellStyle name="Percentuale 12 4 4" xfId="24116" xr:uid="{00000000-0005-0000-0000-000016B90000}"/>
    <cellStyle name="Percentuale 12 4 4 2" xfId="45363" xr:uid="{00000000-0005-0000-0000-000017B90000}"/>
    <cellStyle name="Percentuale 12 4 5" xfId="24117" xr:uid="{00000000-0005-0000-0000-000018B90000}"/>
    <cellStyle name="Percentuale 12 4 6" xfId="24111" xr:uid="{00000000-0005-0000-0000-000019B90000}"/>
    <cellStyle name="Percentuale 12 4 7" xfId="2977" xr:uid="{00000000-0005-0000-0000-00001AB90000}"/>
    <cellStyle name="Percentuale 12 5" xfId="1148" xr:uid="{00000000-0005-0000-0000-00001BB90000}"/>
    <cellStyle name="Percentuale 12 5 2" xfId="24119" xr:uid="{00000000-0005-0000-0000-00001CB90000}"/>
    <cellStyle name="Percentuale 12 5 2 2" xfId="45364" xr:uid="{00000000-0005-0000-0000-00001DB90000}"/>
    <cellStyle name="Percentuale 12 5 3" xfId="24120" xr:uid="{00000000-0005-0000-0000-00001EB90000}"/>
    <cellStyle name="Percentuale 12 5 4" xfId="24118" xr:uid="{00000000-0005-0000-0000-00001FB90000}"/>
    <cellStyle name="Percentuale 12 6" xfId="2974" xr:uid="{00000000-0005-0000-0000-000020B90000}"/>
    <cellStyle name="Percentuale 12 6 2" xfId="5914" xr:uid="{00000000-0005-0000-0000-000021B90000}"/>
    <cellStyle name="Percentuale 12 6 3" xfId="24121" xr:uid="{00000000-0005-0000-0000-000022B90000}"/>
    <cellStyle name="Percentuale 12 7" xfId="24096" xr:uid="{00000000-0005-0000-0000-000023B90000}"/>
    <cellStyle name="Percentuale 13" xfId="1149" xr:uid="{00000000-0005-0000-0000-000024B90000}"/>
    <cellStyle name="Percentuale 13 2" xfId="1150" xr:uid="{00000000-0005-0000-0000-000025B90000}"/>
    <cellStyle name="Percentuale 13 2 2" xfId="2979" xr:uid="{00000000-0005-0000-0000-000026B90000}"/>
    <cellStyle name="Percentuale 13 2 2 2" xfId="9870" xr:uid="{00000000-0005-0000-0000-000027B90000}"/>
    <cellStyle name="Percentuale 13 2 2 3" xfId="24124" xr:uid="{00000000-0005-0000-0000-000028B90000}"/>
    <cellStyle name="Percentuale 13 2 3" xfId="9608" xr:uid="{00000000-0005-0000-0000-000029B90000}"/>
    <cellStyle name="Percentuale 13 2 3 2" xfId="24125" xr:uid="{00000000-0005-0000-0000-00002AB90000}"/>
    <cellStyle name="Percentuale 13 2 4" xfId="24126" xr:uid="{00000000-0005-0000-0000-00002BB90000}"/>
    <cellStyle name="Percentuale 13 2 5" xfId="24123" xr:uid="{00000000-0005-0000-0000-00002CB90000}"/>
    <cellStyle name="Percentuale 13 3" xfId="1151" xr:uid="{00000000-0005-0000-0000-00002DB90000}"/>
    <cellStyle name="Percentuale 13 3 2" xfId="1152" xr:uid="{00000000-0005-0000-0000-00002EB90000}"/>
    <cellStyle name="Percentuale 13 3 2 2" xfId="4715" xr:uid="{00000000-0005-0000-0000-00002FB90000}"/>
    <cellStyle name="Percentuale 13 3 2 2 2" xfId="24129" xr:uid="{00000000-0005-0000-0000-000030B90000}"/>
    <cellStyle name="Percentuale 13 3 2 3" xfId="3888" xr:uid="{00000000-0005-0000-0000-000031B90000}"/>
    <cellStyle name="Percentuale 13 3 2 3 2" xfId="10424" xr:uid="{00000000-0005-0000-0000-000032B90000}"/>
    <cellStyle name="Percentuale 13 3 2 3 3" xfId="24130" xr:uid="{00000000-0005-0000-0000-000033B90000}"/>
    <cellStyle name="Percentuale 13 3 2 4" xfId="24128" xr:uid="{00000000-0005-0000-0000-000034B90000}"/>
    <cellStyle name="Percentuale 13 3 3" xfId="2980" xr:uid="{00000000-0005-0000-0000-000035B90000}"/>
    <cellStyle name="Percentuale 13 3 3 2" xfId="5445" xr:uid="{00000000-0005-0000-0000-000036B90000}"/>
    <cellStyle name="Percentuale 13 3 3 2 2" xfId="24132" xr:uid="{00000000-0005-0000-0000-000037B90000}"/>
    <cellStyle name="Percentuale 13 3 3 3" xfId="24133" xr:uid="{00000000-0005-0000-0000-000038B90000}"/>
    <cellStyle name="Percentuale 13 3 3 3 2" xfId="45365" xr:uid="{00000000-0005-0000-0000-000039B90000}"/>
    <cellStyle name="Percentuale 13 3 3 4" xfId="24131" xr:uid="{00000000-0005-0000-0000-00003AB90000}"/>
    <cellStyle name="Percentuale 13 3 4" xfId="3378" xr:uid="{00000000-0005-0000-0000-00003BB90000}"/>
    <cellStyle name="Percentuale 13 3 4 2" xfId="10085" xr:uid="{00000000-0005-0000-0000-00003CB90000}"/>
    <cellStyle name="Percentuale 13 3 4 3" xfId="24134" xr:uid="{00000000-0005-0000-0000-00003DB90000}"/>
    <cellStyle name="Percentuale 13 3 5" xfId="7509" xr:uid="{00000000-0005-0000-0000-00003EB90000}"/>
    <cellStyle name="Percentuale 13 3 5 2" xfId="24135" xr:uid="{00000000-0005-0000-0000-00003FB90000}"/>
    <cellStyle name="Percentuale 13 3 6" xfId="24136" xr:uid="{00000000-0005-0000-0000-000040B90000}"/>
    <cellStyle name="Percentuale 13 3 7" xfId="24127" xr:uid="{00000000-0005-0000-0000-000041B90000}"/>
    <cellStyle name="Percentuale 13 3 8" xfId="2013" xr:uid="{00000000-0005-0000-0000-000042B90000}"/>
    <cellStyle name="Percentuale 13 4" xfId="1153" xr:uid="{00000000-0005-0000-0000-000043B90000}"/>
    <cellStyle name="Percentuale 13 4 2" xfId="5446" xr:uid="{00000000-0005-0000-0000-000044B90000}"/>
    <cellStyle name="Percentuale 13 4 2 2" xfId="5447" xr:uid="{00000000-0005-0000-0000-000045B90000}"/>
    <cellStyle name="Percentuale 13 4 2 2 2" xfId="24139" xr:uid="{00000000-0005-0000-0000-000046B90000}"/>
    <cellStyle name="Percentuale 13 4 2 3" xfId="14213" xr:uid="{00000000-0005-0000-0000-000047B90000}"/>
    <cellStyle name="Percentuale 13 4 2 3 2" xfId="24140" xr:uid="{00000000-0005-0000-0000-000048B90000}"/>
    <cellStyle name="Percentuale 13 4 2 4" xfId="24138" xr:uid="{00000000-0005-0000-0000-000049B90000}"/>
    <cellStyle name="Percentuale 13 4 2 5" xfId="13819" xr:uid="{00000000-0005-0000-0000-00004AB90000}"/>
    <cellStyle name="Percentuale 13 4 3" xfId="5448" xr:uid="{00000000-0005-0000-0000-00004BB90000}"/>
    <cellStyle name="Percentuale 13 4 3 2" xfId="24141" xr:uid="{00000000-0005-0000-0000-00004CB90000}"/>
    <cellStyle name="Percentuale 13 4 4" xfId="24142" xr:uid="{00000000-0005-0000-0000-00004DB90000}"/>
    <cellStyle name="Percentuale 13 4 4 2" xfId="45366" xr:uid="{00000000-0005-0000-0000-00004EB90000}"/>
    <cellStyle name="Percentuale 13 4 5" xfId="24143" xr:uid="{00000000-0005-0000-0000-00004FB90000}"/>
    <cellStyle name="Percentuale 13 4 6" xfId="24137" xr:uid="{00000000-0005-0000-0000-000050B90000}"/>
    <cellStyle name="Percentuale 13 4 7" xfId="2981" xr:uid="{00000000-0005-0000-0000-000051B90000}"/>
    <cellStyle name="Percentuale 13 5" xfId="1154" xr:uid="{00000000-0005-0000-0000-000052B90000}"/>
    <cellStyle name="Percentuale 13 5 2" xfId="24145" xr:uid="{00000000-0005-0000-0000-000053B90000}"/>
    <cellStyle name="Percentuale 13 5 2 2" xfId="45367" xr:uid="{00000000-0005-0000-0000-000054B90000}"/>
    <cellStyle name="Percentuale 13 5 3" xfId="24146" xr:uid="{00000000-0005-0000-0000-000055B90000}"/>
    <cellStyle name="Percentuale 13 5 4" xfId="24144" xr:uid="{00000000-0005-0000-0000-000056B90000}"/>
    <cellStyle name="Percentuale 13 6" xfId="2978" xr:uid="{00000000-0005-0000-0000-000057B90000}"/>
    <cellStyle name="Percentuale 13 6 2" xfId="5915" xr:uid="{00000000-0005-0000-0000-000058B90000}"/>
    <cellStyle name="Percentuale 13 6 3" xfId="24147" xr:uid="{00000000-0005-0000-0000-000059B90000}"/>
    <cellStyle name="Percentuale 13 7" xfId="24122" xr:uid="{00000000-0005-0000-0000-00005AB90000}"/>
    <cellStyle name="Percentuale 14" xfId="1155" xr:uid="{00000000-0005-0000-0000-00005BB90000}"/>
    <cellStyle name="Percentuale 14 2" xfId="1156" xr:uid="{00000000-0005-0000-0000-00005CB90000}"/>
    <cellStyle name="Percentuale 14 2 2" xfId="2983" xr:uid="{00000000-0005-0000-0000-00005DB90000}"/>
    <cellStyle name="Percentuale 14 2 2 2" xfId="9871" xr:uid="{00000000-0005-0000-0000-00005EB90000}"/>
    <cellStyle name="Percentuale 14 2 2 3" xfId="24150" xr:uid="{00000000-0005-0000-0000-00005FB90000}"/>
    <cellStyle name="Percentuale 14 2 3" xfId="9609" xr:uid="{00000000-0005-0000-0000-000060B90000}"/>
    <cellStyle name="Percentuale 14 2 3 2" xfId="24151" xr:uid="{00000000-0005-0000-0000-000061B90000}"/>
    <cellStyle name="Percentuale 14 2 4" xfId="24152" xr:uid="{00000000-0005-0000-0000-000062B90000}"/>
    <cellStyle name="Percentuale 14 2 5" xfId="24149" xr:uid="{00000000-0005-0000-0000-000063B90000}"/>
    <cellStyle name="Percentuale 14 3" xfId="1157" xr:uid="{00000000-0005-0000-0000-000064B90000}"/>
    <cellStyle name="Percentuale 14 3 2" xfId="1158" xr:uid="{00000000-0005-0000-0000-000065B90000}"/>
    <cellStyle name="Percentuale 14 3 2 2" xfId="4716" xr:uid="{00000000-0005-0000-0000-000066B90000}"/>
    <cellStyle name="Percentuale 14 3 2 2 2" xfId="24155" xr:uid="{00000000-0005-0000-0000-000067B90000}"/>
    <cellStyle name="Percentuale 14 3 2 3" xfId="3889" xr:uid="{00000000-0005-0000-0000-000068B90000}"/>
    <cellStyle name="Percentuale 14 3 2 3 2" xfId="10425" xr:uid="{00000000-0005-0000-0000-000069B90000}"/>
    <cellStyle name="Percentuale 14 3 2 3 3" xfId="24156" xr:uid="{00000000-0005-0000-0000-00006AB90000}"/>
    <cellStyle name="Percentuale 14 3 2 4" xfId="24154" xr:uid="{00000000-0005-0000-0000-00006BB90000}"/>
    <cellStyle name="Percentuale 14 3 3" xfId="2984" xr:uid="{00000000-0005-0000-0000-00006CB90000}"/>
    <cellStyle name="Percentuale 14 3 3 2" xfId="5449" xr:uid="{00000000-0005-0000-0000-00006DB90000}"/>
    <cellStyle name="Percentuale 14 3 3 2 2" xfId="24158" xr:uid="{00000000-0005-0000-0000-00006EB90000}"/>
    <cellStyle name="Percentuale 14 3 3 3" xfId="24159" xr:uid="{00000000-0005-0000-0000-00006FB90000}"/>
    <cellStyle name="Percentuale 14 3 3 3 2" xfId="45368" xr:uid="{00000000-0005-0000-0000-000070B90000}"/>
    <cellStyle name="Percentuale 14 3 3 4" xfId="24157" xr:uid="{00000000-0005-0000-0000-000071B90000}"/>
    <cellStyle name="Percentuale 14 3 4" xfId="3379" xr:uid="{00000000-0005-0000-0000-000072B90000}"/>
    <cellStyle name="Percentuale 14 3 4 2" xfId="10086" xr:uid="{00000000-0005-0000-0000-000073B90000}"/>
    <cellStyle name="Percentuale 14 3 4 3" xfId="24160" xr:uid="{00000000-0005-0000-0000-000074B90000}"/>
    <cellStyle name="Percentuale 14 3 5" xfId="8565" xr:uid="{00000000-0005-0000-0000-000075B90000}"/>
    <cellStyle name="Percentuale 14 3 5 2" xfId="24161" xr:uid="{00000000-0005-0000-0000-000076B90000}"/>
    <cellStyle name="Percentuale 14 3 6" xfId="24162" xr:uid="{00000000-0005-0000-0000-000077B90000}"/>
    <cellStyle name="Percentuale 14 3 7" xfId="24153" xr:uid="{00000000-0005-0000-0000-000078B90000}"/>
    <cellStyle name="Percentuale 14 3 8" xfId="2014" xr:uid="{00000000-0005-0000-0000-000079B90000}"/>
    <cellStyle name="Percentuale 14 4" xfId="1159" xr:uid="{00000000-0005-0000-0000-00007AB90000}"/>
    <cellStyle name="Percentuale 14 4 2" xfId="5450" xr:uid="{00000000-0005-0000-0000-00007BB90000}"/>
    <cellStyle name="Percentuale 14 4 2 2" xfId="5451" xr:uid="{00000000-0005-0000-0000-00007CB90000}"/>
    <cellStyle name="Percentuale 14 4 2 2 2" xfId="24165" xr:uid="{00000000-0005-0000-0000-00007DB90000}"/>
    <cellStyle name="Percentuale 14 4 2 3" xfId="14214" xr:uid="{00000000-0005-0000-0000-00007EB90000}"/>
    <cellStyle name="Percentuale 14 4 2 3 2" xfId="24166" xr:uid="{00000000-0005-0000-0000-00007FB90000}"/>
    <cellStyle name="Percentuale 14 4 2 4" xfId="24164" xr:uid="{00000000-0005-0000-0000-000080B90000}"/>
    <cellStyle name="Percentuale 14 4 2 5" xfId="13820" xr:uid="{00000000-0005-0000-0000-000081B90000}"/>
    <cellStyle name="Percentuale 14 4 3" xfId="5452" xr:uid="{00000000-0005-0000-0000-000082B90000}"/>
    <cellStyle name="Percentuale 14 4 3 2" xfId="24167" xr:uid="{00000000-0005-0000-0000-000083B90000}"/>
    <cellStyle name="Percentuale 14 4 4" xfId="24168" xr:uid="{00000000-0005-0000-0000-000084B90000}"/>
    <cellStyle name="Percentuale 14 4 4 2" xfId="45369" xr:uid="{00000000-0005-0000-0000-000085B90000}"/>
    <cellStyle name="Percentuale 14 4 5" xfId="24169" xr:uid="{00000000-0005-0000-0000-000086B90000}"/>
    <cellStyle name="Percentuale 14 4 6" xfId="24163" xr:uid="{00000000-0005-0000-0000-000087B90000}"/>
    <cellStyle name="Percentuale 14 4 7" xfId="2985" xr:uid="{00000000-0005-0000-0000-000088B90000}"/>
    <cellStyle name="Percentuale 14 5" xfId="1160" xr:uid="{00000000-0005-0000-0000-000089B90000}"/>
    <cellStyle name="Percentuale 14 5 2" xfId="24171" xr:uid="{00000000-0005-0000-0000-00008AB90000}"/>
    <cellStyle name="Percentuale 14 5 2 2" xfId="45370" xr:uid="{00000000-0005-0000-0000-00008BB90000}"/>
    <cellStyle name="Percentuale 14 5 3" xfId="24172" xr:uid="{00000000-0005-0000-0000-00008CB90000}"/>
    <cellStyle name="Percentuale 14 5 4" xfId="24170" xr:uid="{00000000-0005-0000-0000-00008DB90000}"/>
    <cellStyle name="Percentuale 14 6" xfId="2982" xr:uid="{00000000-0005-0000-0000-00008EB90000}"/>
    <cellStyle name="Percentuale 14 6 2" xfId="5916" xr:uid="{00000000-0005-0000-0000-00008FB90000}"/>
    <cellStyle name="Percentuale 14 6 3" xfId="24173" xr:uid="{00000000-0005-0000-0000-000090B90000}"/>
    <cellStyle name="Percentuale 14 7" xfId="24148" xr:uid="{00000000-0005-0000-0000-000091B90000}"/>
    <cellStyle name="Percentuale 15" xfId="1161" xr:uid="{00000000-0005-0000-0000-000092B90000}"/>
    <cellStyle name="Percentuale 15 2" xfId="1162" xr:uid="{00000000-0005-0000-0000-000093B90000}"/>
    <cellStyle name="Percentuale 15 2 2" xfId="2987" xr:uid="{00000000-0005-0000-0000-000094B90000}"/>
    <cellStyle name="Percentuale 15 2 2 2" xfId="9872" xr:uid="{00000000-0005-0000-0000-000095B90000}"/>
    <cellStyle name="Percentuale 15 2 2 3" xfId="24176" xr:uid="{00000000-0005-0000-0000-000096B90000}"/>
    <cellStyle name="Percentuale 15 2 3" xfId="9610" xr:uid="{00000000-0005-0000-0000-000097B90000}"/>
    <cellStyle name="Percentuale 15 2 3 2" xfId="24177" xr:uid="{00000000-0005-0000-0000-000098B90000}"/>
    <cellStyle name="Percentuale 15 2 4" xfId="24178" xr:uid="{00000000-0005-0000-0000-000099B90000}"/>
    <cellStyle name="Percentuale 15 2 5" xfId="24175" xr:uid="{00000000-0005-0000-0000-00009AB90000}"/>
    <cellStyle name="Percentuale 15 3" xfId="1163" xr:uid="{00000000-0005-0000-0000-00009BB90000}"/>
    <cellStyle name="Percentuale 15 3 2" xfId="1164" xr:uid="{00000000-0005-0000-0000-00009CB90000}"/>
    <cellStyle name="Percentuale 15 3 2 2" xfId="4717" xr:uid="{00000000-0005-0000-0000-00009DB90000}"/>
    <cellStyle name="Percentuale 15 3 2 2 2" xfId="24181" xr:uid="{00000000-0005-0000-0000-00009EB90000}"/>
    <cellStyle name="Percentuale 15 3 2 3" xfId="3890" xr:uid="{00000000-0005-0000-0000-00009FB90000}"/>
    <cellStyle name="Percentuale 15 3 2 3 2" xfId="10426" xr:uid="{00000000-0005-0000-0000-0000A0B90000}"/>
    <cellStyle name="Percentuale 15 3 2 3 3" xfId="24182" xr:uid="{00000000-0005-0000-0000-0000A1B90000}"/>
    <cellStyle name="Percentuale 15 3 2 4" xfId="24180" xr:uid="{00000000-0005-0000-0000-0000A2B90000}"/>
    <cellStyle name="Percentuale 15 3 3" xfId="2988" xr:uid="{00000000-0005-0000-0000-0000A3B90000}"/>
    <cellStyle name="Percentuale 15 3 3 2" xfId="5453" xr:uid="{00000000-0005-0000-0000-0000A4B90000}"/>
    <cellStyle name="Percentuale 15 3 3 2 2" xfId="24184" xr:uid="{00000000-0005-0000-0000-0000A5B90000}"/>
    <cellStyle name="Percentuale 15 3 3 3" xfId="24185" xr:uid="{00000000-0005-0000-0000-0000A6B90000}"/>
    <cellStyle name="Percentuale 15 3 3 3 2" xfId="45371" xr:uid="{00000000-0005-0000-0000-0000A7B90000}"/>
    <cellStyle name="Percentuale 15 3 3 4" xfId="24183" xr:uid="{00000000-0005-0000-0000-0000A8B90000}"/>
    <cellStyle name="Percentuale 15 3 4" xfId="3380" xr:uid="{00000000-0005-0000-0000-0000A9B90000}"/>
    <cellStyle name="Percentuale 15 3 4 2" xfId="10087" xr:uid="{00000000-0005-0000-0000-0000AAB90000}"/>
    <cellStyle name="Percentuale 15 3 4 3" xfId="24186" xr:uid="{00000000-0005-0000-0000-0000ABB90000}"/>
    <cellStyle name="Percentuale 15 3 5" xfId="7508" xr:uid="{00000000-0005-0000-0000-0000ACB90000}"/>
    <cellStyle name="Percentuale 15 3 5 2" xfId="24187" xr:uid="{00000000-0005-0000-0000-0000ADB90000}"/>
    <cellStyle name="Percentuale 15 3 6" xfId="24188" xr:uid="{00000000-0005-0000-0000-0000AEB90000}"/>
    <cellStyle name="Percentuale 15 3 7" xfId="24179" xr:uid="{00000000-0005-0000-0000-0000AFB90000}"/>
    <cellStyle name="Percentuale 15 3 8" xfId="2015" xr:uid="{00000000-0005-0000-0000-0000B0B90000}"/>
    <cellStyle name="Percentuale 15 4" xfId="1165" xr:uid="{00000000-0005-0000-0000-0000B1B90000}"/>
    <cellStyle name="Percentuale 15 4 2" xfId="5454" xr:uid="{00000000-0005-0000-0000-0000B2B90000}"/>
    <cellStyle name="Percentuale 15 4 2 2" xfId="5455" xr:uid="{00000000-0005-0000-0000-0000B3B90000}"/>
    <cellStyle name="Percentuale 15 4 2 2 2" xfId="24191" xr:uid="{00000000-0005-0000-0000-0000B4B90000}"/>
    <cellStyle name="Percentuale 15 4 2 3" xfId="14215" xr:uid="{00000000-0005-0000-0000-0000B5B90000}"/>
    <cellStyle name="Percentuale 15 4 2 3 2" xfId="24192" xr:uid="{00000000-0005-0000-0000-0000B6B90000}"/>
    <cellStyle name="Percentuale 15 4 2 4" xfId="24190" xr:uid="{00000000-0005-0000-0000-0000B7B90000}"/>
    <cellStyle name="Percentuale 15 4 2 5" xfId="13822" xr:uid="{00000000-0005-0000-0000-0000B8B90000}"/>
    <cellStyle name="Percentuale 15 4 3" xfId="5456" xr:uid="{00000000-0005-0000-0000-0000B9B90000}"/>
    <cellStyle name="Percentuale 15 4 3 2" xfId="24193" xr:uid="{00000000-0005-0000-0000-0000BAB90000}"/>
    <cellStyle name="Percentuale 15 4 4" xfId="24194" xr:uid="{00000000-0005-0000-0000-0000BBB90000}"/>
    <cellStyle name="Percentuale 15 4 4 2" xfId="45372" xr:uid="{00000000-0005-0000-0000-0000BCB90000}"/>
    <cellStyle name="Percentuale 15 4 5" xfId="24195" xr:uid="{00000000-0005-0000-0000-0000BDB90000}"/>
    <cellStyle name="Percentuale 15 4 6" xfId="24189" xr:uid="{00000000-0005-0000-0000-0000BEB90000}"/>
    <cellStyle name="Percentuale 15 4 7" xfId="2989" xr:uid="{00000000-0005-0000-0000-0000BFB90000}"/>
    <cellStyle name="Percentuale 15 5" xfId="1166" xr:uid="{00000000-0005-0000-0000-0000C0B90000}"/>
    <cellStyle name="Percentuale 15 5 2" xfId="24197" xr:uid="{00000000-0005-0000-0000-0000C1B90000}"/>
    <cellStyle name="Percentuale 15 5 2 2" xfId="45373" xr:uid="{00000000-0005-0000-0000-0000C2B90000}"/>
    <cellStyle name="Percentuale 15 5 3" xfId="24198" xr:uid="{00000000-0005-0000-0000-0000C3B90000}"/>
    <cellStyle name="Percentuale 15 5 4" xfId="24196" xr:uid="{00000000-0005-0000-0000-0000C4B90000}"/>
    <cellStyle name="Percentuale 15 6" xfId="2986" xr:uid="{00000000-0005-0000-0000-0000C5B90000}"/>
    <cellStyle name="Percentuale 15 6 2" xfId="5917" xr:uid="{00000000-0005-0000-0000-0000C6B90000}"/>
    <cellStyle name="Percentuale 15 6 3" xfId="24199" xr:uid="{00000000-0005-0000-0000-0000C7B90000}"/>
    <cellStyle name="Percentuale 15 7" xfId="24174" xr:uid="{00000000-0005-0000-0000-0000C8B90000}"/>
    <cellStyle name="Percentuale 16" xfId="1167" xr:uid="{00000000-0005-0000-0000-0000C9B90000}"/>
    <cellStyle name="Percentuale 16 2" xfId="1168" xr:uid="{00000000-0005-0000-0000-0000CAB90000}"/>
    <cellStyle name="Percentuale 16 2 2" xfId="2991" xr:uid="{00000000-0005-0000-0000-0000CBB90000}"/>
    <cellStyle name="Percentuale 16 2 2 2" xfId="9873" xr:uid="{00000000-0005-0000-0000-0000CCB90000}"/>
    <cellStyle name="Percentuale 16 2 2 3" xfId="24202" xr:uid="{00000000-0005-0000-0000-0000CDB90000}"/>
    <cellStyle name="Percentuale 16 2 3" xfId="9611" xr:uid="{00000000-0005-0000-0000-0000CEB90000}"/>
    <cellStyle name="Percentuale 16 2 3 2" xfId="24203" xr:uid="{00000000-0005-0000-0000-0000CFB90000}"/>
    <cellStyle name="Percentuale 16 2 4" xfId="24204" xr:uid="{00000000-0005-0000-0000-0000D0B90000}"/>
    <cellStyle name="Percentuale 16 2 5" xfId="24201" xr:uid="{00000000-0005-0000-0000-0000D1B90000}"/>
    <cellStyle name="Percentuale 16 3" xfId="1169" xr:uid="{00000000-0005-0000-0000-0000D2B90000}"/>
    <cellStyle name="Percentuale 16 3 2" xfId="1170" xr:uid="{00000000-0005-0000-0000-0000D3B90000}"/>
    <cellStyle name="Percentuale 16 3 2 2" xfId="4718" xr:uid="{00000000-0005-0000-0000-0000D4B90000}"/>
    <cellStyle name="Percentuale 16 3 2 2 2" xfId="24207" xr:uid="{00000000-0005-0000-0000-0000D5B90000}"/>
    <cellStyle name="Percentuale 16 3 2 3" xfId="3891" xr:uid="{00000000-0005-0000-0000-0000D6B90000}"/>
    <cellStyle name="Percentuale 16 3 2 3 2" xfId="10427" xr:uid="{00000000-0005-0000-0000-0000D7B90000}"/>
    <cellStyle name="Percentuale 16 3 2 3 3" xfId="24208" xr:uid="{00000000-0005-0000-0000-0000D8B90000}"/>
    <cellStyle name="Percentuale 16 3 2 4" xfId="24206" xr:uid="{00000000-0005-0000-0000-0000D9B90000}"/>
    <cellStyle name="Percentuale 16 3 3" xfId="2992" xr:uid="{00000000-0005-0000-0000-0000DAB90000}"/>
    <cellStyle name="Percentuale 16 3 3 2" xfId="5457" xr:uid="{00000000-0005-0000-0000-0000DBB90000}"/>
    <cellStyle name="Percentuale 16 3 3 2 2" xfId="24210" xr:uid="{00000000-0005-0000-0000-0000DCB90000}"/>
    <cellStyle name="Percentuale 16 3 3 3" xfId="24211" xr:uid="{00000000-0005-0000-0000-0000DDB90000}"/>
    <cellStyle name="Percentuale 16 3 3 3 2" xfId="45374" xr:uid="{00000000-0005-0000-0000-0000DEB90000}"/>
    <cellStyle name="Percentuale 16 3 3 4" xfId="24209" xr:uid="{00000000-0005-0000-0000-0000DFB90000}"/>
    <cellStyle name="Percentuale 16 3 4" xfId="3381" xr:uid="{00000000-0005-0000-0000-0000E0B90000}"/>
    <cellStyle name="Percentuale 16 3 4 2" xfId="10088" xr:uid="{00000000-0005-0000-0000-0000E1B90000}"/>
    <cellStyle name="Percentuale 16 3 4 3" xfId="24212" xr:uid="{00000000-0005-0000-0000-0000E2B90000}"/>
    <cellStyle name="Percentuale 16 3 5" xfId="8564" xr:uid="{00000000-0005-0000-0000-0000E3B90000}"/>
    <cellStyle name="Percentuale 16 3 5 2" xfId="24213" xr:uid="{00000000-0005-0000-0000-0000E4B90000}"/>
    <cellStyle name="Percentuale 16 3 6" xfId="24214" xr:uid="{00000000-0005-0000-0000-0000E5B90000}"/>
    <cellStyle name="Percentuale 16 3 7" xfId="24205" xr:uid="{00000000-0005-0000-0000-0000E6B90000}"/>
    <cellStyle name="Percentuale 16 3 8" xfId="2016" xr:uid="{00000000-0005-0000-0000-0000E7B90000}"/>
    <cellStyle name="Percentuale 16 4" xfId="1171" xr:uid="{00000000-0005-0000-0000-0000E8B90000}"/>
    <cellStyle name="Percentuale 16 4 2" xfId="5458" xr:uid="{00000000-0005-0000-0000-0000E9B90000}"/>
    <cellStyle name="Percentuale 16 4 2 2" xfId="5459" xr:uid="{00000000-0005-0000-0000-0000EAB90000}"/>
    <cellStyle name="Percentuale 16 4 2 2 2" xfId="24217" xr:uid="{00000000-0005-0000-0000-0000EBB90000}"/>
    <cellStyle name="Percentuale 16 4 2 3" xfId="14216" xr:uid="{00000000-0005-0000-0000-0000ECB90000}"/>
    <cellStyle name="Percentuale 16 4 2 3 2" xfId="24218" xr:uid="{00000000-0005-0000-0000-0000EDB90000}"/>
    <cellStyle name="Percentuale 16 4 2 4" xfId="24216" xr:uid="{00000000-0005-0000-0000-0000EEB90000}"/>
    <cellStyle name="Percentuale 16 4 2 5" xfId="13823" xr:uid="{00000000-0005-0000-0000-0000EFB90000}"/>
    <cellStyle name="Percentuale 16 4 3" xfId="5460" xr:uid="{00000000-0005-0000-0000-0000F0B90000}"/>
    <cellStyle name="Percentuale 16 4 3 2" xfId="24219" xr:uid="{00000000-0005-0000-0000-0000F1B90000}"/>
    <cellStyle name="Percentuale 16 4 4" xfId="24220" xr:uid="{00000000-0005-0000-0000-0000F2B90000}"/>
    <cellStyle name="Percentuale 16 4 4 2" xfId="45375" xr:uid="{00000000-0005-0000-0000-0000F3B90000}"/>
    <cellStyle name="Percentuale 16 4 5" xfId="24221" xr:uid="{00000000-0005-0000-0000-0000F4B90000}"/>
    <cellStyle name="Percentuale 16 4 6" xfId="24215" xr:uid="{00000000-0005-0000-0000-0000F5B90000}"/>
    <cellStyle name="Percentuale 16 4 7" xfId="2993" xr:uid="{00000000-0005-0000-0000-0000F6B90000}"/>
    <cellStyle name="Percentuale 16 5" xfId="1172" xr:uid="{00000000-0005-0000-0000-0000F7B90000}"/>
    <cellStyle name="Percentuale 16 5 2" xfId="24223" xr:uid="{00000000-0005-0000-0000-0000F8B90000}"/>
    <cellStyle name="Percentuale 16 5 2 2" xfId="45376" xr:uid="{00000000-0005-0000-0000-0000F9B90000}"/>
    <cellStyle name="Percentuale 16 5 3" xfId="24224" xr:uid="{00000000-0005-0000-0000-0000FAB90000}"/>
    <cellStyle name="Percentuale 16 5 4" xfId="24222" xr:uid="{00000000-0005-0000-0000-0000FBB90000}"/>
    <cellStyle name="Percentuale 16 6" xfId="2990" xr:uid="{00000000-0005-0000-0000-0000FCB90000}"/>
    <cellStyle name="Percentuale 16 6 2" xfId="5918" xr:uid="{00000000-0005-0000-0000-0000FDB90000}"/>
    <cellStyle name="Percentuale 16 6 3" xfId="24225" xr:uid="{00000000-0005-0000-0000-0000FEB90000}"/>
    <cellStyle name="Percentuale 16 7" xfId="24200" xr:uid="{00000000-0005-0000-0000-0000FFB90000}"/>
    <cellStyle name="Percentuale 17" xfId="1173" xr:uid="{00000000-0005-0000-0000-000000BA0000}"/>
    <cellStyle name="Percentuale 17 2" xfId="1174" xr:uid="{00000000-0005-0000-0000-000001BA0000}"/>
    <cellStyle name="Percentuale 17 2 2" xfId="2995" xr:uid="{00000000-0005-0000-0000-000002BA0000}"/>
    <cellStyle name="Percentuale 17 2 2 2" xfId="9874" xr:uid="{00000000-0005-0000-0000-000003BA0000}"/>
    <cellStyle name="Percentuale 17 2 2 3" xfId="24228" xr:uid="{00000000-0005-0000-0000-000004BA0000}"/>
    <cellStyle name="Percentuale 17 2 3" xfId="9612" xr:uid="{00000000-0005-0000-0000-000005BA0000}"/>
    <cellStyle name="Percentuale 17 2 3 2" xfId="24229" xr:uid="{00000000-0005-0000-0000-000006BA0000}"/>
    <cellStyle name="Percentuale 17 2 4" xfId="24230" xr:uid="{00000000-0005-0000-0000-000007BA0000}"/>
    <cellStyle name="Percentuale 17 2 5" xfId="24227" xr:uid="{00000000-0005-0000-0000-000008BA0000}"/>
    <cellStyle name="Percentuale 17 3" xfId="1175" xr:uid="{00000000-0005-0000-0000-000009BA0000}"/>
    <cellStyle name="Percentuale 17 3 2" xfId="1176" xr:uid="{00000000-0005-0000-0000-00000ABA0000}"/>
    <cellStyle name="Percentuale 17 3 2 2" xfId="4719" xr:uid="{00000000-0005-0000-0000-00000BBA0000}"/>
    <cellStyle name="Percentuale 17 3 2 2 2" xfId="24233" xr:uid="{00000000-0005-0000-0000-00000CBA0000}"/>
    <cellStyle name="Percentuale 17 3 2 3" xfId="3892" xr:uid="{00000000-0005-0000-0000-00000DBA0000}"/>
    <cellStyle name="Percentuale 17 3 2 3 2" xfId="10428" xr:uid="{00000000-0005-0000-0000-00000EBA0000}"/>
    <cellStyle name="Percentuale 17 3 2 3 3" xfId="24234" xr:uid="{00000000-0005-0000-0000-00000FBA0000}"/>
    <cellStyle name="Percentuale 17 3 2 4" xfId="24232" xr:uid="{00000000-0005-0000-0000-000010BA0000}"/>
    <cellStyle name="Percentuale 17 3 3" xfId="2996" xr:uid="{00000000-0005-0000-0000-000011BA0000}"/>
    <cellStyle name="Percentuale 17 3 3 2" xfId="5461" xr:uid="{00000000-0005-0000-0000-000012BA0000}"/>
    <cellStyle name="Percentuale 17 3 3 2 2" xfId="24236" xr:uid="{00000000-0005-0000-0000-000013BA0000}"/>
    <cellStyle name="Percentuale 17 3 3 3" xfId="24237" xr:uid="{00000000-0005-0000-0000-000014BA0000}"/>
    <cellStyle name="Percentuale 17 3 3 3 2" xfId="45377" xr:uid="{00000000-0005-0000-0000-000015BA0000}"/>
    <cellStyle name="Percentuale 17 3 3 4" xfId="24235" xr:uid="{00000000-0005-0000-0000-000016BA0000}"/>
    <cellStyle name="Percentuale 17 3 4" xfId="3382" xr:uid="{00000000-0005-0000-0000-000017BA0000}"/>
    <cellStyle name="Percentuale 17 3 4 2" xfId="10089" xr:uid="{00000000-0005-0000-0000-000018BA0000}"/>
    <cellStyle name="Percentuale 17 3 4 3" xfId="24238" xr:uid="{00000000-0005-0000-0000-000019BA0000}"/>
    <cellStyle name="Percentuale 17 3 5" xfId="8603" xr:uid="{00000000-0005-0000-0000-00001ABA0000}"/>
    <cellStyle name="Percentuale 17 3 5 2" xfId="24239" xr:uid="{00000000-0005-0000-0000-00001BBA0000}"/>
    <cellStyle name="Percentuale 17 3 6" xfId="24240" xr:uid="{00000000-0005-0000-0000-00001CBA0000}"/>
    <cellStyle name="Percentuale 17 3 7" xfId="24231" xr:uid="{00000000-0005-0000-0000-00001DBA0000}"/>
    <cellStyle name="Percentuale 17 3 8" xfId="2017" xr:uid="{00000000-0005-0000-0000-00001EBA0000}"/>
    <cellStyle name="Percentuale 17 4" xfId="1177" xr:uid="{00000000-0005-0000-0000-00001FBA0000}"/>
    <cellStyle name="Percentuale 17 4 2" xfId="5462" xr:uid="{00000000-0005-0000-0000-000020BA0000}"/>
    <cellStyle name="Percentuale 17 4 2 2" xfId="5463" xr:uid="{00000000-0005-0000-0000-000021BA0000}"/>
    <cellStyle name="Percentuale 17 4 2 2 2" xfId="24243" xr:uid="{00000000-0005-0000-0000-000022BA0000}"/>
    <cellStyle name="Percentuale 17 4 2 3" xfId="14217" xr:uid="{00000000-0005-0000-0000-000023BA0000}"/>
    <cellStyle name="Percentuale 17 4 2 3 2" xfId="24244" xr:uid="{00000000-0005-0000-0000-000024BA0000}"/>
    <cellStyle name="Percentuale 17 4 2 4" xfId="24242" xr:uid="{00000000-0005-0000-0000-000025BA0000}"/>
    <cellStyle name="Percentuale 17 4 2 5" xfId="13824" xr:uid="{00000000-0005-0000-0000-000026BA0000}"/>
    <cellStyle name="Percentuale 17 4 3" xfId="5464" xr:uid="{00000000-0005-0000-0000-000027BA0000}"/>
    <cellStyle name="Percentuale 17 4 3 2" xfId="24245" xr:uid="{00000000-0005-0000-0000-000028BA0000}"/>
    <cellStyle name="Percentuale 17 4 4" xfId="24246" xr:uid="{00000000-0005-0000-0000-000029BA0000}"/>
    <cellStyle name="Percentuale 17 4 5" xfId="24247" xr:uid="{00000000-0005-0000-0000-00002ABA0000}"/>
    <cellStyle name="Percentuale 17 4 5 2" xfId="45378" xr:uid="{00000000-0005-0000-0000-00002BBA0000}"/>
    <cellStyle name="Percentuale 17 4 6" xfId="24248" xr:uid="{00000000-0005-0000-0000-00002CBA0000}"/>
    <cellStyle name="Percentuale 17 4 7" xfId="24241" xr:uid="{00000000-0005-0000-0000-00002DBA0000}"/>
    <cellStyle name="Percentuale 17 4 8" xfId="2997" xr:uid="{00000000-0005-0000-0000-00002EBA0000}"/>
    <cellStyle name="Percentuale 17 5" xfId="1178" xr:uid="{00000000-0005-0000-0000-00002FBA0000}"/>
    <cellStyle name="Percentuale 17 5 2" xfId="24250" xr:uid="{00000000-0005-0000-0000-000030BA0000}"/>
    <cellStyle name="Percentuale 17 5 3" xfId="24251" xr:uid="{00000000-0005-0000-0000-000031BA0000}"/>
    <cellStyle name="Percentuale 17 5 3 2" xfId="45379" xr:uid="{00000000-0005-0000-0000-000032BA0000}"/>
    <cellStyle name="Percentuale 17 5 4" xfId="24252" xr:uid="{00000000-0005-0000-0000-000033BA0000}"/>
    <cellStyle name="Percentuale 17 5 5" xfId="24249" xr:uid="{00000000-0005-0000-0000-000034BA0000}"/>
    <cellStyle name="Percentuale 17 6" xfId="2994" xr:uid="{00000000-0005-0000-0000-000035BA0000}"/>
    <cellStyle name="Percentuale 17 6 2" xfId="5919" xr:uid="{00000000-0005-0000-0000-000036BA0000}"/>
    <cellStyle name="Percentuale 17 6 3" xfId="24253" xr:uid="{00000000-0005-0000-0000-000037BA0000}"/>
    <cellStyle name="Percentuale 17 7" xfId="24226" xr:uid="{00000000-0005-0000-0000-000038BA0000}"/>
    <cellStyle name="Percentuale 18" xfId="1179" xr:uid="{00000000-0005-0000-0000-000039BA0000}"/>
    <cellStyle name="Percentuale 18 2" xfId="1180" xr:uid="{00000000-0005-0000-0000-00003ABA0000}"/>
    <cellStyle name="Percentuale 18 2 2" xfId="2999" xr:uid="{00000000-0005-0000-0000-00003BBA0000}"/>
    <cellStyle name="Percentuale 18 2 2 2" xfId="9875" xr:uid="{00000000-0005-0000-0000-00003CBA0000}"/>
    <cellStyle name="Percentuale 18 2 2 3" xfId="24256" xr:uid="{00000000-0005-0000-0000-00003DBA0000}"/>
    <cellStyle name="Percentuale 18 2 3" xfId="9613" xr:uid="{00000000-0005-0000-0000-00003EBA0000}"/>
    <cellStyle name="Percentuale 18 2 3 2" xfId="24257" xr:uid="{00000000-0005-0000-0000-00003FBA0000}"/>
    <cellStyle name="Percentuale 18 2 4" xfId="24258" xr:uid="{00000000-0005-0000-0000-000040BA0000}"/>
    <cellStyle name="Percentuale 18 2 4 2" xfId="45380" xr:uid="{00000000-0005-0000-0000-000041BA0000}"/>
    <cellStyle name="Percentuale 18 2 5" xfId="24259" xr:uid="{00000000-0005-0000-0000-000042BA0000}"/>
    <cellStyle name="Percentuale 18 2 6" xfId="24255" xr:uid="{00000000-0005-0000-0000-000043BA0000}"/>
    <cellStyle name="Percentuale 18 3" xfId="1181" xr:uid="{00000000-0005-0000-0000-000044BA0000}"/>
    <cellStyle name="Percentuale 18 3 2" xfId="1182" xr:uid="{00000000-0005-0000-0000-000045BA0000}"/>
    <cellStyle name="Percentuale 18 3 2 2" xfId="4720" xr:uid="{00000000-0005-0000-0000-000046BA0000}"/>
    <cellStyle name="Percentuale 18 3 2 2 2" xfId="24263" xr:uid="{00000000-0005-0000-0000-000047BA0000}"/>
    <cellStyle name="Percentuale 18 3 2 2 3" xfId="24262" xr:uid="{00000000-0005-0000-0000-000048BA0000}"/>
    <cellStyle name="Percentuale 18 3 2 3" xfId="3893" xr:uid="{00000000-0005-0000-0000-000049BA0000}"/>
    <cellStyle name="Percentuale 18 3 2 3 2" xfId="10429" xr:uid="{00000000-0005-0000-0000-00004ABA0000}"/>
    <cellStyle name="Percentuale 18 3 2 3 3" xfId="24264" xr:uid="{00000000-0005-0000-0000-00004BBA0000}"/>
    <cellStyle name="Percentuale 18 3 2 3 4" xfId="45381" xr:uid="{00000000-0005-0000-0000-00004CBA0000}"/>
    <cellStyle name="Percentuale 18 3 2 4" xfId="24265" xr:uid="{00000000-0005-0000-0000-00004DBA0000}"/>
    <cellStyle name="Percentuale 18 3 2 5" xfId="24261" xr:uid="{00000000-0005-0000-0000-00004EBA0000}"/>
    <cellStyle name="Percentuale 18 3 3" xfId="3000" xr:uid="{00000000-0005-0000-0000-00004FBA0000}"/>
    <cellStyle name="Percentuale 18 3 3 2" xfId="5465" xr:uid="{00000000-0005-0000-0000-000050BA0000}"/>
    <cellStyle name="Percentuale 18 3 3 2 2" xfId="24267" xr:uid="{00000000-0005-0000-0000-000051BA0000}"/>
    <cellStyle name="Percentuale 18 3 3 3" xfId="24268" xr:uid="{00000000-0005-0000-0000-000052BA0000}"/>
    <cellStyle name="Percentuale 18 3 3 4" xfId="24269" xr:uid="{00000000-0005-0000-0000-000053BA0000}"/>
    <cellStyle name="Percentuale 18 3 3 4 2" xfId="45382" xr:uid="{00000000-0005-0000-0000-000054BA0000}"/>
    <cellStyle name="Percentuale 18 3 3 5" xfId="24266" xr:uid="{00000000-0005-0000-0000-000055BA0000}"/>
    <cellStyle name="Percentuale 18 3 4" xfId="3383" xr:uid="{00000000-0005-0000-0000-000056BA0000}"/>
    <cellStyle name="Percentuale 18 3 4 2" xfId="10090" xr:uid="{00000000-0005-0000-0000-000057BA0000}"/>
    <cellStyle name="Percentuale 18 3 4 3" xfId="24270" xr:uid="{00000000-0005-0000-0000-000058BA0000}"/>
    <cellStyle name="Percentuale 18 3 5" xfId="7401" xr:uid="{00000000-0005-0000-0000-000059BA0000}"/>
    <cellStyle name="Percentuale 18 3 5 2" xfId="24271" xr:uid="{00000000-0005-0000-0000-00005ABA0000}"/>
    <cellStyle name="Percentuale 18 3 6" xfId="24272" xr:uid="{00000000-0005-0000-0000-00005BBA0000}"/>
    <cellStyle name="Percentuale 18 3 6 2" xfId="45383" xr:uid="{00000000-0005-0000-0000-00005CBA0000}"/>
    <cellStyle name="Percentuale 18 3 7" xfId="24273" xr:uid="{00000000-0005-0000-0000-00005DBA0000}"/>
    <cellStyle name="Percentuale 18 3 8" xfId="24260" xr:uid="{00000000-0005-0000-0000-00005EBA0000}"/>
    <cellStyle name="Percentuale 18 3 9" xfId="2018" xr:uid="{00000000-0005-0000-0000-00005FBA0000}"/>
    <cellStyle name="Percentuale 18 4" xfId="1183" xr:uid="{00000000-0005-0000-0000-000060BA0000}"/>
    <cellStyle name="Percentuale 18 4 2" xfId="5466" xr:uid="{00000000-0005-0000-0000-000061BA0000}"/>
    <cellStyle name="Percentuale 18 4 2 2" xfId="5467" xr:uid="{00000000-0005-0000-0000-000062BA0000}"/>
    <cellStyle name="Percentuale 18 4 2 2 2" xfId="24276" xr:uid="{00000000-0005-0000-0000-000063BA0000}"/>
    <cellStyle name="Percentuale 18 4 2 3" xfId="14218" xr:uid="{00000000-0005-0000-0000-000064BA0000}"/>
    <cellStyle name="Percentuale 18 4 2 3 2" xfId="24277" xr:uid="{00000000-0005-0000-0000-000065BA0000}"/>
    <cellStyle name="Percentuale 18 4 2 4" xfId="24275" xr:uid="{00000000-0005-0000-0000-000066BA0000}"/>
    <cellStyle name="Percentuale 18 4 2 5" xfId="13825" xr:uid="{00000000-0005-0000-0000-000067BA0000}"/>
    <cellStyle name="Percentuale 18 4 3" xfId="5468" xr:uid="{00000000-0005-0000-0000-000068BA0000}"/>
    <cellStyle name="Percentuale 18 4 3 2" xfId="24278" xr:uid="{00000000-0005-0000-0000-000069BA0000}"/>
    <cellStyle name="Percentuale 18 4 4" xfId="24279" xr:uid="{00000000-0005-0000-0000-00006ABA0000}"/>
    <cellStyle name="Percentuale 18 4 5" xfId="24280" xr:uid="{00000000-0005-0000-0000-00006BBA0000}"/>
    <cellStyle name="Percentuale 18 4 5 2" xfId="45384" xr:uid="{00000000-0005-0000-0000-00006CBA0000}"/>
    <cellStyle name="Percentuale 18 4 6" xfId="24281" xr:uid="{00000000-0005-0000-0000-00006DBA0000}"/>
    <cellStyle name="Percentuale 18 4 7" xfId="24274" xr:uid="{00000000-0005-0000-0000-00006EBA0000}"/>
    <cellStyle name="Percentuale 18 4 8" xfId="3001" xr:uid="{00000000-0005-0000-0000-00006FBA0000}"/>
    <cellStyle name="Percentuale 18 5" xfId="1184" xr:uid="{00000000-0005-0000-0000-000070BA0000}"/>
    <cellStyle name="Percentuale 18 5 2" xfId="24283" xr:uid="{00000000-0005-0000-0000-000071BA0000}"/>
    <cellStyle name="Percentuale 18 5 3" xfId="24284" xr:uid="{00000000-0005-0000-0000-000072BA0000}"/>
    <cellStyle name="Percentuale 18 5 3 2" xfId="45385" xr:uid="{00000000-0005-0000-0000-000073BA0000}"/>
    <cellStyle name="Percentuale 18 5 4" xfId="24285" xr:uid="{00000000-0005-0000-0000-000074BA0000}"/>
    <cellStyle name="Percentuale 18 5 5" xfId="24282" xr:uid="{00000000-0005-0000-0000-000075BA0000}"/>
    <cellStyle name="Percentuale 18 6" xfId="2998" xr:uid="{00000000-0005-0000-0000-000076BA0000}"/>
    <cellStyle name="Percentuale 18 6 2" xfId="5920" xr:uid="{00000000-0005-0000-0000-000077BA0000}"/>
    <cellStyle name="Percentuale 18 6 3" xfId="24286" xr:uid="{00000000-0005-0000-0000-000078BA0000}"/>
    <cellStyle name="Percentuale 18 7" xfId="24287" xr:uid="{00000000-0005-0000-0000-000079BA0000}"/>
    <cellStyle name="Percentuale 18 7 2" xfId="45386" xr:uid="{00000000-0005-0000-0000-00007ABA0000}"/>
    <cellStyle name="Percentuale 18 8" xfId="24254" xr:uid="{00000000-0005-0000-0000-00007BBA0000}"/>
    <cellStyle name="Percentuale 19" xfId="1185" xr:uid="{00000000-0005-0000-0000-00007CBA0000}"/>
    <cellStyle name="Percentuale 19 2" xfId="1186" xr:uid="{00000000-0005-0000-0000-00007DBA0000}"/>
    <cellStyle name="Percentuale 19 2 2" xfId="3003" xr:uid="{00000000-0005-0000-0000-00007EBA0000}"/>
    <cellStyle name="Percentuale 19 2 2 2" xfId="9876" xr:uid="{00000000-0005-0000-0000-00007FBA0000}"/>
    <cellStyle name="Percentuale 19 2 2 3" xfId="24290" xr:uid="{00000000-0005-0000-0000-000080BA0000}"/>
    <cellStyle name="Percentuale 19 2 3" xfId="9614" xr:uid="{00000000-0005-0000-0000-000081BA0000}"/>
    <cellStyle name="Percentuale 19 2 3 2" xfId="24291" xr:uid="{00000000-0005-0000-0000-000082BA0000}"/>
    <cellStyle name="Percentuale 19 2 4" xfId="24292" xr:uid="{00000000-0005-0000-0000-000083BA0000}"/>
    <cellStyle name="Percentuale 19 2 4 2" xfId="45387" xr:uid="{00000000-0005-0000-0000-000084BA0000}"/>
    <cellStyle name="Percentuale 19 2 5" xfId="24293" xr:uid="{00000000-0005-0000-0000-000085BA0000}"/>
    <cellStyle name="Percentuale 19 2 6" xfId="24289" xr:uid="{00000000-0005-0000-0000-000086BA0000}"/>
    <cellStyle name="Percentuale 19 3" xfId="1187" xr:uid="{00000000-0005-0000-0000-000087BA0000}"/>
    <cellStyle name="Percentuale 19 3 2" xfId="1188" xr:uid="{00000000-0005-0000-0000-000088BA0000}"/>
    <cellStyle name="Percentuale 19 3 2 2" xfId="4721" xr:uid="{00000000-0005-0000-0000-000089BA0000}"/>
    <cellStyle name="Percentuale 19 3 2 2 2" xfId="24297" xr:uid="{00000000-0005-0000-0000-00008ABA0000}"/>
    <cellStyle name="Percentuale 19 3 2 2 3" xfId="24296" xr:uid="{00000000-0005-0000-0000-00008BBA0000}"/>
    <cellStyle name="Percentuale 19 3 2 3" xfId="3894" xr:uid="{00000000-0005-0000-0000-00008CBA0000}"/>
    <cellStyle name="Percentuale 19 3 2 3 2" xfId="10430" xr:uid="{00000000-0005-0000-0000-00008DBA0000}"/>
    <cellStyle name="Percentuale 19 3 2 3 3" xfId="24298" xr:uid="{00000000-0005-0000-0000-00008EBA0000}"/>
    <cellStyle name="Percentuale 19 3 2 3 4" xfId="45388" xr:uid="{00000000-0005-0000-0000-00008FBA0000}"/>
    <cellStyle name="Percentuale 19 3 2 4" xfId="24299" xr:uid="{00000000-0005-0000-0000-000090BA0000}"/>
    <cellStyle name="Percentuale 19 3 2 5" xfId="24295" xr:uid="{00000000-0005-0000-0000-000091BA0000}"/>
    <cellStyle name="Percentuale 19 3 3" xfId="3004" xr:uid="{00000000-0005-0000-0000-000092BA0000}"/>
    <cellStyle name="Percentuale 19 3 3 2" xfId="5469" xr:uid="{00000000-0005-0000-0000-000093BA0000}"/>
    <cellStyle name="Percentuale 19 3 3 2 2" xfId="24301" xr:uid="{00000000-0005-0000-0000-000094BA0000}"/>
    <cellStyle name="Percentuale 19 3 3 3" xfId="24302" xr:uid="{00000000-0005-0000-0000-000095BA0000}"/>
    <cellStyle name="Percentuale 19 3 3 4" xfId="24303" xr:uid="{00000000-0005-0000-0000-000096BA0000}"/>
    <cellStyle name="Percentuale 19 3 3 4 2" xfId="45389" xr:uid="{00000000-0005-0000-0000-000097BA0000}"/>
    <cellStyle name="Percentuale 19 3 3 5" xfId="24300" xr:uid="{00000000-0005-0000-0000-000098BA0000}"/>
    <cellStyle name="Percentuale 19 3 4" xfId="3384" xr:uid="{00000000-0005-0000-0000-000099BA0000}"/>
    <cellStyle name="Percentuale 19 3 4 2" xfId="10091" xr:uid="{00000000-0005-0000-0000-00009ABA0000}"/>
    <cellStyle name="Percentuale 19 3 4 3" xfId="24304" xr:uid="{00000000-0005-0000-0000-00009BBA0000}"/>
    <cellStyle name="Percentuale 19 3 5" xfId="8602" xr:uid="{00000000-0005-0000-0000-00009CBA0000}"/>
    <cellStyle name="Percentuale 19 3 5 2" xfId="24305" xr:uid="{00000000-0005-0000-0000-00009DBA0000}"/>
    <cellStyle name="Percentuale 19 3 6" xfId="24306" xr:uid="{00000000-0005-0000-0000-00009EBA0000}"/>
    <cellStyle name="Percentuale 19 3 6 2" xfId="45390" xr:uid="{00000000-0005-0000-0000-00009FBA0000}"/>
    <cellStyle name="Percentuale 19 3 7" xfId="24307" xr:uid="{00000000-0005-0000-0000-0000A0BA0000}"/>
    <cellStyle name="Percentuale 19 3 8" xfId="24294" xr:uid="{00000000-0005-0000-0000-0000A1BA0000}"/>
    <cellStyle name="Percentuale 19 3 9" xfId="2019" xr:uid="{00000000-0005-0000-0000-0000A2BA0000}"/>
    <cellStyle name="Percentuale 19 4" xfId="1189" xr:uid="{00000000-0005-0000-0000-0000A3BA0000}"/>
    <cellStyle name="Percentuale 19 4 2" xfId="5470" xr:uid="{00000000-0005-0000-0000-0000A4BA0000}"/>
    <cellStyle name="Percentuale 19 4 2 2" xfId="5471" xr:uid="{00000000-0005-0000-0000-0000A5BA0000}"/>
    <cellStyle name="Percentuale 19 4 2 2 2" xfId="24310" xr:uid="{00000000-0005-0000-0000-0000A6BA0000}"/>
    <cellStyle name="Percentuale 19 4 2 3" xfId="14219" xr:uid="{00000000-0005-0000-0000-0000A7BA0000}"/>
    <cellStyle name="Percentuale 19 4 2 3 2" xfId="24311" xr:uid="{00000000-0005-0000-0000-0000A8BA0000}"/>
    <cellStyle name="Percentuale 19 4 2 4" xfId="24309" xr:uid="{00000000-0005-0000-0000-0000A9BA0000}"/>
    <cellStyle name="Percentuale 19 4 2 5" xfId="13826" xr:uid="{00000000-0005-0000-0000-0000AABA0000}"/>
    <cellStyle name="Percentuale 19 4 3" xfId="5472" xr:uid="{00000000-0005-0000-0000-0000ABBA0000}"/>
    <cellStyle name="Percentuale 19 4 3 2" xfId="24312" xr:uid="{00000000-0005-0000-0000-0000ACBA0000}"/>
    <cellStyle name="Percentuale 19 4 4" xfId="24313" xr:uid="{00000000-0005-0000-0000-0000ADBA0000}"/>
    <cellStyle name="Percentuale 19 4 5" xfId="24314" xr:uid="{00000000-0005-0000-0000-0000AEBA0000}"/>
    <cellStyle name="Percentuale 19 4 5 2" xfId="45391" xr:uid="{00000000-0005-0000-0000-0000AFBA0000}"/>
    <cellStyle name="Percentuale 19 4 6" xfId="24315" xr:uid="{00000000-0005-0000-0000-0000B0BA0000}"/>
    <cellStyle name="Percentuale 19 4 7" xfId="24308" xr:uid="{00000000-0005-0000-0000-0000B1BA0000}"/>
    <cellStyle name="Percentuale 19 4 8" xfId="3005" xr:uid="{00000000-0005-0000-0000-0000B2BA0000}"/>
    <cellStyle name="Percentuale 19 5" xfId="1190" xr:uid="{00000000-0005-0000-0000-0000B3BA0000}"/>
    <cellStyle name="Percentuale 19 5 2" xfId="24317" xr:uid="{00000000-0005-0000-0000-0000B4BA0000}"/>
    <cellStyle name="Percentuale 19 5 3" xfId="24318" xr:uid="{00000000-0005-0000-0000-0000B5BA0000}"/>
    <cellStyle name="Percentuale 19 5 3 2" xfId="45392" xr:uid="{00000000-0005-0000-0000-0000B6BA0000}"/>
    <cellStyle name="Percentuale 19 5 4" xfId="24319" xr:uid="{00000000-0005-0000-0000-0000B7BA0000}"/>
    <cellStyle name="Percentuale 19 5 5" xfId="24316" xr:uid="{00000000-0005-0000-0000-0000B8BA0000}"/>
    <cellStyle name="Percentuale 19 6" xfId="3002" xr:uid="{00000000-0005-0000-0000-0000B9BA0000}"/>
    <cellStyle name="Percentuale 19 6 2" xfId="5921" xr:uid="{00000000-0005-0000-0000-0000BABA0000}"/>
    <cellStyle name="Percentuale 19 6 3" xfId="24320" xr:uid="{00000000-0005-0000-0000-0000BBBA0000}"/>
    <cellStyle name="Percentuale 19 7" xfId="24321" xr:uid="{00000000-0005-0000-0000-0000BCBA0000}"/>
    <cellStyle name="Percentuale 19 7 2" xfId="45393" xr:uid="{00000000-0005-0000-0000-0000BDBA0000}"/>
    <cellStyle name="Percentuale 19 8" xfId="24288" xr:uid="{00000000-0005-0000-0000-0000BEBA0000}"/>
    <cellStyle name="Percentuale 2" xfId="1191" xr:uid="{00000000-0005-0000-0000-0000BFBA0000}"/>
    <cellStyle name="Percentuale 2 2" xfId="1192" xr:uid="{00000000-0005-0000-0000-0000C0BA0000}"/>
    <cellStyle name="Percentuale 2 2 2" xfId="3007" xr:uid="{00000000-0005-0000-0000-0000C1BA0000}"/>
    <cellStyle name="Percentuale 2 2 2 2" xfId="9877" xr:uid="{00000000-0005-0000-0000-0000C2BA0000}"/>
    <cellStyle name="Percentuale 2 2 2 3" xfId="24324" xr:uid="{00000000-0005-0000-0000-0000C3BA0000}"/>
    <cellStyle name="Percentuale 2 2 3" xfId="9615" xr:uid="{00000000-0005-0000-0000-0000C4BA0000}"/>
    <cellStyle name="Percentuale 2 2 3 2" xfId="24325" xr:uid="{00000000-0005-0000-0000-0000C5BA0000}"/>
    <cellStyle name="Percentuale 2 2 4" xfId="24326" xr:uid="{00000000-0005-0000-0000-0000C6BA0000}"/>
    <cellStyle name="Percentuale 2 2 4 2" xfId="45394" xr:uid="{00000000-0005-0000-0000-0000C7BA0000}"/>
    <cellStyle name="Percentuale 2 2 5" xfId="24327" xr:uid="{00000000-0005-0000-0000-0000C8BA0000}"/>
    <cellStyle name="Percentuale 2 2 6" xfId="24323" xr:uid="{00000000-0005-0000-0000-0000C9BA0000}"/>
    <cellStyle name="Percentuale 2 3" xfId="1193" xr:uid="{00000000-0005-0000-0000-0000CABA0000}"/>
    <cellStyle name="Percentuale 2 3 2" xfId="1194" xr:uid="{00000000-0005-0000-0000-0000CBBA0000}"/>
    <cellStyle name="Percentuale 2 3 2 2" xfId="4722" xr:uid="{00000000-0005-0000-0000-0000CCBA0000}"/>
    <cellStyle name="Percentuale 2 3 2 2 2" xfId="24331" xr:uid="{00000000-0005-0000-0000-0000CDBA0000}"/>
    <cellStyle name="Percentuale 2 3 2 2 3" xfId="24330" xr:uid="{00000000-0005-0000-0000-0000CEBA0000}"/>
    <cellStyle name="Percentuale 2 3 2 3" xfId="3895" xr:uid="{00000000-0005-0000-0000-0000CFBA0000}"/>
    <cellStyle name="Percentuale 2 3 2 3 2" xfId="10431" xr:uid="{00000000-0005-0000-0000-0000D0BA0000}"/>
    <cellStyle name="Percentuale 2 3 2 3 3" xfId="24332" xr:uid="{00000000-0005-0000-0000-0000D1BA0000}"/>
    <cellStyle name="Percentuale 2 3 2 3 4" xfId="45395" xr:uid="{00000000-0005-0000-0000-0000D2BA0000}"/>
    <cellStyle name="Percentuale 2 3 2 4" xfId="24333" xr:uid="{00000000-0005-0000-0000-0000D3BA0000}"/>
    <cellStyle name="Percentuale 2 3 2 5" xfId="24329" xr:uid="{00000000-0005-0000-0000-0000D4BA0000}"/>
    <cellStyle name="Percentuale 2 3 3" xfId="3008" xr:uid="{00000000-0005-0000-0000-0000D5BA0000}"/>
    <cellStyle name="Percentuale 2 3 3 2" xfId="5473" xr:uid="{00000000-0005-0000-0000-0000D6BA0000}"/>
    <cellStyle name="Percentuale 2 3 3 2 2" xfId="24335" xr:uid="{00000000-0005-0000-0000-0000D7BA0000}"/>
    <cellStyle name="Percentuale 2 3 3 3" xfId="24336" xr:uid="{00000000-0005-0000-0000-0000D8BA0000}"/>
    <cellStyle name="Percentuale 2 3 3 4" xfId="24337" xr:uid="{00000000-0005-0000-0000-0000D9BA0000}"/>
    <cellStyle name="Percentuale 2 3 3 4 2" xfId="45396" xr:uid="{00000000-0005-0000-0000-0000DABA0000}"/>
    <cellStyle name="Percentuale 2 3 3 5" xfId="24334" xr:uid="{00000000-0005-0000-0000-0000DBBA0000}"/>
    <cellStyle name="Percentuale 2 3 4" xfId="3385" xr:uid="{00000000-0005-0000-0000-0000DCBA0000}"/>
    <cellStyle name="Percentuale 2 3 4 2" xfId="10092" xr:uid="{00000000-0005-0000-0000-0000DDBA0000}"/>
    <cellStyle name="Percentuale 2 3 4 3" xfId="24338" xr:uid="{00000000-0005-0000-0000-0000DEBA0000}"/>
    <cellStyle name="Percentuale 2 3 5" xfId="7727" xr:uid="{00000000-0005-0000-0000-0000DFBA0000}"/>
    <cellStyle name="Percentuale 2 3 5 2" xfId="24339" xr:uid="{00000000-0005-0000-0000-0000E0BA0000}"/>
    <cellStyle name="Percentuale 2 3 6" xfId="24340" xr:uid="{00000000-0005-0000-0000-0000E1BA0000}"/>
    <cellStyle name="Percentuale 2 3 6 2" xfId="45397" xr:uid="{00000000-0005-0000-0000-0000E2BA0000}"/>
    <cellStyle name="Percentuale 2 3 7" xfId="24341" xr:uid="{00000000-0005-0000-0000-0000E3BA0000}"/>
    <cellStyle name="Percentuale 2 3 8" xfId="24328" xr:uid="{00000000-0005-0000-0000-0000E4BA0000}"/>
    <cellStyle name="Percentuale 2 3 9" xfId="2020" xr:uid="{00000000-0005-0000-0000-0000E5BA0000}"/>
    <cellStyle name="Percentuale 2 4" xfId="1195" xr:uid="{00000000-0005-0000-0000-0000E6BA0000}"/>
    <cellStyle name="Percentuale 2 4 2" xfId="5474" xr:uid="{00000000-0005-0000-0000-0000E7BA0000}"/>
    <cellStyle name="Percentuale 2 4 2 2" xfId="5475" xr:uid="{00000000-0005-0000-0000-0000E8BA0000}"/>
    <cellStyle name="Percentuale 2 4 2 2 2" xfId="24344" xr:uid="{00000000-0005-0000-0000-0000E9BA0000}"/>
    <cellStyle name="Percentuale 2 4 2 3" xfId="14220" xr:uid="{00000000-0005-0000-0000-0000EABA0000}"/>
    <cellStyle name="Percentuale 2 4 2 3 2" xfId="24345" xr:uid="{00000000-0005-0000-0000-0000EBBA0000}"/>
    <cellStyle name="Percentuale 2 4 2 4" xfId="24343" xr:uid="{00000000-0005-0000-0000-0000ECBA0000}"/>
    <cellStyle name="Percentuale 2 4 2 5" xfId="13827" xr:uid="{00000000-0005-0000-0000-0000EDBA0000}"/>
    <cellStyle name="Percentuale 2 4 3" xfId="5476" xr:uid="{00000000-0005-0000-0000-0000EEBA0000}"/>
    <cellStyle name="Percentuale 2 4 3 2" xfId="24346" xr:uid="{00000000-0005-0000-0000-0000EFBA0000}"/>
    <cellStyle name="Percentuale 2 4 4" xfId="24347" xr:uid="{00000000-0005-0000-0000-0000F0BA0000}"/>
    <cellStyle name="Percentuale 2 4 5" xfId="24348" xr:uid="{00000000-0005-0000-0000-0000F1BA0000}"/>
    <cellStyle name="Percentuale 2 4 5 2" xfId="45398" xr:uid="{00000000-0005-0000-0000-0000F2BA0000}"/>
    <cellStyle name="Percentuale 2 4 6" xfId="24349" xr:uid="{00000000-0005-0000-0000-0000F3BA0000}"/>
    <cellStyle name="Percentuale 2 4 7" xfId="24342" xr:uid="{00000000-0005-0000-0000-0000F4BA0000}"/>
    <cellStyle name="Percentuale 2 4 8" xfId="3009" xr:uid="{00000000-0005-0000-0000-0000F5BA0000}"/>
    <cellStyle name="Percentuale 2 5" xfId="1196" xr:uid="{00000000-0005-0000-0000-0000F6BA0000}"/>
    <cellStyle name="Percentuale 2 5 2" xfId="24351" xr:uid="{00000000-0005-0000-0000-0000F7BA0000}"/>
    <cellStyle name="Percentuale 2 5 3" xfId="24352" xr:uid="{00000000-0005-0000-0000-0000F8BA0000}"/>
    <cellStyle name="Percentuale 2 5 3 2" xfId="45399" xr:uid="{00000000-0005-0000-0000-0000F9BA0000}"/>
    <cellStyle name="Percentuale 2 5 4" xfId="24353" xr:uid="{00000000-0005-0000-0000-0000FABA0000}"/>
    <cellStyle name="Percentuale 2 5 5" xfId="24350" xr:uid="{00000000-0005-0000-0000-0000FBBA0000}"/>
    <cellStyle name="Percentuale 2 6" xfId="3006" xr:uid="{00000000-0005-0000-0000-0000FCBA0000}"/>
    <cellStyle name="Percentuale 2 6 2" xfId="5922" xr:uid="{00000000-0005-0000-0000-0000FDBA0000}"/>
    <cellStyle name="Percentuale 2 6 3" xfId="24354" xr:uid="{00000000-0005-0000-0000-0000FEBA0000}"/>
    <cellStyle name="Percentuale 2 7" xfId="24355" xr:uid="{00000000-0005-0000-0000-0000FFBA0000}"/>
    <cellStyle name="Percentuale 2 7 2" xfId="45400" xr:uid="{00000000-0005-0000-0000-000000BB0000}"/>
    <cellStyle name="Percentuale 2 8" xfId="24322" xr:uid="{00000000-0005-0000-0000-000001BB0000}"/>
    <cellStyle name="Percentuale 20" xfId="1197" xr:uid="{00000000-0005-0000-0000-000002BB0000}"/>
    <cellStyle name="Percentuale 20 2" xfId="1198" xr:uid="{00000000-0005-0000-0000-000003BB0000}"/>
    <cellStyle name="Percentuale 20 2 2" xfId="3011" xr:uid="{00000000-0005-0000-0000-000004BB0000}"/>
    <cellStyle name="Percentuale 20 2 2 2" xfId="9878" xr:uid="{00000000-0005-0000-0000-000005BB0000}"/>
    <cellStyle name="Percentuale 20 2 2 3" xfId="24358" xr:uid="{00000000-0005-0000-0000-000006BB0000}"/>
    <cellStyle name="Percentuale 20 2 3" xfId="9616" xr:uid="{00000000-0005-0000-0000-000007BB0000}"/>
    <cellStyle name="Percentuale 20 2 3 2" xfId="24359" xr:uid="{00000000-0005-0000-0000-000008BB0000}"/>
    <cellStyle name="Percentuale 20 2 4" xfId="24360" xr:uid="{00000000-0005-0000-0000-000009BB0000}"/>
    <cellStyle name="Percentuale 20 2 4 2" xfId="45401" xr:uid="{00000000-0005-0000-0000-00000ABB0000}"/>
    <cellStyle name="Percentuale 20 2 5" xfId="24361" xr:uid="{00000000-0005-0000-0000-00000BBB0000}"/>
    <cellStyle name="Percentuale 20 2 6" xfId="24357" xr:uid="{00000000-0005-0000-0000-00000CBB0000}"/>
    <cellStyle name="Percentuale 20 3" xfId="1199" xr:uid="{00000000-0005-0000-0000-00000DBB0000}"/>
    <cellStyle name="Percentuale 20 3 2" xfId="1200" xr:uid="{00000000-0005-0000-0000-00000EBB0000}"/>
    <cellStyle name="Percentuale 20 3 2 2" xfId="4723" xr:uid="{00000000-0005-0000-0000-00000FBB0000}"/>
    <cellStyle name="Percentuale 20 3 2 2 2" xfId="24365" xr:uid="{00000000-0005-0000-0000-000010BB0000}"/>
    <cellStyle name="Percentuale 20 3 2 2 3" xfId="24364" xr:uid="{00000000-0005-0000-0000-000011BB0000}"/>
    <cellStyle name="Percentuale 20 3 2 3" xfId="3896" xr:uid="{00000000-0005-0000-0000-000012BB0000}"/>
    <cellStyle name="Percentuale 20 3 2 3 2" xfId="10432" xr:uid="{00000000-0005-0000-0000-000013BB0000}"/>
    <cellStyle name="Percentuale 20 3 2 3 3" xfId="24366" xr:uid="{00000000-0005-0000-0000-000014BB0000}"/>
    <cellStyle name="Percentuale 20 3 2 3 4" xfId="45402" xr:uid="{00000000-0005-0000-0000-000015BB0000}"/>
    <cellStyle name="Percentuale 20 3 2 4" xfId="24367" xr:uid="{00000000-0005-0000-0000-000016BB0000}"/>
    <cellStyle name="Percentuale 20 3 2 5" xfId="24363" xr:uid="{00000000-0005-0000-0000-000017BB0000}"/>
    <cellStyle name="Percentuale 20 3 3" xfId="3012" xr:uid="{00000000-0005-0000-0000-000018BB0000}"/>
    <cellStyle name="Percentuale 20 3 3 2" xfId="5477" xr:uid="{00000000-0005-0000-0000-000019BB0000}"/>
    <cellStyle name="Percentuale 20 3 3 2 2" xfId="24369" xr:uid="{00000000-0005-0000-0000-00001ABB0000}"/>
    <cellStyle name="Percentuale 20 3 3 3" xfId="24370" xr:uid="{00000000-0005-0000-0000-00001BBB0000}"/>
    <cellStyle name="Percentuale 20 3 3 4" xfId="24371" xr:uid="{00000000-0005-0000-0000-00001CBB0000}"/>
    <cellStyle name="Percentuale 20 3 3 4 2" xfId="45403" xr:uid="{00000000-0005-0000-0000-00001DBB0000}"/>
    <cellStyle name="Percentuale 20 3 3 5" xfId="24368" xr:uid="{00000000-0005-0000-0000-00001EBB0000}"/>
    <cellStyle name="Percentuale 20 3 4" xfId="3386" xr:uid="{00000000-0005-0000-0000-00001FBB0000}"/>
    <cellStyle name="Percentuale 20 3 4 2" xfId="10093" xr:uid="{00000000-0005-0000-0000-000020BB0000}"/>
    <cellStyle name="Percentuale 20 3 4 3" xfId="24372" xr:uid="{00000000-0005-0000-0000-000021BB0000}"/>
    <cellStyle name="Percentuale 20 3 5" xfId="7451" xr:uid="{00000000-0005-0000-0000-000022BB0000}"/>
    <cellStyle name="Percentuale 20 3 5 2" xfId="24373" xr:uid="{00000000-0005-0000-0000-000023BB0000}"/>
    <cellStyle name="Percentuale 20 3 6" xfId="24374" xr:uid="{00000000-0005-0000-0000-000024BB0000}"/>
    <cellStyle name="Percentuale 20 3 6 2" xfId="45404" xr:uid="{00000000-0005-0000-0000-000025BB0000}"/>
    <cellStyle name="Percentuale 20 3 7" xfId="24375" xr:uid="{00000000-0005-0000-0000-000026BB0000}"/>
    <cellStyle name="Percentuale 20 3 8" xfId="24362" xr:uid="{00000000-0005-0000-0000-000027BB0000}"/>
    <cellStyle name="Percentuale 20 3 9" xfId="2021" xr:uid="{00000000-0005-0000-0000-000028BB0000}"/>
    <cellStyle name="Percentuale 20 4" xfId="1201" xr:uid="{00000000-0005-0000-0000-000029BB0000}"/>
    <cellStyle name="Percentuale 20 4 2" xfId="5478" xr:uid="{00000000-0005-0000-0000-00002ABB0000}"/>
    <cellStyle name="Percentuale 20 4 2 2" xfId="5479" xr:uid="{00000000-0005-0000-0000-00002BBB0000}"/>
    <cellStyle name="Percentuale 20 4 2 2 2" xfId="24378" xr:uid="{00000000-0005-0000-0000-00002CBB0000}"/>
    <cellStyle name="Percentuale 20 4 2 3" xfId="14221" xr:uid="{00000000-0005-0000-0000-00002DBB0000}"/>
    <cellStyle name="Percentuale 20 4 2 3 2" xfId="24379" xr:uid="{00000000-0005-0000-0000-00002EBB0000}"/>
    <cellStyle name="Percentuale 20 4 2 4" xfId="24377" xr:uid="{00000000-0005-0000-0000-00002FBB0000}"/>
    <cellStyle name="Percentuale 20 4 2 5" xfId="13828" xr:uid="{00000000-0005-0000-0000-000030BB0000}"/>
    <cellStyle name="Percentuale 20 4 3" xfId="5480" xr:uid="{00000000-0005-0000-0000-000031BB0000}"/>
    <cellStyle name="Percentuale 20 4 3 2" xfId="24380" xr:uid="{00000000-0005-0000-0000-000032BB0000}"/>
    <cellStyle name="Percentuale 20 4 4" xfId="24381" xr:uid="{00000000-0005-0000-0000-000033BB0000}"/>
    <cellStyle name="Percentuale 20 4 5" xfId="24382" xr:uid="{00000000-0005-0000-0000-000034BB0000}"/>
    <cellStyle name="Percentuale 20 4 5 2" xfId="45405" xr:uid="{00000000-0005-0000-0000-000035BB0000}"/>
    <cellStyle name="Percentuale 20 4 6" xfId="24383" xr:uid="{00000000-0005-0000-0000-000036BB0000}"/>
    <cellStyle name="Percentuale 20 4 7" xfId="24376" xr:uid="{00000000-0005-0000-0000-000037BB0000}"/>
    <cellStyle name="Percentuale 20 4 8" xfId="3013" xr:uid="{00000000-0005-0000-0000-000038BB0000}"/>
    <cellStyle name="Percentuale 20 5" xfId="1202" xr:uid="{00000000-0005-0000-0000-000039BB0000}"/>
    <cellStyle name="Percentuale 20 5 2" xfId="24385" xr:uid="{00000000-0005-0000-0000-00003ABB0000}"/>
    <cellStyle name="Percentuale 20 5 3" xfId="24386" xr:uid="{00000000-0005-0000-0000-00003BBB0000}"/>
    <cellStyle name="Percentuale 20 5 3 2" xfId="45406" xr:uid="{00000000-0005-0000-0000-00003CBB0000}"/>
    <cellStyle name="Percentuale 20 5 4" xfId="24387" xr:uid="{00000000-0005-0000-0000-00003DBB0000}"/>
    <cellStyle name="Percentuale 20 5 5" xfId="24384" xr:uid="{00000000-0005-0000-0000-00003EBB0000}"/>
    <cellStyle name="Percentuale 20 6" xfId="3010" xr:uid="{00000000-0005-0000-0000-00003FBB0000}"/>
    <cellStyle name="Percentuale 20 6 2" xfId="5923" xr:uid="{00000000-0005-0000-0000-000040BB0000}"/>
    <cellStyle name="Percentuale 20 6 3" xfId="24388" xr:uid="{00000000-0005-0000-0000-000041BB0000}"/>
    <cellStyle name="Percentuale 20 7" xfId="24389" xr:uid="{00000000-0005-0000-0000-000042BB0000}"/>
    <cellStyle name="Percentuale 20 7 2" xfId="45407" xr:uid="{00000000-0005-0000-0000-000043BB0000}"/>
    <cellStyle name="Percentuale 20 8" xfId="24356" xr:uid="{00000000-0005-0000-0000-000044BB0000}"/>
    <cellStyle name="Percentuale 21" xfId="1203" xr:uid="{00000000-0005-0000-0000-000045BB0000}"/>
    <cellStyle name="Percentuale 21 2" xfId="1204" xr:uid="{00000000-0005-0000-0000-000046BB0000}"/>
    <cellStyle name="Percentuale 21 2 2" xfId="3015" xr:uid="{00000000-0005-0000-0000-000047BB0000}"/>
    <cellStyle name="Percentuale 21 2 2 2" xfId="9879" xr:uid="{00000000-0005-0000-0000-000048BB0000}"/>
    <cellStyle name="Percentuale 21 2 2 3" xfId="24392" xr:uid="{00000000-0005-0000-0000-000049BB0000}"/>
    <cellStyle name="Percentuale 21 2 3" xfId="9617" xr:uid="{00000000-0005-0000-0000-00004ABB0000}"/>
    <cellStyle name="Percentuale 21 2 3 2" xfId="24393" xr:uid="{00000000-0005-0000-0000-00004BBB0000}"/>
    <cellStyle name="Percentuale 21 2 4" xfId="24394" xr:uid="{00000000-0005-0000-0000-00004CBB0000}"/>
    <cellStyle name="Percentuale 21 2 4 2" xfId="45408" xr:uid="{00000000-0005-0000-0000-00004DBB0000}"/>
    <cellStyle name="Percentuale 21 2 5" xfId="24395" xr:uid="{00000000-0005-0000-0000-00004EBB0000}"/>
    <cellStyle name="Percentuale 21 2 6" xfId="24391" xr:uid="{00000000-0005-0000-0000-00004FBB0000}"/>
    <cellStyle name="Percentuale 21 3" xfId="1205" xr:uid="{00000000-0005-0000-0000-000050BB0000}"/>
    <cellStyle name="Percentuale 21 3 2" xfId="1206" xr:uid="{00000000-0005-0000-0000-000051BB0000}"/>
    <cellStyle name="Percentuale 21 3 2 2" xfId="4724" xr:uid="{00000000-0005-0000-0000-000052BB0000}"/>
    <cellStyle name="Percentuale 21 3 2 2 2" xfId="24399" xr:uid="{00000000-0005-0000-0000-000053BB0000}"/>
    <cellStyle name="Percentuale 21 3 2 2 3" xfId="24398" xr:uid="{00000000-0005-0000-0000-000054BB0000}"/>
    <cellStyle name="Percentuale 21 3 2 3" xfId="3897" xr:uid="{00000000-0005-0000-0000-000055BB0000}"/>
    <cellStyle name="Percentuale 21 3 2 3 2" xfId="10433" xr:uid="{00000000-0005-0000-0000-000056BB0000}"/>
    <cellStyle name="Percentuale 21 3 2 3 3" xfId="24400" xr:uid="{00000000-0005-0000-0000-000057BB0000}"/>
    <cellStyle name="Percentuale 21 3 2 3 4" xfId="45409" xr:uid="{00000000-0005-0000-0000-000058BB0000}"/>
    <cellStyle name="Percentuale 21 3 2 4" xfId="24401" xr:uid="{00000000-0005-0000-0000-000059BB0000}"/>
    <cellStyle name="Percentuale 21 3 2 5" xfId="24397" xr:uid="{00000000-0005-0000-0000-00005ABB0000}"/>
    <cellStyle name="Percentuale 21 3 3" xfId="3016" xr:uid="{00000000-0005-0000-0000-00005BBB0000}"/>
    <cellStyle name="Percentuale 21 3 3 2" xfId="5481" xr:uid="{00000000-0005-0000-0000-00005CBB0000}"/>
    <cellStyle name="Percentuale 21 3 3 2 2" xfId="24403" xr:uid="{00000000-0005-0000-0000-00005DBB0000}"/>
    <cellStyle name="Percentuale 21 3 3 3" xfId="24404" xr:uid="{00000000-0005-0000-0000-00005EBB0000}"/>
    <cellStyle name="Percentuale 21 3 3 4" xfId="24405" xr:uid="{00000000-0005-0000-0000-00005FBB0000}"/>
    <cellStyle name="Percentuale 21 3 3 4 2" xfId="45410" xr:uid="{00000000-0005-0000-0000-000060BB0000}"/>
    <cellStyle name="Percentuale 21 3 3 5" xfId="24402" xr:uid="{00000000-0005-0000-0000-000061BB0000}"/>
    <cellStyle name="Percentuale 21 3 4" xfId="3387" xr:uid="{00000000-0005-0000-0000-000062BB0000}"/>
    <cellStyle name="Percentuale 21 3 4 2" xfId="10094" xr:uid="{00000000-0005-0000-0000-000063BB0000}"/>
    <cellStyle name="Percentuale 21 3 4 3" xfId="24406" xr:uid="{00000000-0005-0000-0000-000064BB0000}"/>
    <cellStyle name="Percentuale 21 3 5" xfId="8567" xr:uid="{00000000-0005-0000-0000-000065BB0000}"/>
    <cellStyle name="Percentuale 21 3 5 2" xfId="24407" xr:uid="{00000000-0005-0000-0000-000066BB0000}"/>
    <cellStyle name="Percentuale 21 3 6" xfId="24408" xr:uid="{00000000-0005-0000-0000-000067BB0000}"/>
    <cellStyle name="Percentuale 21 3 6 2" xfId="45411" xr:uid="{00000000-0005-0000-0000-000068BB0000}"/>
    <cellStyle name="Percentuale 21 3 7" xfId="24409" xr:uid="{00000000-0005-0000-0000-000069BB0000}"/>
    <cellStyle name="Percentuale 21 3 8" xfId="24396" xr:uid="{00000000-0005-0000-0000-00006ABB0000}"/>
    <cellStyle name="Percentuale 21 3 9" xfId="2022" xr:uid="{00000000-0005-0000-0000-00006BBB0000}"/>
    <cellStyle name="Percentuale 21 4" xfId="1207" xr:uid="{00000000-0005-0000-0000-00006CBB0000}"/>
    <cellStyle name="Percentuale 21 4 2" xfId="5482" xr:uid="{00000000-0005-0000-0000-00006DBB0000}"/>
    <cellStyle name="Percentuale 21 4 2 2" xfId="5483" xr:uid="{00000000-0005-0000-0000-00006EBB0000}"/>
    <cellStyle name="Percentuale 21 4 2 2 2" xfId="24412" xr:uid="{00000000-0005-0000-0000-00006FBB0000}"/>
    <cellStyle name="Percentuale 21 4 2 3" xfId="14222" xr:uid="{00000000-0005-0000-0000-000070BB0000}"/>
    <cellStyle name="Percentuale 21 4 2 3 2" xfId="24413" xr:uid="{00000000-0005-0000-0000-000071BB0000}"/>
    <cellStyle name="Percentuale 21 4 2 4" xfId="24411" xr:uid="{00000000-0005-0000-0000-000072BB0000}"/>
    <cellStyle name="Percentuale 21 4 2 5" xfId="13829" xr:uid="{00000000-0005-0000-0000-000073BB0000}"/>
    <cellStyle name="Percentuale 21 4 3" xfId="5484" xr:uid="{00000000-0005-0000-0000-000074BB0000}"/>
    <cellStyle name="Percentuale 21 4 3 2" xfId="24414" xr:uid="{00000000-0005-0000-0000-000075BB0000}"/>
    <cellStyle name="Percentuale 21 4 4" xfId="24415" xr:uid="{00000000-0005-0000-0000-000076BB0000}"/>
    <cellStyle name="Percentuale 21 4 5" xfId="24416" xr:uid="{00000000-0005-0000-0000-000077BB0000}"/>
    <cellStyle name="Percentuale 21 4 5 2" xfId="45412" xr:uid="{00000000-0005-0000-0000-000078BB0000}"/>
    <cellStyle name="Percentuale 21 4 6" xfId="24417" xr:uid="{00000000-0005-0000-0000-000079BB0000}"/>
    <cellStyle name="Percentuale 21 4 7" xfId="24410" xr:uid="{00000000-0005-0000-0000-00007ABB0000}"/>
    <cellStyle name="Percentuale 21 4 8" xfId="3017" xr:uid="{00000000-0005-0000-0000-00007BBB0000}"/>
    <cellStyle name="Percentuale 21 5" xfId="1208" xr:uid="{00000000-0005-0000-0000-00007CBB0000}"/>
    <cellStyle name="Percentuale 21 5 2" xfId="24419" xr:uid="{00000000-0005-0000-0000-00007DBB0000}"/>
    <cellStyle name="Percentuale 21 5 3" xfId="24420" xr:uid="{00000000-0005-0000-0000-00007EBB0000}"/>
    <cellStyle name="Percentuale 21 5 3 2" xfId="45413" xr:uid="{00000000-0005-0000-0000-00007FBB0000}"/>
    <cellStyle name="Percentuale 21 5 4" xfId="24421" xr:uid="{00000000-0005-0000-0000-000080BB0000}"/>
    <cellStyle name="Percentuale 21 5 5" xfId="24418" xr:uid="{00000000-0005-0000-0000-000081BB0000}"/>
    <cellStyle name="Percentuale 21 6" xfId="3014" xr:uid="{00000000-0005-0000-0000-000082BB0000}"/>
    <cellStyle name="Percentuale 21 6 2" xfId="5924" xr:uid="{00000000-0005-0000-0000-000083BB0000}"/>
    <cellStyle name="Percentuale 21 6 3" xfId="24422" xr:uid="{00000000-0005-0000-0000-000084BB0000}"/>
    <cellStyle name="Percentuale 21 7" xfId="24423" xr:uid="{00000000-0005-0000-0000-000085BB0000}"/>
    <cellStyle name="Percentuale 21 7 2" xfId="45414" xr:uid="{00000000-0005-0000-0000-000086BB0000}"/>
    <cellStyle name="Percentuale 21 8" xfId="24390" xr:uid="{00000000-0005-0000-0000-000087BB0000}"/>
    <cellStyle name="Percentuale 22" xfId="1209" xr:uid="{00000000-0005-0000-0000-000088BB0000}"/>
    <cellStyle name="Percentuale 22 2" xfId="1210" xr:uid="{00000000-0005-0000-0000-000089BB0000}"/>
    <cellStyle name="Percentuale 22 2 2" xfId="3019" xr:uid="{00000000-0005-0000-0000-00008ABB0000}"/>
    <cellStyle name="Percentuale 22 2 2 2" xfId="9880" xr:uid="{00000000-0005-0000-0000-00008BBB0000}"/>
    <cellStyle name="Percentuale 22 2 2 3" xfId="24426" xr:uid="{00000000-0005-0000-0000-00008CBB0000}"/>
    <cellStyle name="Percentuale 22 2 3" xfId="9618" xr:uid="{00000000-0005-0000-0000-00008DBB0000}"/>
    <cellStyle name="Percentuale 22 2 3 2" xfId="24427" xr:uid="{00000000-0005-0000-0000-00008EBB0000}"/>
    <cellStyle name="Percentuale 22 2 4" xfId="24428" xr:uid="{00000000-0005-0000-0000-00008FBB0000}"/>
    <cellStyle name="Percentuale 22 2 4 2" xfId="45415" xr:uid="{00000000-0005-0000-0000-000090BB0000}"/>
    <cellStyle name="Percentuale 22 2 5" xfId="24429" xr:uid="{00000000-0005-0000-0000-000091BB0000}"/>
    <cellStyle name="Percentuale 22 2 6" xfId="24425" xr:uid="{00000000-0005-0000-0000-000092BB0000}"/>
    <cellStyle name="Percentuale 22 3" xfId="1211" xr:uid="{00000000-0005-0000-0000-000093BB0000}"/>
    <cellStyle name="Percentuale 22 3 2" xfId="1212" xr:uid="{00000000-0005-0000-0000-000094BB0000}"/>
    <cellStyle name="Percentuale 22 3 2 2" xfId="4725" xr:uid="{00000000-0005-0000-0000-000095BB0000}"/>
    <cellStyle name="Percentuale 22 3 2 2 2" xfId="24433" xr:uid="{00000000-0005-0000-0000-000096BB0000}"/>
    <cellStyle name="Percentuale 22 3 2 2 3" xfId="24432" xr:uid="{00000000-0005-0000-0000-000097BB0000}"/>
    <cellStyle name="Percentuale 22 3 2 3" xfId="3898" xr:uid="{00000000-0005-0000-0000-000098BB0000}"/>
    <cellStyle name="Percentuale 22 3 2 3 2" xfId="10434" xr:uid="{00000000-0005-0000-0000-000099BB0000}"/>
    <cellStyle name="Percentuale 22 3 2 3 3" xfId="24434" xr:uid="{00000000-0005-0000-0000-00009ABB0000}"/>
    <cellStyle name="Percentuale 22 3 2 3 4" xfId="45416" xr:uid="{00000000-0005-0000-0000-00009BBB0000}"/>
    <cellStyle name="Percentuale 22 3 2 4" xfId="24435" xr:uid="{00000000-0005-0000-0000-00009CBB0000}"/>
    <cellStyle name="Percentuale 22 3 2 5" xfId="24431" xr:uid="{00000000-0005-0000-0000-00009DBB0000}"/>
    <cellStyle name="Percentuale 22 3 3" xfId="3020" xr:uid="{00000000-0005-0000-0000-00009EBB0000}"/>
    <cellStyle name="Percentuale 22 3 3 2" xfId="5485" xr:uid="{00000000-0005-0000-0000-00009FBB0000}"/>
    <cellStyle name="Percentuale 22 3 3 2 2" xfId="24437" xr:uid="{00000000-0005-0000-0000-0000A0BB0000}"/>
    <cellStyle name="Percentuale 22 3 3 3" xfId="24438" xr:uid="{00000000-0005-0000-0000-0000A1BB0000}"/>
    <cellStyle name="Percentuale 22 3 3 4" xfId="24439" xr:uid="{00000000-0005-0000-0000-0000A2BB0000}"/>
    <cellStyle name="Percentuale 22 3 3 4 2" xfId="45417" xr:uid="{00000000-0005-0000-0000-0000A3BB0000}"/>
    <cellStyle name="Percentuale 22 3 3 5" xfId="24436" xr:uid="{00000000-0005-0000-0000-0000A4BB0000}"/>
    <cellStyle name="Percentuale 22 3 4" xfId="3388" xr:uid="{00000000-0005-0000-0000-0000A5BB0000}"/>
    <cellStyle name="Percentuale 22 3 4 2" xfId="10095" xr:uid="{00000000-0005-0000-0000-0000A6BB0000}"/>
    <cellStyle name="Percentuale 22 3 4 3" xfId="24440" xr:uid="{00000000-0005-0000-0000-0000A7BB0000}"/>
    <cellStyle name="Percentuale 22 3 5" xfId="7817" xr:uid="{00000000-0005-0000-0000-0000A8BB0000}"/>
    <cellStyle name="Percentuale 22 3 5 2" xfId="24441" xr:uid="{00000000-0005-0000-0000-0000A9BB0000}"/>
    <cellStyle name="Percentuale 22 3 6" xfId="24442" xr:uid="{00000000-0005-0000-0000-0000AABB0000}"/>
    <cellStyle name="Percentuale 22 3 6 2" xfId="45418" xr:uid="{00000000-0005-0000-0000-0000ABBB0000}"/>
    <cellStyle name="Percentuale 22 3 7" xfId="24443" xr:uid="{00000000-0005-0000-0000-0000ACBB0000}"/>
    <cellStyle name="Percentuale 22 3 8" xfId="24430" xr:uid="{00000000-0005-0000-0000-0000ADBB0000}"/>
    <cellStyle name="Percentuale 22 3 9" xfId="2023" xr:uid="{00000000-0005-0000-0000-0000AEBB0000}"/>
    <cellStyle name="Percentuale 22 4" xfId="1213" xr:uid="{00000000-0005-0000-0000-0000AFBB0000}"/>
    <cellStyle name="Percentuale 22 4 2" xfId="5486" xr:uid="{00000000-0005-0000-0000-0000B0BB0000}"/>
    <cellStyle name="Percentuale 22 4 2 2" xfId="5487" xr:uid="{00000000-0005-0000-0000-0000B1BB0000}"/>
    <cellStyle name="Percentuale 22 4 2 2 2" xfId="24446" xr:uid="{00000000-0005-0000-0000-0000B2BB0000}"/>
    <cellStyle name="Percentuale 22 4 2 3" xfId="14223" xr:uid="{00000000-0005-0000-0000-0000B3BB0000}"/>
    <cellStyle name="Percentuale 22 4 2 3 2" xfId="24447" xr:uid="{00000000-0005-0000-0000-0000B4BB0000}"/>
    <cellStyle name="Percentuale 22 4 2 4" xfId="24445" xr:uid="{00000000-0005-0000-0000-0000B5BB0000}"/>
    <cellStyle name="Percentuale 22 4 2 5" xfId="13830" xr:uid="{00000000-0005-0000-0000-0000B6BB0000}"/>
    <cellStyle name="Percentuale 22 4 3" xfId="5488" xr:uid="{00000000-0005-0000-0000-0000B7BB0000}"/>
    <cellStyle name="Percentuale 22 4 3 2" xfId="24448" xr:uid="{00000000-0005-0000-0000-0000B8BB0000}"/>
    <cellStyle name="Percentuale 22 4 4" xfId="24449" xr:uid="{00000000-0005-0000-0000-0000B9BB0000}"/>
    <cellStyle name="Percentuale 22 4 5" xfId="24450" xr:uid="{00000000-0005-0000-0000-0000BABB0000}"/>
    <cellStyle name="Percentuale 22 4 5 2" xfId="45419" xr:uid="{00000000-0005-0000-0000-0000BBBB0000}"/>
    <cellStyle name="Percentuale 22 4 6" xfId="24451" xr:uid="{00000000-0005-0000-0000-0000BCBB0000}"/>
    <cellStyle name="Percentuale 22 4 7" xfId="24444" xr:uid="{00000000-0005-0000-0000-0000BDBB0000}"/>
    <cellStyle name="Percentuale 22 4 8" xfId="3021" xr:uid="{00000000-0005-0000-0000-0000BEBB0000}"/>
    <cellStyle name="Percentuale 22 5" xfId="1214" xr:uid="{00000000-0005-0000-0000-0000BFBB0000}"/>
    <cellStyle name="Percentuale 22 5 2" xfId="24453" xr:uid="{00000000-0005-0000-0000-0000C0BB0000}"/>
    <cellStyle name="Percentuale 22 5 3" xfId="24454" xr:uid="{00000000-0005-0000-0000-0000C1BB0000}"/>
    <cellStyle name="Percentuale 22 5 3 2" xfId="45420" xr:uid="{00000000-0005-0000-0000-0000C2BB0000}"/>
    <cellStyle name="Percentuale 22 5 4" xfId="24455" xr:uid="{00000000-0005-0000-0000-0000C3BB0000}"/>
    <cellStyle name="Percentuale 22 5 5" xfId="24452" xr:uid="{00000000-0005-0000-0000-0000C4BB0000}"/>
    <cellStyle name="Percentuale 22 6" xfId="3018" xr:uid="{00000000-0005-0000-0000-0000C5BB0000}"/>
    <cellStyle name="Percentuale 22 6 2" xfId="5925" xr:uid="{00000000-0005-0000-0000-0000C6BB0000}"/>
    <cellStyle name="Percentuale 22 6 3" xfId="24456" xr:uid="{00000000-0005-0000-0000-0000C7BB0000}"/>
    <cellStyle name="Percentuale 22 7" xfId="24457" xr:uid="{00000000-0005-0000-0000-0000C8BB0000}"/>
    <cellStyle name="Percentuale 22 7 2" xfId="45421" xr:uid="{00000000-0005-0000-0000-0000C9BB0000}"/>
    <cellStyle name="Percentuale 22 8" xfId="24424" xr:uid="{00000000-0005-0000-0000-0000CABB0000}"/>
    <cellStyle name="Percentuale 23" xfId="1215" xr:uid="{00000000-0005-0000-0000-0000CBBB0000}"/>
    <cellStyle name="Percentuale 23 2" xfId="1216" xr:uid="{00000000-0005-0000-0000-0000CCBB0000}"/>
    <cellStyle name="Percentuale 23 2 2" xfId="3023" xr:uid="{00000000-0005-0000-0000-0000CDBB0000}"/>
    <cellStyle name="Percentuale 23 2 2 2" xfId="9881" xr:uid="{00000000-0005-0000-0000-0000CEBB0000}"/>
    <cellStyle name="Percentuale 23 2 2 3" xfId="24460" xr:uid="{00000000-0005-0000-0000-0000CFBB0000}"/>
    <cellStyle name="Percentuale 23 2 3" xfId="9619" xr:uid="{00000000-0005-0000-0000-0000D0BB0000}"/>
    <cellStyle name="Percentuale 23 2 3 2" xfId="24461" xr:uid="{00000000-0005-0000-0000-0000D1BB0000}"/>
    <cellStyle name="Percentuale 23 2 4" xfId="24462" xr:uid="{00000000-0005-0000-0000-0000D2BB0000}"/>
    <cellStyle name="Percentuale 23 2 4 2" xfId="45422" xr:uid="{00000000-0005-0000-0000-0000D3BB0000}"/>
    <cellStyle name="Percentuale 23 2 5" xfId="24463" xr:uid="{00000000-0005-0000-0000-0000D4BB0000}"/>
    <cellStyle name="Percentuale 23 2 6" xfId="24459" xr:uid="{00000000-0005-0000-0000-0000D5BB0000}"/>
    <cellStyle name="Percentuale 23 3" xfId="1217" xr:uid="{00000000-0005-0000-0000-0000D6BB0000}"/>
    <cellStyle name="Percentuale 23 3 2" xfId="1218" xr:uid="{00000000-0005-0000-0000-0000D7BB0000}"/>
    <cellStyle name="Percentuale 23 3 2 2" xfId="4726" xr:uid="{00000000-0005-0000-0000-0000D8BB0000}"/>
    <cellStyle name="Percentuale 23 3 2 2 2" xfId="24467" xr:uid="{00000000-0005-0000-0000-0000D9BB0000}"/>
    <cellStyle name="Percentuale 23 3 2 2 3" xfId="24466" xr:uid="{00000000-0005-0000-0000-0000DABB0000}"/>
    <cellStyle name="Percentuale 23 3 2 3" xfId="3899" xr:uid="{00000000-0005-0000-0000-0000DBBB0000}"/>
    <cellStyle name="Percentuale 23 3 2 3 2" xfId="10435" xr:uid="{00000000-0005-0000-0000-0000DCBB0000}"/>
    <cellStyle name="Percentuale 23 3 2 3 3" xfId="24468" xr:uid="{00000000-0005-0000-0000-0000DDBB0000}"/>
    <cellStyle name="Percentuale 23 3 2 3 4" xfId="45423" xr:uid="{00000000-0005-0000-0000-0000DEBB0000}"/>
    <cellStyle name="Percentuale 23 3 2 4" xfId="24469" xr:uid="{00000000-0005-0000-0000-0000DFBB0000}"/>
    <cellStyle name="Percentuale 23 3 2 5" xfId="24465" xr:uid="{00000000-0005-0000-0000-0000E0BB0000}"/>
    <cellStyle name="Percentuale 23 3 3" xfId="3024" xr:uid="{00000000-0005-0000-0000-0000E1BB0000}"/>
    <cellStyle name="Percentuale 23 3 3 2" xfId="5489" xr:uid="{00000000-0005-0000-0000-0000E2BB0000}"/>
    <cellStyle name="Percentuale 23 3 3 2 2" xfId="24471" xr:uid="{00000000-0005-0000-0000-0000E3BB0000}"/>
    <cellStyle name="Percentuale 23 3 3 3" xfId="24472" xr:uid="{00000000-0005-0000-0000-0000E4BB0000}"/>
    <cellStyle name="Percentuale 23 3 3 4" xfId="24473" xr:uid="{00000000-0005-0000-0000-0000E5BB0000}"/>
    <cellStyle name="Percentuale 23 3 3 4 2" xfId="45424" xr:uid="{00000000-0005-0000-0000-0000E6BB0000}"/>
    <cellStyle name="Percentuale 23 3 3 5" xfId="24470" xr:uid="{00000000-0005-0000-0000-0000E7BB0000}"/>
    <cellStyle name="Percentuale 23 3 4" xfId="3389" xr:uid="{00000000-0005-0000-0000-0000E8BB0000}"/>
    <cellStyle name="Percentuale 23 3 4 2" xfId="10096" xr:uid="{00000000-0005-0000-0000-0000E9BB0000}"/>
    <cellStyle name="Percentuale 23 3 4 3" xfId="24474" xr:uid="{00000000-0005-0000-0000-0000EABB0000}"/>
    <cellStyle name="Percentuale 23 3 5" xfId="8566" xr:uid="{00000000-0005-0000-0000-0000EBBB0000}"/>
    <cellStyle name="Percentuale 23 3 5 2" xfId="24475" xr:uid="{00000000-0005-0000-0000-0000ECBB0000}"/>
    <cellStyle name="Percentuale 23 3 6" xfId="24476" xr:uid="{00000000-0005-0000-0000-0000EDBB0000}"/>
    <cellStyle name="Percentuale 23 3 6 2" xfId="45425" xr:uid="{00000000-0005-0000-0000-0000EEBB0000}"/>
    <cellStyle name="Percentuale 23 3 7" xfId="24477" xr:uid="{00000000-0005-0000-0000-0000EFBB0000}"/>
    <cellStyle name="Percentuale 23 3 8" xfId="24464" xr:uid="{00000000-0005-0000-0000-0000F0BB0000}"/>
    <cellStyle name="Percentuale 23 3 9" xfId="2024" xr:uid="{00000000-0005-0000-0000-0000F1BB0000}"/>
    <cellStyle name="Percentuale 23 4" xfId="1219" xr:uid="{00000000-0005-0000-0000-0000F2BB0000}"/>
    <cellStyle name="Percentuale 23 4 2" xfId="5490" xr:uid="{00000000-0005-0000-0000-0000F3BB0000}"/>
    <cellStyle name="Percentuale 23 4 2 2" xfId="5491" xr:uid="{00000000-0005-0000-0000-0000F4BB0000}"/>
    <cellStyle name="Percentuale 23 4 2 2 2" xfId="24480" xr:uid="{00000000-0005-0000-0000-0000F5BB0000}"/>
    <cellStyle name="Percentuale 23 4 2 3" xfId="14224" xr:uid="{00000000-0005-0000-0000-0000F6BB0000}"/>
    <cellStyle name="Percentuale 23 4 2 3 2" xfId="24481" xr:uid="{00000000-0005-0000-0000-0000F7BB0000}"/>
    <cellStyle name="Percentuale 23 4 2 4" xfId="24479" xr:uid="{00000000-0005-0000-0000-0000F8BB0000}"/>
    <cellStyle name="Percentuale 23 4 2 5" xfId="13831" xr:uid="{00000000-0005-0000-0000-0000F9BB0000}"/>
    <cellStyle name="Percentuale 23 4 3" xfId="5492" xr:uid="{00000000-0005-0000-0000-0000FABB0000}"/>
    <cellStyle name="Percentuale 23 4 3 2" xfId="24482" xr:uid="{00000000-0005-0000-0000-0000FBBB0000}"/>
    <cellStyle name="Percentuale 23 4 4" xfId="24483" xr:uid="{00000000-0005-0000-0000-0000FCBB0000}"/>
    <cellStyle name="Percentuale 23 4 5" xfId="24484" xr:uid="{00000000-0005-0000-0000-0000FDBB0000}"/>
    <cellStyle name="Percentuale 23 4 5 2" xfId="45426" xr:uid="{00000000-0005-0000-0000-0000FEBB0000}"/>
    <cellStyle name="Percentuale 23 4 6" xfId="24485" xr:uid="{00000000-0005-0000-0000-0000FFBB0000}"/>
    <cellStyle name="Percentuale 23 4 7" xfId="24478" xr:uid="{00000000-0005-0000-0000-000000BC0000}"/>
    <cellStyle name="Percentuale 23 4 8" xfId="3025" xr:uid="{00000000-0005-0000-0000-000001BC0000}"/>
    <cellStyle name="Percentuale 23 5" xfId="1220" xr:uid="{00000000-0005-0000-0000-000002BC0000}"/>
    <cellStyle name="Percentuale 23 5 2" xfId="24487" xr:uid="{00000000-0005-0000-0000-000003BC0000}"/>
    <cellStyle name="Percentuale 23 5 3" xfId="24488" xr:uid="{00000000-0005-0000-0000-000004BC0000}"/>
    <cellStyle name="Percentuale 23 5 3 2" xfId="45427" xr:uid="{00000000-0005-0000-0000-000005BC0000}"/>
    <cellStyle name="Percentuale 23 5 4" xfId="24489" xr:uid="{00000000-0005-0000-0000-000006BC0000}"/>
    <cellStyle name="Percentuale 23 5 5" xfId="24486" xr:uid="{00000000-0005-0000-0000-000007BC0000}"/>
    <cellStyle name="Percentuale 23 6" xfId="3022" xr:uid="{00000000-0005-0000-0000-000008BC0000}"/>
    <cellStyle name="Percentuale 23 6 2" xfId="5926" xr:uid="{00000000-0005-0000-0000-000009BC0000}"/>
    <cellStyle name="Percentuale 23 6 3" xfId="24490" xr:uid="{00000000-0005-0000-0000-00000ABC0000}"/>
    <cellStyle name="Percentuale 23 7" xfId="24491" xr:uid="{00000000-0005-0000-0000-00000BBC0000}"/>
    <cellStyle name="Percentuale 23 7 2" xfId="45428" xr:uid="{00000000-0005-0000-0000-00000CBC0000}"/>
    <cellStyle name="Percentuale 23 8" xfId="24458" xr:uid="{00000000-0005-0000-0000-00000DBC0000}"/>
    <cellStyle name="Percentuale 24" xfId="1221" xr:uid="{00000000-0005-0000-0000-00000EBC0000}"/>
    <cellStyle name="Percentuale 24 2" xfId="1222" xr:uid="{00000000-0005-0000-0000-00000FBC0000}"/>
    <cellStyle name="Percentuale 24 2 2" xfId="3027" xr:uid="{00000000-0005-0000-0000-000010BC0000}"/>
    <cellStyle name="Percentuale 24 2 2 2" xfId="9882" xr:uid="{00000000-0005-0000-0000-000011BC0000}"/>
    <cellStyle name="Percentuale 24 2 2 3" xfId="24494" xr:uid="{00000000-0005-0000-0000-000012BC0000}"/>
    <cellStyle name="Percentuale 24 2 3" xfId="9620" xr:uid="{00000000-0005-0000-0000-000013BC0000}"/>
    <cellStyle name="Percentuale 24 2 3 2" xfId="24495" xr:uid="{00000000-0005-0000-0000-000014BC0000}"/>
    <cellStyle name="Percentuale 24 2 4" xfId="24496" xr:uid="{00000000-0005-0000-0000-000015BC0000}"/>
    <cellStyle name="Percentuale 24 2 4 2" xfId="45429" xr:uid="{00000000-0005-0000-0000-000016BC0000}"/>
    <cellStyle name="Percentuale 24 2 5" xfId="24497" xr:uid="{00000000-0005-0000-0000-000017BC0000}"/>
    <cellStyle name="Percentuale 24 2 6" xfId="24493" xr:uid="{00000000-0005-0000-0000-000018BC0000}"/>
    <cellStyle name="Percentuale 24 3" xfId="1223" xr:uid="{00000000-0005-0000-0000-000019BC0000}"/>
    <cellStyle name="Percentuale 24 3 2" xfId="1224" xr:uid="{00000000-0005-0000-0000-00001ABC0000}"/>
    <cellStyle name="Percentuale 24 3 2 2" xfId="4727" xr:uid="{00000000-0005-0000-0000-00001BBC0000}"/>
    <cellStyle name="Percentuale 24 3 2 2 2" xfId="24501" xr:uid="{00000000-0005-0000-0000-00001CBC0000}"/>
    <cellStyle name="Percentuale 24 3 2 2 3" xfId="24500" xr:uid="{00000000-0005-0000-0000-00001DBC0000}"/>
    <cellStyle name="Percentuale 24 3 2 3" xfId="3900" xr:uid="{00000000-0005-0000-0000-00001EBC0000}"/>
    <cellStyle name="Percentuale 24 3 2 3 2" xfId="10436" xr:uid="{00000000-0005-0000-0000-00001FBC0000}"/>
    <cellStyle name="Percentuale 24 3 2 3 3" xfId="24502" xr:uid="{00000000-0005-0000-0000-000020BC0000}"/>
    <cellStyle name="Percentuale 24 3 2 3 4" xfId="45430" xr:uid="{00000000-0005-0000-0000-000021BC0000}"/>
    <cellStyle name="Percentuale 24 3 2 4" xfId="24503" xr:uid="{00000000-0005-0000-0000-000022BC0000}"/>
    <cellStyle name="Percentuale 24 3 2 5" xfId="24499" xr:uid="{00000000-0005-0000-0000-000023BC0000}"/>
    <cellStyle name="Percentuale 24 3 3" xfId="3028" xr:uid="{00000000-0005-0000-0000-000024BC0000}"/>
    <cellStyle name="Percentuale 24 3 3 2" xfId="5493" xr:uid="{00000000-0005-0000-0000-000025BC0000}"/>
    <cellStyle name="Percentuale 24 3 3 2 2" xfId="24505" xr:uid="{00000000-0005-0000-0000-000026BC0000}"/>
    <cellStyle name="Percentuale 24 3 3 3" xfId="24506" xr:uid="{00000000-0005-0000-0000-000027BC0000}"/>
    <cellStyle name="Percentuale 24 3 3 4" xfId="24507" xr:uid="{00000000-0005-0000-0000-000028BC0000}"/>
    <cellStyle name="Percentuale 24 3 3 4 2" xfId="45431" xr:uid="{00000000-0005-0000-0000-000029BC0000}"/>
    <cellStyle name="Percentuale 24 3 3 5" xfId="24504" xr:uid="{00000000-0005-0000-0000-00002ABC0000}"/>
    <cellStyle name="Percentuale 24 3 4" xfId="3390" xr:uid="{00000000-0005-0000-0000-00002BBC0000}"/>
    <cellStyle name="Percentuale 24 3 4 2" xfId="10097" xr:uid="{00000000-0005-0000-0000-00002CBC0000}"/>
    <cellStyle name="Percentuale 24 3 4 3" xfId="24508" xr:uid="{00000000-0005-0000-0000-00002DBC0000}"/>
    <cellStyle name="Percentuale 24 3 5" xfId="7806" xr:uid="{00000000-0005-0000-0000-00002EBC0000}"/>
    <cellStyle name="Percentuale 24 3 5 2" xfId="24509" xr:uid="{00000000-0005-0000-0000-00002FBC0000}"/>
    <cellStyle name="Percentuale 24 3 6" xfId="24510" xr:uid="{00000000-0005-0000-0000-000030BC0000}"/>
    <cellStyle name="Percentuale 24 3 6 2" xfId="45432" xr:uid="{00000000-0005-0000-0000-000031BC0000}"/>
    <cellStyle name="Percentuale 24 3 7" xfId="24511" xr:uid="{00000000-0005-0000-0000-000032BC0000}"/>
    <cellStyle name="Percentuale 24 3 8" xfId="24498" xr:uid="{00000000-0005-0000-0000-000033BC0000}"/>
    <cellStyle name="Percentuale 24 3 9" xfId="2025" xr:uid="{00000000-0005-0000-0000-000034BC0000}"/>
    <cellStyle name="Percentuale 24 4" xfId="1225" xr:uid="{00000000-0005-0000-0000-000035BC0000}"/>
    <cellStyle name="Percentuale 24 4 2" xfId="5494" xr:uid="{00000000-0005-0000-0000-000036BC0000}"/>
    <cellStyle name="Percentuale 24 4 2 2" xfId="5495" xr:uid="{00000000-0005-0000-0000-000037BC0000}"/>
    <cellStyle name="Percentuale 24 4 2 2 2" xfId="24514" xr:uid="{00000000-0005-0000-0000-000038BC0000}"/>
    <cellStyle name="Percentuale 24 4 2 3" xfId="14225" xr:uid="{00000000-0005-0000-0000-000039BC0000}"/>
    <cellStyle name="Percentuale 24 4 2 3 2" xfId="24515" xr:uid="{00000000-0005-0000-0000-00003ABC0000}"/>
    <cellStyle name="Percentuale 24 4 2 4" xfId="24513" xr:uid="{00000000-0005-0000-0000-00003BBC0000}"/>
    <cellStyle name="Percentuale 24 4 2 5" xfId="13832" xr:uid="{00000000-0005-0000-0000-00003CBC0000}"/>
    <cellStyle name="Percentuale 24 4 3" xfId="5496" xr:uid="{00000000-0005-0000-0000-00003DBC0000}"/>
    <cellStyle name="Percentuale 24 4 3 2" xfId="24516" xr:uid="{00000000-0005-0000-0000-00003EBC0000}"/>
    <cellStyle name="Percentuale 24 4 4" xfId="24517" xr:uid="{00000000-0005-0000-0000-00003FBC0000}"/>
    <cellStyle name="Percentuale 24 4 5" xfId="24518" xr:uid="{00000000-0005-0000-0000-000040BC0000}"/>
    <cellStyle name="Percentuale 24 4 5 2" xfId="45433" xr:uid="{00000000-0005-0000-0000-000041BC0000}"/>
    <cellStyle name="Percentuale 24 4 6" xfId="24519" xr:uid="{00000000-0005-0000-0000-000042BC0000}"/>
    <cellStyle name="Percentuale 24 4 7" xfId="24512" xr:uid="{00000000-0005-0000-0000-000043BC0000}"/>
    <cellStyle name="Percentuale 24 4 8" xfId="3029" xr:uid="{00000000-0005-0000-0000-000044BC0000}"/>
    <cellStyle name="Percentuale 24 5" xfId="1226" xr:uid="{00000000-0005-0000-0000-000045BC0000}"/>
    <cellStyle name="Percentuale 24 5 2" xfId="24521" xr:uid="{00000000-0005-0000-0000-000046BC0000}"/>
    <cellStyle name="Percentuale 24 5 3" xfId="24522" xr:uid="{00000000-0005-0000-0000-000047BC0000}"/>
    <cellStyle name="Percentuale 24 5 3 2" xfId="45434" xr:uid="{00000000-0005-0000-0000-000048BC0000}"/>
    <cellStyle name="Percentuale 24 5 4" xfId="24523" xr:uid="{00000000-0005-0000-0000-000049BC0000}"/>
    <cellStyle name="Percentuale 24 5 5" xfId="24520" xr:uid="{00000000-0005-0000-0000-00004ABC0000}"/>
    <cellStyle name="Percentuale 24 6" xfId="3026" xr:uid="{00000000-0005-0000-0000-00004BBC0000}"/>
    <cellStyle name="Percentuale 24 6 2" xfId="5927" xr:uid="{00000000-0005-0000-0000-00004CBC0000}"/>
    <cellStyle name="Percentuale 24 6 3" xfId="24524" xr:uid="{00000000-0005-0000-0000-00004DBC0000}"/>
    <cellStyle name="Percentuale 24 7" xfId="24525" xr:uid="{00000000-0005-0000-0000-00004EBC0000}"/>
    <cellStyle name="Percentuale 24 7 2" xfId="45435" xr:uid="{00000000-0005-0000-0000-00004FBC0000}"/>
    <cellStyle name="Percentuale 24 8" xfId="24492" xr:uid="{00000000-0005-0000-0000-000050BC0000}"/>
    <cellStyle name="Percentuale 25" xfId="1227" xr:uid="{00000000-0005-0000-0000-000051BC0000}"/>
    <cellStyle name="Percentuale 25 2" xfId="1228" xr:uid="{00000000-0005-0000-0000-000052BC0000}"/>
    <cellStyle name="Percentuale 25 2 2" xfId="3031" xr:uid="{00000000-0005-0000-0000-000053BC0000}"/>
    <cellStyle name="Percentuale 25 2 2 2" xfId="9883" xr:uid="{00000000-0005-0000-0000-000054BC0000}"/>
    <cellStyle name="Percentuale 25 2 2 3" xfId="24528" xr:uid="{00000000-0005-0000-0000-000055BC0000}"/>
    <cellStyle name="Percentuale 25 2 3" xfId="9621" xr:uid="{00000000-0005-0000-0000-000056BC0000}"/>
    <cellStyle name="Percentuale 25 2 3 2" xfId="24529" xr:uid="{00000000-0005-0000-0000-000057BC0000}"/>
    <cellStyle name="Percentuale 25 2 4" xfId="24530" xr:uid="{00000000-0005-0000-0000-000058BC0000}"/>
    <cellStyle name="Percentuale 25 2 4 2" xfId="45436" xr:uid="{00000000-0005-0000-0000-000059BC0000}"/>
    <cellStyle name="Percentuale 25 2 5" xfId="24531" xr:uid="{00000000-0005-0000-0000-00005ABC0000}"/>
    <cellStyle name="Percentuale 25 2 6" xfId="24527" xr:uid="{00000000-0005-0000-0000-00005BBC0000}"/>
    <cellStyle name="Percentuale 25 3" xfId="1229" xr:uid="{00000000-0005-0000-0000-00005CBC0000}"/>
    <cellStyle name="Percentuale 25 3 2" xfId="1230" xr:uid="{00000000-0005-0000-0000-00005DBC0000}"/>
    <cellStyle name="Percentuale 25 3 2 2" xfId="4728" xr:uid="{00000000-0005-0000-0000-00005EBC0000}"/>
    <cellStyle name="Percentuale 25 3 2 2 2" xfId="24535" xr:uid="{00000000-0005-0000-0000-00005FBC0000}"/>
    <cellStyle name="Percentuale 25 3 2 2 3" xfId="24534" xr:uid="{00000000-0005-0000-0000-000060BC0000}"/>
    <cellStyle name="Percentuale 25 3 2 3" xfId="3901" xr:uid="{00000000-0005-0000-0000-000061BC0000}"/>
    <cellStyle name="Percentuale 25 3 2 3 2" xfId="10437" xr:uid="{00000000-0005-0000-0000-000062BC0000}"/>
    <cellStyle name="Percentuale 25 3 2 3 3" xfId="24536" xr:uid="{00000000-0005-0000-0000-000063BC0000}"/>
    <cellStyle name="Percentuale 25 3 2 3 4" xfId="45437" xr:uid="{00000000-0005-0000-0000-000064BC0000}"/>
    <cellStyle name="Percentuale 25 3 2 4" xfId="24537" xr:uid="{00000000-0005-0000-0000-000065BC0000}"/>
    <cellStyle name="Percentuale 25 3 2 5" xfId="24533" xr:uid="{00000000-0005-0000-0000-000066BC0000}"/>
    <cellStyle name="Percentuale 25 3 3" xfId="3032" xr:uid="{00000000-0005-0000-0000-000067BC0000}"/>
    <cellStyle name="Percentuale 25 3 3 2" xfId="5497" xr:uid="{00000000-0005-0000-0000-000068BC0000}"/>
    <cellStyle name="Percentuale 25 3 3 2 2" xfId="24539" xr:uid="{00000000-0005-0000-0000-000069BC0000}"/>
    <cellStyle name="Percentuale 25 3 3 3" xfId="24540" xr:uid="{00000000-0005-0000-0000-00006ABC0000}"/>
    <cellStyle name="Percentuale 25 3 3 4" xfId="24541" xr:uid="{00000000-0005-0000-0000-00006BBC0000}"/>
    <cellStyle name="Percentuale 25 3 3 4 2" xfId="45438" xr:uid="{00000000-0005-0000-0000-00006CBC0000}"/>
    <cellStyle name="Percentuale 25 3 3 5" xfId="24538" xr:uid="{00000000-0005-0000-0000-00006DBC0000}"/>
    <cellStyle name="Percentuale 25 3 4" xfId="3391" xr:uid="{00000000-0005-0000-0000-00006EBC0000}"/>
    <cellStyle name="Percentuale 25 3 4 2" xfId="10098" xr:uid="{00000000-0005-0000-0000-00006FBC0000}"/>
    <cellStyle name="Percentuale 25 3 4 3" xfId="24542" xr:uid="{00000000-0005-0000-0000-000070BC0000}"/>
    <cellStyle name="Percentuale 25 3 5" xfId="7458" xr:uid="{00000000-0005-0000-0000-000071BC0000}"/>
    <cellStyle name="Percentuale 25 3 5 2" xfId="24543" xr:uid="{00000000-0005-0000-0000-000072BC0000}"/>
    <cellStyle name="Percentuale 25 3 6" xfId="24544" xr:uid="{00000000-0005-0000-0000-000073BC0000}"/>
    <cellStyle name="Percentuale 25 3 6 2" xfId="45439" xr:uid="{00000000-0005-0000-0000-000074BC0000}"/>
    <cellStyle name="Percentuale 25 3 7" xfId="24545" xr:uid="{00000000-0005-0000-0000-000075BC0000}"/>
    <cellStyle name="Percentuale 25 3 8" xfId="24532" xr:uid="{00000000-0005-0000-0000-000076BC0000}"/>
    <cellStyle name="Percentuale 25 3 9" xfId="2026" xr:uid="{00000000-0005-0000-0000-000077BC0000}"/>
    <cellStyle name="Percentuale 25 4" xfId="1231" xr:uid="{00000000-0005-0000-0000-000078BC0000}"/>
    <cellStyle name="Percentuale 25 4 2" xfId="5498" xr:uid="{00000000-0005-0000-0000-000079BC0000}"/>
    <cellStyle name="Percentuale 25 4 2 2" xfId="5499" xr:uid="{00000000-0005-0000-0000-00007ABC0000}"/>
    <cellStyle name="Percentuale 25 4 2 2 2" xfId="24548" xr:uid="{00000000-0005-0000-0000-00007BBC0000}"/>
    <cellStyle name="Percentuale 25 4 2 3" xfId="14226" xr:uid="{00000000-0005-0000-0000-00007CBC0000}"/>
    <cellStyle name="Percentuale 25 4 2 3 2" xfId="24549" xr:uid="{00000000-0005-0000-0000-00007DBC0000}"/>
    <cellStyle name="Percentuale 25 4 2 4" xfId="24547" xr:uid="{00000000-0005-0000-0000-00007EBC0000}"/>
    <cellStyle name="Percentuale 25 4 2 5" xfId="13833" xr:uid="{00000000-0005-0000-0000-00007FBC0000}"/>
    <cellStyle name="Percentuale 25 4 3" xfId="5500" xr:uid="{00000000-0005-0000-0000-000080BC0000}"/>
    <cellStyle name="Percentuale 25 4 3 2" xfId="24550" xr:uid="{00000000-0005-0000-0000-000081BC0000}"/>
    <cellStyle name="Percentuale 25 4 4" xfId="24551" xr:uid="{00000000-0005-0000-0000-000082BC0000}"/>
    <cellStyle name="Percentuale 25 4 5" xfId="24552" xr:uid="{00000000-0005-0000-0000-000083BC0000}"/>
    <cellStyle name="Percentuale 25 4 5 2" xfId="45440" xr:uid="{00000000-0005-0000-0000-000084BC0000}"/>
    <cellStyle name="Percentuale 25 4 6" xfId="24553" xr:uid="{00000000-0005-0000-0000-000085BC0000}"/>
    <cellStyle name="Percentuale 25 4 7" xfId="24546" xr:uid="{00000000-0005-0000-0000-000086BC0000}"/>
    <cellStyle name="Percentuale 25 4 8" xfId="3033" xr:uid="{00000000-0005-0000-0000-000087BC0000}"/>
    <cellStyle name="Percentuale 25 5" xfId="1232" xr:uid="{00000000-0005-0000-0000-000088BC0000}"/>
    <cellStyle name="Percentuale 25 5 2" xfId="24555" xr:uid="{00000000-0005-0000-0000-000089BC0000}"/>
    <cellStyle name="Percentuale 25 5 3" xfId="24556" xr:uid="{00000000-0005-0000-0000-00008ABC0000}"/>
    <cellStyle name="Percentuale 25 5 3 2" xfId="45441" xr:uid="{00000000-0005-0000-0000-00008BBC0000}"/>
    <cellStyle name="Percentuale 25 5 4" xfId="24557" xr:uid="{00000000-0005-0000-0000-00008CBC0000}"/>
    <cellStyle name="Percentuale 25 5 5" xfId="24554" xr:uid="{00000000-0005-0000-0000-00008DBC0000}"/>
    <cellStyle name="Percentuale 25 6" xfId="3030" xr:uid="{00000000-0005-0000-0000-00008EBC0000}"/>
    <cellStyle name="Percentuale 25 6 2" xfId="5928" xr:uid="{00000000-0005-0000-0000-00008FBC0000}"/>
    <cellStyle name="Percentuale 25 6 3" xfId="24558" xr:uid="{00000000-0005-0000-0000-000090BC0000}"/>
    <cellStyle name="Percentuale 25 7" xfId="24559" xr:uid="{00000000-0005-0000-0000-000091BC0000}"/>
    <cellStyle name="Percentuale 25 7 2" xfId="45442" xr:uid="{00000000-0005-0000-0000-000092BC0000}"/>
    <cellStyle name="Percentuale 25 8" xfId="24526" xr:uid="{00000000-0005-0000-0000-000093BC0000}"/>
    <cellStyle name="Percentuale 26" xfId="1233" xr:uid="{00000000-0005-0000-0000-000094BC0000}"/>
    <cellStyle name="Percentuale 26 2" xfId="1234" xr:uid="{00000000-0005-0000-0000-000095BC0000}"/>
    <cellStyle name="Percentuale 26 2 2" xfId="3035" xr:uid="{00000000-0005-0000-0000-000096BC0000}"/>
    <cellStyle name="Percentuale 26 2 2 2" xfId="9884" xr:uid="{00000000-0005-0000-0000-000097BC0000}"/>
    <cellStyle name="Percentuale 26 2 2 3" xfId="24562" xr:uid="{00000000-0005-0000-0000-000098BC0000}"/>
    <cellStyle name="Percentuale 26 2 3" xfId="9622" xr:uid="{00000000-0005-0000-0000-000099BC0000}"/>
    <cellStyle name="Percentuale 26 2 3 2" xfId="24563" xr:uid="{00000000-0005-0000-0000-00009ABC0000}"/>
    <cellStyle name="Percentuale 26 2 4" xfId="24564" xr:uid="{00000000-0005-0000-0000-00009BBC0000}"/>
    <cellStyle name="Percentuale 26 2 4 2" xfId="45443" xr:uid="{00000000-0005-0000-0000-00009CBC0000}"/>
    <cellStyle name="Percentuale 26 2 5" xfId="24565" xr:uid="{00000000-0005-0000-0000-00009DBC0000}"/>
    <cellStyle name="Percentuale 26 2 6" xfId="24561" xr:uid="{00000000-0005-0000-0000-00009EBC0000}"/>
    <cellStyle name="Percentuale 26 3" xfId="1235" xr:uid="{00000000-0005-0000-0000-00009FBC0000}"/>
    <cellStyle name="Percentuale 26 3 2" xfId="1236" xr:uid="{00000000-0005-0000-0000-0000A0BC0000}"/>
    <cellStyle name="Percentuale 26 3 2 2" xfId="4729" xr:uid="{00000000-0005-0000-0000-0000A1BC0000}"/>
    <cellStyle name="Percentuale 26 3 2 2 2" xfId="24569" xr:uid="{00000000-0005-0000-0000-0000A2BC0000}"/>
    <cellStyle name="Percentuale 26 3 2 2 3" xfId="24568" xr:uid="{00000000-0005-0000-0000-0000A3BC0000}"/>
    <cellStyle name="Percentuale 26 3 2 3" xfId="3902" xr:uid="{00000000-0005-0000-0000-0000A4BC0000}"/>
    <cellStyle name="Percentuale 26 3 2 3 2" xfId="10438" xr:uid="{00000000-0005-0000-0000-0000A5BC0000}"/>
    <cellStyle name="Percentuale 26 3 2 3 3" xfId="24570" xr:uid="{00000000-0005-0000-0000-0000A6BC0000}"/>
    <cellStyle name="Percentuale 26 3 2 3 4" xfId="45444" xr:uid="{00000000-0005-0000-0000-0000A7BC0000}"/>
    <cellStyle name="Percentuale 26 3 2 4" xfId="24571" xr:uid="{00000000-0005-0000-0000-0000A8BC0000}"/>
    <cellStyle name="Percentuale 26 3 2 5" xfId="24567" xr:uid="{00000000-0005-0000-0000-0000A9BC0000}"/>
    <cellStyle name="Percentuale 26 3 3" xfId="3036" xr:uid="{00000000-0005-0000-0000-0000AABC0000}"/>
    <cellStyle name="Percentuale 26 3 3 2" xfId="5501" xr:uid="{00000000-0005-0000-0000-0000ABBC0000}"/>
    <cellStyle name="Percentuale 26 3 3 2 2" xfId="24573" xr:uid="{00000000-0005-0000-0000-0000ACBC0000}"/>
    <cellStyle name="Percentuale 26 3 3 3" xfId="24574" xr:uid="{00000000-0005-0000-0000-0000ADBC0000}"/>
    <cellStyle name="Percentuale 26 3 3 4" xfId="24575" xr:uid="{00000000-0005-0000-0000-0000AEBC0000}"/>
    <cellStyle name="Percentuale 26 3 3 4 2" xfId="45445" xr:uid="{00000000-0005-0000-0000-0000AFBC0000}"/>
    <cellStyle name="Percentuale 26 3 3 5" xfId="24572" xr:uid="{00000000-0005-0000-0000-0000B0BC0000}"/>
    <cellStyle name="Percentuale 26 3 4" xfId="3392" xr:uid="{00000000-0005-0000-0000-0000B1BC0000}"/>
    <cellStyle name="Percentuale 26 3 4 2" xfId="10099" xr:uid="{00000000-0005-0000-0000-0000B2BC0000}"/>
    <cellStyle name="Percentuale 26 3 4 3" xfId="24576" xr:uid="{00000000-0005-0000-0000-0000B3BC0000}"/>
    <cellStyle name="Percentuale 26 3 5" xfId="8604" xr:uid="{00000000-0005-0000-0000-0000B4BC0000}"/>
    <cellStyle name="Percentuale 26 3 5 2" xfId="24577" xr:uid="{00000000-0005-0000-0000-0000B5BC0000}"/>
    <cellStyle name="Percentuale 26 3 6" xfId="24578" xr:uid="{00000000-0005-0000-0000-0000B6BC0000}"/>
    <cellStyle name="Percentuale 26 3 6 2" xfId="45446" xr:uid="{00000000-0005-0000-0000-0000B7BC0000}"/>
    <cellStyle name="Percentuale 26 3 7" xfId="24579" xr:uid="{00000000-0005-0000-0000-0000B8BC0000}"/>
    <cellStyle name="Percentuale 26 3 8" xfId="24566" xr:uid="{00000000-0005-0000-0000-0000B9BC0000}"/>
    <cellStyle name="Percentuale 26 3 9" xfId="2027" xr:uid="{00000000-0005-0000-0000-0000BABC0000}"/>
    <cellStyle name="Percentuale 26 4" xfId="1237" xr:uid="{00000000-0005-0000-0000-0000BBBC0000}"/>
    <cellStyle name="Percentuale 26 4 2" xfId="5502" xr:uid="{00000000-0005-0000-0000-0000BCBC0000}"/>
    <cellStyle name="Percentuale 26 4 2 2" xfId="5503" xr:uid="{00000000-0005-0000-0000-0000BDBC0000}"/>
    <cellStyle name="Percentuale 26 4 2 2 2" xfId="24582" xr:uid="{00000000-0005-0000-0000-0000BEBC0000}"/>
    <cellStyle name="Percentuale 26 4 2 3" xfId="14227" xr:uid="{00000000-0005-0000-0000-0000BFBC0000}"/>
    <cellStyle name="Percentuale 26 4 2 3 2" xfId="24583" xr:uid="{00000000-0005-0000-0000-0000C0BC0000}"/>
    <cellStyle name="Percentuale 26 4 2 4" xfId="24581" xr:uid="{00000000-0005-0000-0000-0000C1BC0000}"/>
    <cellStyle name="Percentuale 26 4 2 5" xfId="13834" xr:uid="{00000000-0005-0000-0000-0000C2BC0000}"/>
    <cellStyle name="Percentuale 26 4 3" xfId="5504" xr:uid="{00000000-0005-0000-0000-0000C3BC0000}"/>
    <cellStyle name="Percentuale 26 4 3 2" xfId="24584" xr:uid="{00000000-0005-0000-0000-0000C4BC0000}"/>
    <cellStyle name="Percentuale 26 4 4" xfId="24585" xr:uid="{00000000-0005-0000-0000-0000C5BC0000}"/>
    <cellStyle name="Percentuale 26 4 5" xfId="24586" xr:uid="{00000000-0005-0000-0000-0000C6BC0000}"/>
    <cellStyle name="Percentuale 26 4 5 2" xfId="45447" xr:uid="{00000000-0005-0000-0000-0000C7BC0000}"/>
    <cellStyle name="Percentuale 26 4 6" xfId="24587" xr:uid="{00000000-0005-0000-0000-0000C8BC0000}"/>
    <cellStyle name="Percentuale 26 4 7" xfId="24580" xr:uid="{00000000-0005-0000-0000-0000C9BC0000}"/>
    <cellStyle name="Percentuale 26 4 8" xfId="3037" xr:uid="{00000000-0005-0000-0000-0000CABC0000}"/>
    <cellStyle name="Percentuale 26 5" xfId="1238" xr:uid="{00000000-0005-0000-0000-0000CBBC0000}"/>
    <cellStyle name="Percentuale 26 5 2" xfId="24589" xr:uid="{00000000-0005-0000-0000-0000CCBC0000}"/>
    <cellStyle name="Percentuale 26 5 3" xfId="24590" xr:uid="{00000000-0005-0000-0000-0000CDBC0000}"/>
    <cellStyle name="Percentuale 26 5 3 2" xfId="45448" xr:uid="{00000000-0005-0000-0000-0000CEBC0000}"/>
    <cellStyle name="Percentuale 26 5 4" xfId="24591" xr:uid="{00000000-0005-0000-0000-0000CFBC0000}"/>
    <cellStyle name="Percentuale 26 5 5" xfId="24588" xr:uid="{00000000-0005-0000-0000-0000D0BC0000}"/>
    <cellStyle name="Percentuale 26 6" xfId="3034" xr:uid="{00000000-0005-0000-0000-0000D1BC0000}"/>
    <cellStyle name="Percentuale 26 6 2" xfId="5929" xr:uid="{00000000-0005-0000-0000-0000D2BC0000}"/>
    <cellStyle name="Percentuale 26 6 3" xfId="24592" xr:uid="{00000000-0005-0000-0000-0000D3BC0000}"/>
    <cellStyle name="Percentuale 26 7" xfId="24593" xr:uid="{00000000-0005-0000-0000-0000D4BC0000}"/>
    <cellStyle name="Percentuale 26 7 2" xfId="45449" xr:uid="{00000000-0005-0000-0000-0000D5BC0000}"/>
    <cellStyle name="Percentuale 26 8" xfId="24560" xr:uid="{00000000-0005-0000-0000-0000D6BC0000}"/>
    <cellStyle name="Percentuale 27" xfId="1239" xr:uid="{00000000-0005-0000-0000-0000D7BC0000}"/>
    <cellStyle name="Percentuale 27 2" xfId="1240" xr:uid="{00000000-0005-0000-0000-0000D8BC0000}"/>
    <cellStyle name="Percentuale 27 2 2" xfId="3039" xr:uid="{00000000-0005-0000-0000-0000D9BC0000}"/>
    <cellStyle name="Percentuale 27 2 2 2" xfId="9885" xr:uid="{00000000-0005-0000-0000-0000DABC0000}"/>
    <cellStyle name="Percentuale 27 2 2 3" xfId="24596" xr:uid="{00000000-0005-0000-0000-0000DBBC0000}"/>
    <cellStyle name="Percentuale 27 2 3" xfId="9623" xr:uid="{00000000-0005-0000-0000-0000DCBC0000}"/>
    <cellStyle name="Percentuale 27 2 3 2" xfId="24597" xr:uid="{00000000-0005-0000-0000-0000DDBC0000}"/>
    <cellStyle name="Percentuale 27 2 4" xfId="24598" xr:uid="{00000000-0005-0000-0000-0000DEBC0000}"/>
    <cellStyle name="Percentuale 27 2 4 2" xfId="45450" xr:uid="{00000000-0005-0000-0000-0000DFBC0000}"/>
    <cellStyle name="Percentuale 27 2 5" xfId="24599" xr:uid="{00000000-0005-0000-0000-0000E0BC0000}"/>
    <cellStyle name="Percentuale 27 2 6" xfId="24595" xr:uid="{00000000-0005-0000-0000-0000E1BC0000}"/>
    <cellStyle name="Percentuale 27 3" xfId="1241" xr:uid="{00000000-0005-0000-0000-0000E2BC0000}"/>
    <cellStyle name="Percentuale 27 3 2" xfId="1242" xr:uid="{00000000-0005-0000-0000-0000E3BC0000}"/>
    <cellStyle name="Percentuale 27 3 2 2" xfId="4730" xr:uid="{00000000-0005-0000-0000-0000E4BC0000}"/>
    <cellStyle name="Percentuale 27 3 2 2 2" xfId="24603" xr:uid="{00000000-0005-0000-0000-0000E5BC0000}"/>
    <cellStyle name="Percentuale 27 3 2 2 3" xfId="24602" xr:uid="{00000000-0005-0000-0000-0000E6BC0000}"/>
    <cellStyle name="Percentuale 27 3 2 3" xfId="3903" xr:uid="{00000000-0005-0000-0000-0000E7BC0000}"/>
    <cellStyle name="Percentuale 27 3 2 3 2" xfId="10439" xr:uid="{00000000-0005-0000-0000-0000E8BC0000}"/>
    <cellStyle name="Percentuale 27 3 2 3 3" xfId="24604" xr:uid="{00000000-0005-0000-0000-0000E9BC0000}"/>
    <cellStyle name="Percentuale 27 3 2 3 4" xfId="45451" xr:uid="{00000000-0005-0000-0000-0000EABC0000}"/>
    <cellStyle name="Percentuale 27 3 2 4" xfId="24605" xr:uid="{00000000-0005-0000-0000-0000EBBC0000}"/>
    <cellStyle name="Percentuale 27 3 2 5" xfId="24601" xr:uid="{00000000-0005-0000-0000-0000ECBC0000}"/>
    <cellStyle name="Percentuale 27 3 3" xfId="3040" xr:uid="{00000000-0005-0000-0000-0000EDBC0000}"/>
    <cellStyle name="Percentuale 27 3 3 2" xfId="5505" xr:uid="{00000000-0005-0000-0000-0000EEBC0000}"/>
    <cellStyle name="Percentuale 27 3 3 2 2" xfId="24607" xr:uid="{00000000-0005-0000-0000-0000EFBC0000}"/>
    <cellStyle name="Percentuale 27 3 3 3" xfId="24608" xr:uid="{00000000-0005-0000-0000-0000F0BC0000}"/>
    <cellStyle name="Percentuale 27 3 3 4" xfId="24609" xr:uid="{00000000-0005-0000-0000-0000F1BC0000}"/>
    <cellStyle name="Percentuale 27 3 3 4 2" xfId="45452" xr:uid="{00000000-0005-0000-0000-0000F2BC0000}"/>
    <cellStyle name="Percentuale 27 3 3 5" xfId="24606" xr:uid="{00000000-0005-0000-0000-0000F3BC0000}"/>
    <cellStyle name="Percentuale 27 3 4" xfId="3393" xr:uid="{00000000-0005-0000-0000-0000F4BC0000}"/>
    <cellStyle name="Percentuale 27 3 4 2" xfId="10100" xr:uid="{00000000-0005-0000-0000-0000F5BC0000}"/>
    <cellStyle name="Percentuale 27 3 4 3" xfId="24610" xr:uid="{00000000-0005-0000-0000-0000F6BC0000}"/>
    <cellStyle name="Percentuale 27 3 5" xfId="8733" xr:uid="{00000000-0005-0000-0000-0000F7BC0000}"/>
    <cellStyle name="Percentuale 27 3 5 2" xfId="24611" xr:uid="{00000000-0005-0000-0000-0000F8BC0000}"/>
    <cellStyle name="Percentuale 27 3 6" xfId="24612" xr:uid="{00000000-0005-0000-0000-0000F9BC0000}"/>
    <cellStyle name="Percentuale 27 3 6 2" xfId="45453" xr:uid="{00000000-0005-0000-0000-0000FABC0000}"/>
    <cellStyle name="Percentuale 27 3 7" xfId="24613" xr:uid="{00000000-0005-0000-0000-0000FBBC0000}"/>
    <cellStyle name="Percentuale 27 3 8" xfId="24600" xr:uid="{00000000-0005-0000-0000-0000FCBC0000}"/>
    <cellStyle name="Percentuale 27 3 9" xfId="2028" xr:uid="{00000000-0005-0000-0000-0000FDBC0000}"/>
    <cellStyle name="Percentuale 27 4" xfId="1243" xr:uid="{00000000-0005-0000-0000-0000FEBC0000}"/>
    <cellStyle name="Percentuale 27 4 2" xfId="5506" xr:uid="{00000000-0005-0000-0000-0000FFBC0000}"/>
    <cellStyle name="Percentuale 27 4 2 2" xfId="5507" xr:uid="{00000000-0005-0000-0000-000000BD0000}"/>
    <cellStyle name="Percentuale 27 4 2 2 2" xfId="24616" xr:uid="{00000000-0005-0000-0000-000001BD0000}"/>
    <cellStyle name="Percentuale 27 4 2 3" xfId="14228" xr:uid="{00000000-0005-0000-0000-000002BD0000}"/>
    <cellStyle name="Percentuale 27 4 2 3 2" xfId="24617" xr:uid="{00000000-0005-0000-0000-000003BD0000}"/>
    <cellStyle name="Percentuale 27 4 2 4" xfId="24615" xr:uid="{00000000-0005-0000-0000-000004BD0000}"/>
    <cellStyle name="Percentuale 27 4 2 5" xfId="13835" xr:uid="{00000000-0005-0000-0000-000005BD0000}"/>
    <cellStyle name="Percentuale 27 4 3" xfId="5508" xr:uid="{00000000-0005-0000-0000-000006BD0000}"/>
    <cellStyle name="Percentuale 27 4 3 2" xfId="24618" xr:uid="{00000000-0005-0000-0000-000007BD0000}"/>
    <cellStyle name="Percentuale 27 4 4" xfId="24619" xr:uid="{00000000-0005-0000-0000-000008BD0000}"/>
    <cellStyle name="Percentuale 27 4 5" xfId="24620" xr:uid="{00000000-0005-0000-0000-000009BD0000}"/>
    <cellStyle name="Percentuale 27 4 5 2" xfId="45454" xr:uid="{00000000-0005-0000-0000-00000ABD0000}"/>
    <cellStyle name="Percentuale 27 4 6" xfId="24621" xr:uid="{00000000-0005-0000-0000-00000BBD0000}"/>
    <cellStyle name="Percentuale 27 4 7" xfId="24614" xr:uid="{00000000-0005-0000-0000-00000CBD0000}"/>
    <cellStyle name="Percentuale 27 4 8" xfId="3041" xr:uid="{00000000-0005-0000-0000-00000DBD0000}"/>
    <cellStyle name="Percentuale 27 5" xfId="1244" xr:uid="{00000000-0005-0000-0000-00000EBD0000}"/>
    <cellStyle name="Percentuale 27 5 2" xfId="24623" xr:uid="{00000000-0005-0000-0000-00000FBD0000}"/>
    <cellStyle name="Percentuale 27 5 3" xfId="24624" xr:uid="{00000000-0005-0000-0000-000010BD0000}"/>
    <cellStyle name="Percentuale 27 5 3 2" xfId="45455" xr:uid="{00000000-0005-0000-0000-000011BD0000}"/>
    <cellStyle name="Percentuale 27 5 4" xfId="24625" xr:uid="{00000000-0005-0000-0000-000012BD0000}"/>
    <cellStyle name="Percentuale 27 5 5" xfId="24622" xr:uid="{00000000-0005-0000-0000-000013BD0000}"/>
    <cellStyle name="Percentuale 27 6" xfId="3038" xr:uid="{00000000-0005-0000-0000-000014BD0000}"/>
    <cellStyle name="Percentuale 27 6 2" xfId="5930" xr:uid="{00000000-0005-0000-0000-000015BD0000}"/>
    <cellStyle name="Percentuale 27 6 3" xfId="24626" xr:uid="{00000000-0005-0000-0000-000016BD0000}"/>
    <cellStyle name="Percentuale 27 7" xfId="24627" xr:uid="{00000000-0005-0000-0000-000017BD0000}"/>
    <cellStyle name="Percentuale 27 7 2" xfId="45456" xr:uid="{00000000-0005-0000-0000-000018BD0000}"/>
    <cellStyle name="Percentuale 27 8" xfId="24594" xr:uid="{00000000-0005-0000-0000-000019BD0000}"/>
    <cellStyle name="Percentuale 28" xfId="1245" xr:uid="{00000000-0005-0000-0000-00001ABD0000}"/>
    <cellStyle name="Percentuale 28 2" xfId="1246" xr:uid="{00000000-0005-0000-0000-00001BBD0000}"/>
    <cellStyle name="Percentuale 28 2 2" xfId="3043" xr:uid="{00000000-0005-0000-0000-00001CBD0000}"/>
    <cellStyle name="Percentuale 28 2 2 2" xfId="9886" xr:uid="{00000000-0005-0000-0000-00001DBD0000}"/>
    <cellStyle name="Percentuale 28 2 2 3" xfId="24630" xr:uid="{00000000-0005-0000-0000-00001EBD0000}"/>
    <cellStyle name="Percentuale 28 2 3" xfId="9624" xr:uid="{00000000-0005-0000-0000-00001FBD0000}"/>
    <cellStyle name="Percentuale 28 2 3 2" xfId="24631" xr:uid="{00000000-0005-0000-0000-000020BD0000}"/>
    <cellStyle name="Percentuale 28 2 4" xfId="24632" xr:uid="{00000000-0005-0000-0000-000021BD0000}"/>
    <cellStyle name="Percentuale 28 2 4 2" xfId="45457" xr:uid="{00000000-0005-0000-0000-000022BD0000}"/>
    <cellStyle name="Percentuale 28 2 5" xfId="24633" xr:uid="{00000000-0005-0000-0000-000023BD0000}"/>
    <cellStyle name="Percentuale 28 2 6" xfId="24629" xr:uid="{00000000-0005-0000-0000-000024BD0000}"/>
    <cellStyle name="Percentuale 28 3" xfId="1247" xr:uid="{00000000-0005-0000-0000-000025BD0000}"/>
    <cellStyle name="Percentuale 28 3 2" xfId="1248" xr:uid="{00000000-0005-0000-0000-000026BD0000}"/>
    <cellStyle name="Percentuale 28 3 2 2" xfId="4731" xr:uid="{00000000-0005-0000-0000-000027BD0000}"/>
    <cellStyle name="Percentuale 28 3 2 2 2" xfId="24637" xr:uid="{00000000-0005-0000-0000-000028BD0000}"/>
    <cellStyle name="Percentuale 28 3 2 2 3" xfId="24636" xr:uid="{00000000-0005-0000-0000-000029BD0000}"/>
    <cellStyle name="Percentuale 28 3 2 3" xfId="3904" xr:uid="{00000000-0005-0000-0000-00002ABD0000}"/>
    <cellStyle name="Percentuale 28 3 2 3 2" xfId="10440" xr:uid="{00000000-0005-0000-0000-00002BBD0000}"/>
    <cellStyle name="Percentuale 28 3 2 3 3" xfId="24638" xr:uid="{00000000-0005-0000-0000-00002CBD0000}"/>
    <cellStyle name="Percentuale 28 3 2 3 4" xfId="45458" xr:uid="{00000000-0005-0000-0000-00002DBD0000}"/>
    <cellStyle name="Percentuale 28 3 2 4" xfId="24639" xr:uid="{00000000-0005-0000-0000-00002EBD0000}"/>
    <cellStyle name="Percentuale 28 3 2 5" xfId="24635" xr:uid="{00000000-0005-0000-0000-00002FBD0000}"/>
    <cellStyle name="Percentuale 28 3 3" xfId="3044" xr:uid="{00000000-0005-0000-0000-000030BD0000}"/>
    <cellStyle name="Percentuale 28 3 3 2" xfId="5509" xr:uid="{00000000-0005-0000-0000-000031BD0000}"/>
    <cellStyle name="Percentuale 28 3 3 2 2" xfId="24641" xr:uid="{00000000-0005-0000-0000-000032BD0000}"/>
    <cellStyle name="Percentuale 28 3 3 3" xfId="24642" xr:uid="{00000000-0005-0000-0000-000033BD0000}"/>
    <cellStyle name="Percentuale 28 3 3 4" xfId="24643" xr:uid="{00000000-0005-0000-0000-000034BD0000}"/>
    <cellStyle name="Percentuale 28 3 3 4 2" xfId="45459" xr:uid="{00000000-0005-0000-0000-000035BD0000}"/>
    <cellStyle name="Percentuale 28 3 3 5" xfId="24640" xr:uid="{00000000-0005-0000-0000-000036BD0000}"/>
    <cellStyle name="Percentuale 28 3 4" xfId="3394" xr:uid="{00000000-0005-0000-0000-000037BD0000}"/>
    <cellStyle name="Percentuale 28 3 4 2" xfId="10101" xr:uid="{00000000-0005-0000-0000-000038BD0000}"/>
    <cellStyle name="Percentuale 28 3 4 3" xfId="24644" xr:uid="{00000000-0005-0000-0000-000039BD0000}"/>
    <cellStyle name="Percentuale 28 3 5" xfId="7392" xr:uid="{00000000-0005-0000-0000-00003ABD0000}"/>
    <cellStyle name="Percentuale 28 3 5 2" xfId="24645" xr:uid="{00000000-0005-0000-0000-00003BBD0000}"/>
    <cellStyle name="Percentuale 28 3 6" xfId="24646" xr:uid="{00000000-0005-0000-0000-00003CBD0000}"/>
    <cellStyle name="Percentuale 28 3 6 2" xfId="45460" xr:uid="{00000000-0005-0000-0000-00003DBD0000}"/>
    <cellStyle name="Percentuale 28 3 7" xfId="24647" xr:uid="{00000000-0005-0000-0000-00003EBD0000}"/>
    <cellStyle name="Percentuale 28 3 8" xfId="24634" xr:uid="{00000000-0005-0000-0000-00003FBD0000}"/>
    <cellStyle name="Percentuale 28 3 9" xfId="2029" xr:uid="{00000000-0005-0000-0000-000040BD0000}"/>
    <cellStyle name="Percentuale 28 4" xfId="1249" xr:uid="{00000000-0005-0000-0000-000041BD0000}"/>
    <cellStyle name="Percentuale 28 4 2" xfId="5510" xr:uid="{00000000-0005-0000-0000-000042BD0000}"/>
    <cellStyle name="Percentuale 28 4 2 2" xfId="5511" xr:uid="{00000000-0005-0000-0000-000043BD0000}"/>
    <cellStyle name="Percentuale 28 4 2 2 2" xfId="24650" xr:uid="{00000000-0005-0000-0000-000044BD0000}"/>
    <cellStyle name="Percentuale 28 4 2 3" xfId="14229" xr:uid="{00000000-0005-0000-0000-000045BD0000}"/>
    <cellStyle name="Percentuale 28 4 2 3 2" xfId="24651" xr:uid="{00000000-0005-0000-0000-000046BD0000}"/>
    <cellStyle name="Percentuale 28 4 2 4" xfId="24649" xr:uid="{00000000-0005-0000-0000-000047BD0000}"/>
    <cellStyle name="Percentuale 28 4 2 5" xfId="13836" xr:uid="{00000000-0005-0000-0000-000048BD0000}"/>
    <cellStyle name="Percentuale 28 4 3" xfId="5512" xr:uid="{00000000-0005-0000-0000-000049BD0000}"/>
    <cellStyle name="Percentuale 28 4 3 2" xfId="24652" xr:uid="{00000000-0005-0000-0000-00004ABD0000}"/>
    <cellStyle name="Percentuale 28 4 4" xfId="24653" xr:uid="{00000000-0005-0000-0000-00004BBD0000}"/>
    <cellStyle name="Percentuale 28 4 5" xfId="24654" xr:uid="{00000000-0005-0000-0000-00004CBD0000}"/>
    <cellStyle name="Percentuale 28 4 5 2" xfId="45461" xr:uid="{00000000-0005-0000-0000-00004DBD0000}"/>
    <cellStyle name="Percentuale 28 4 6" xfId="24655" xr:uid="{00000000-0005-0000-0000-00004EBD0000}"/>
    <cellStyle name="Percentuale 28 4 7" xfId="24648" xr:uid="{00000000-0005-0000-0000-00004FBD0000}"/>
    <cellStyle name="Percentuale 28 4 8" xfId="3045" xr:uid="{00000000-0005-0000-0000-000050BD0000}"/>
    <cellStyle name="Percentuale 28 5" xfId="1250" xr:uid="{00000000-0005-0000-0000-000051BD0000}"/>
    <cellStyle name="Percentuale 28 5 2" xfId="24657" xr:uid="{00000000-0005-0000-0000-000052BD0000}"/>
    <cellStyle name="Percentuale 28 5 3" xfId="24658" xr:uid="{00000000-0005-0000-0000-000053BD0000}"/>
    <cellStyle name="Percentuale 28 5 3 2" xfId="45462" xr:uid="{00000000-0005-0000-0000-000054BD0000}"/>
    <cellStyle name="Percentuale 28 5 4" xfId="24659" xr:uid="{00000000-0005-0000-0000-000055BD0000}"/>
    <cellStyle name="Percentuale 28 5 5" xfId="24656" xr:uid="{00000000-0005-0000-0000-000056BD0000}"/>
    <cellStyle name="Percentuale 28 6" xfId="3042" xr:uid="{00000000-0005-0000-0000-000057BD0000}"/>
    <cellStyle name="Percentuale 28 6 2" xfId="5931" xr:uid="{00000000-0005-0000-0000-000058BD0000}"/>
    <cellStyle name="Percentuale 28 6 3" xfId="24660" xr:uid="{00000000-0005-0000-0000-000059BD0000}"/>
    <cellStyle name="Percentuale 28 7" xfId="24661" xr:uid="{00000000-0005-0000-0000-00005ABD0000}"/>
    <cellStyle name="Percentuale 28 7 2" xfId="45463" xr:uid="{00000000-0005-0000-0000-00005BBD0000}"/>
    <cellStyle name="Percentuale 28 8" xfId="24628" xr:uid="{00000000-0005-0000-0000-00005CBD0000}"/>
    <cellStyle name="Percentuale 29" xfId="1251" xr:uid="{00000000-0005-0000-0000-00005DBD0000}"/>
    <cellStyle name="Percentuale 29 2" xfId="1252" xr:uid="{00000000-0005-0000-0000-00005EBD0000}"/>
    <cellStyle name="Percentuale 29 2 2" xfId="3047" xr:uid="{00000000-0005-0000-0000-00005FBD0000}"/>
    <cellStyle name="Percentuale 29 2 2 2" xfId="9887" xr:uid="{00000000-0005-0000-0000-000060BD0000}"/>
    <cellStyle name="Percentuale 29 2 2 3" xfId="24664" xr:uid="{00000000-0005-0000-0000-000061BD0000}"/>
    <cellStyle name="Percentuale 29 2 3" xfId="9625" xr:uid="{00000000-0005-0000-0000-000062BD0000}"/>
    <cellStyle name="Percentuale 29 2 3 2" xfId="24665" xr:uid="{00000000-0005-0000-0000-000063BD0000}"/>
    <cellStyle name="Percentuale 29 2 4" xfId="24666" xr:uid="{00000000-0005-0000-0000-000064BD0000}"/>
    <cellStyle name="Percentuale 29 2 4 2" xfId="45464" xr:uid="{00000000-0005-0000-0000-000065BD0000}"/>
    <cellStyle name="Percentuale 29 2 5" xfId="24667" xr:uid="{00000000-0005-0000-0000-000066BD0000}"/>
    <cellStyle name="Percentuale 29 2 6" xfId="24663" xr:uid="{00000000-0005-0000-0000-000067BD0000}"/>
    <cellStyle name="Percentuale 29 3" xfId="1253" xr:uid="{00000000-0005-0000-0000-000068BD0000}"/>
    <cellStyle name="Percentuale 29 3 2" xfId="1254" xr:uid="{00000000-0005-0000-0000-000069BD0000}"/>
    <cellStyle name="Percentuale 29 3 2 2" xfId="4732" xr:uid="{00000000-0005-0000-0000-00006ABD0000}"/>
    <cellStyle name="Percentuale 29 3 2 2 2" xfId="24671" xr:uid="{00000000-0005-0000-0000-00006BBD0000}"/>
    <cellStyle name="Percentuale 29 3 2 2 3" xfId="24670" xr:uid="{00000000-0005-0000-0000-00006CBD0000}"/>
    <cellStyle name="Percentuale 29 3 2 3" xfId="3905" xr:uid="{00000000-0005-0000-0000-00006DBD0000}"/>
    <cellStyle name="Percentuale 29 3 2 3 2" xfId="10441" xr:uid="{00000000-0005-0000-0000-00006EBD0000}"/>
    <cellStyle name="Percentuale 29 3 2 3 3" xfId="24672" xr:uid="{00000000-0005-0000-0000-00006FBD0000}"/>
    <cellStyle name="Percentuale 29 3 2 3 4" xfId="45465" xr:uid="{00000000-0005-0000-0000-000070BD0000}"/>
    <cellStyle name="Percentuale 29 3 2 4" xfId="24673" xr:uid="{00000000-0005-0000-0000-000071BD0000}"/>
    <cellStyle name="Percentuale 29 3 2 5" xfId="24669" xr:uid="{00000000-0005-0000-0000-000072BD0000}"/>
    <cellStyle name="Percentuale 29 3 3" xfId="3048" xr:uid="{00000000-0005-0000-0000-000073BD0000}"/>
    <cellStyle name="Percentuale 29 3 3 2" xfId="5513" xr:uid="{00000000-0005-0000-0000-000074BD0000}"/>
    <cellStyle name="Percentuale 29 3 3 2 2" xfId="24675" xr:uid="{00000000-0005-0000-0000-000075BD0000}"/>
    <cellStyle name="Percentuale 29 3 3 3" xfId="24676" xr:uid="{00000000-0005-0000-0000-000076BD0000}"/>
    <cellStyle name="Percentuale 29 3 3 4" xfId="24677" xr:uid="{00000000-0005-0000-0000-000077BD0000}"/>
    <cellStyle name="Percentuale 29 3 3 4 2" xfId="45466" xr:uid="{00000000-0005-0000-0000-000078BD0000}"/>
    <cellStyle name="Percentuale 29 3 3 5" xfId="24674" xr:uid="{00000000-0005-0000-0000-000079BD0000}"/>
    <cellStyle name="Percentuale 29 3 4" xfId="3395" xr:uid="{00000000-0005-0000-0000-00007ABD0000}"/>
    <cellStyle name="Percentuale 29 3 4 2" xfId="10102" xr:uid="{00000000-0005-0000-0000-00007BBD0000}"/>
    <cellStyle name="Percentuale 29 3 4 3" xfId="24678" xr:uid="{00000000-0005-0000-0000-00007CBD0000}"/>
    <cellStyle name="Percentuale 29 3 5" xfId="8734" xr:uid="{00000000-0005-0000-0000-00007DBD0000}"/>
    <cellStyle name="Percentuale 29 3 5 2" xfId="24679" xr:uid="{00000000-0005-0000-0000-00007EBD0000}"/>
    <cellStyle name="Percentuale 29 3 6" xfId="24680" xr:uid="{00000000-0005-0000-0000-00007FBD0000}"/>
    <cellStyle name="Percentuale 29 3 6 2" xfId="45467" xr:uid="{00000000-0005-0000-0000-000080BD0000}"/>
    <cellStyle name="Percentuale 29 3 7" xfId="24681" xr:uid="{00000000-0005-0000-0000-000081BD0000}"/>
    <cellStyle name="Percentuale 29 3 8" xfId="24668" xr:uid="{00000000-0005-0000-0000-000082BD0000}"/>
    <cellStyle name="Percentuale 29 3 9" xfId="2030" xr:uid="{00000000-0005-0000-0000-000083BD0000}"/>
    <cellStyle name="Percentuale 29 4" xfId="1255" xr:uid="{00000000-0005-0000-0000-000084BD0000}"/>
    <cellStyle name="Percentuale 29 4 2" xfId="5514" xr:uid="{00000000-0005-0000-0000-000085BD0000}"/>
    <cellStyle name="Percentuale 29 4 2 2" xfId="5515" xr:uid="{00000000-0005-0000-0000-000086BD0000}"/>
    <cellStyle name="Percentuale 29 4 2 2 2" xfId="24684" xr:uid="{00000000-0005-0000-0000-000087BD0000}"/>
    <cellStyle name="Percentuale 29 4 2 3" xfId="14230" xr:uid="{00000000-0005-0000-0000-000088BD0000}"/>
    <cellStyle name="Percentuale 29 4 2 3 2" xfId="24685" xr:uid="{00000000-0005-0000-0000-000089BD0000}"/>
    <cellStyle name="Percentuale 29 4 2 4" xfId="24683" xr:uid="{00000000-0005-0000-0000-00008ABD0000}"/>
    <cellStyle name="Percentuale 29 4 2 5" xfId="13838" xr:uid="{00000000-0005-0000-0000-00008BBD0000}"/>
    <cellStyle name="Percentuale 29 4 3" xfId="5516" xr:uid="{00000000-0005-0000-0000-00008CBD0000}"/>
    <cellStyle name="Percentuale 29 4 3 2" xfId="24686" xr:uid="{00000000-0005-0000-0000-00008DBD0000}"/>
    <cellStyle name="Percentuale 29 4 4" xfId="24687" xr:uid="{00000000-0005-0000-0000-00008EBD0000}"/>
    <cellStyle name="Percentuale 29 4 5" xfId="24688" xr:uid="{00000000-0005-0000-0000-00008FBD0000}"/>
    <cellStyle name="Percentuale 29 4 5 2" xfId="45468" xr:uid="{00000000-0005-0000-0000-000090BD0000}"/>
    <cellStyle name="Percentuale 29 4 6" xfId="24689" xr:uid="{00000000-0005-0000-0000-000091BD0000}"/>
    <cellStyle name="Percentuale 29 4 7" xfId="24682" xr:uid="{00000000-0005-0000-0000-000092BD0000}"/>
    <cellStyle name="Percentuale 29 4 8" xfId="3049" xr:uid="{00000000-0005-0000-0000-000093BD0000}"/>
    <cellStyle name="Percentuale 29 5" xfId="1256" xr:uid="{00000000-0005-0000-0000-000094BD0000}"/>
    <cellStyle name="Percentuale 29 5 2" xfId="24691" xr:uid="{00000000-0005-0000-0000-000095BD0000}"/>
    <cellStyle name="Percentuale 29 5 3" xfId="24692" xr:uid="{00000000-0005-0000-0000-000096BD0000}"/>
    <cellStyle name="Percentuale 29 5 3 2" xfId="45469" xr:uid="{00000000-0005-0000-0000-000097BD0000}"/>
    <cellStyle name="Percentuale 29 5 4" xfId="24693" xr:uid="{00000000-0005-0000-0000-000098BD0000}"/>
    <cellStyle name="Percentuale 29 5 5" xfId="24690" xr:uid="{00000000-0005-0000-0000-000099BD0000}"/>
    <cellStyle name="Percentuale 29 6" xfId="3046" xr:uid="{00000000-0005-0000-0000-00009ABD0000}"/>
    <cellStyle name="Percentuale 29 6 2" xfId="5932" xr:uid="{00000000-0005-0000-0000-00009BBD0000}"/>
    <cellStyle name="Percentuale 29 6 3" xfId="24694" xr:uid="{00000000-0005-0000-0000-00009CBD0000}"/>
    <cellStyle name="Percentuale 29 7" xfId="24695" xr:uid="{00000000-0005-0000-0000-00009DBD0000}"/>
    <cellStyle name="Percentuale 29 7 2" xfId="45470" xr:uid="{00000000-0005-0000-0000-00009EBD0000}"/>
    <cellStyle name="Percentuale 29 8" xfId="24662" xr:uid="{00000000-0005-0000-0000-00009FBD0000}"/>
    <cellStyle name="Percentuale 3" xfId="1257" xr:uid="{00000000-0005-0000-0000-0000A0BD0000}"/>
    <cellStyle name="Percentuale 3 2" xfId="1258" xr:uid="{00000000-0005-0000-0000-0000A1BD0000}"/>
    <cellStyle name="Percentuale 3 2 2" xfId="3051" xr:uid="{00000000-0005-0000-0000-0000A2BD0000}"/>
    <cellStyle name="Percentuale 3 2 2 2" xfId="9888" xr:uid="{00000000-0005-0000-0000-0000A3BD0000}"/>
    <cellStyle name="Percentuale 3 2 2 3" xfId="24698" xr:uid="{00000000-0005-0000-0000-0000A4BD0000}"/>
    <cellStyle name="Percentuale 3 2 3" xfId="9626" xr:uid="{00000000-0005-0000-0000-0000A5BD0000}"/>
    <cellStyle name="Percentuale 3 2 3 2" xfId="24699" xr:uid="{00000000-0005-0000-0000-0000A6BD0000}"/>
    <cellStyle name="Percentuale 3 2 4" xfId="24700" xr:uid="{00000000-0005-0000-0000-0000A7BD0000}"/>
    <cellStyle name="Percentuale 3 2 4 2" xfId="45471" xr:uid="{00000000-0005-0000-0000-0000A8BD0000}"/>
    <cellStyle name="Percentuale 3 2 5" xfId="24701" xr:uid="{00000000-0005-0000-0000-0000A9BD0000}"/>
    <cellStyle name="Percentuale 3 2 6" xfId="24697" xr:uid="{00000000-0005-0000-0000-0000AABD0000}"/>
    <cellStyle name="Percentuale 3 3" xfId="1259" xr:uid="{00000000-0005-0000-0000-0000ABBD0000}"/>
    <cellStyle name="Percentuale 3 3 2" xfId="1260" xr:uid="{00000000-0005-0000-0000-0000ACBD0000}"/>
    <cellStyle name="Percentuale 3 3 2 2" xfId="4733" xr:uid="{00000000-0005-0000-0000-0000ADBD0000}"/>
    <cellStyle name="Percentuale 3 3 2 2 2" xfId="24705" xr:uid="{00000000-0005-0000-0000-0000AEBD0000}"/>
    <cellStyle name="Percentuale 3 3 2 2 3" xfId="24704" xr:uid="{00000000-0005-0000-0000-0000AFBD0000}"/>
    <cellStyle name="Percentuale 3 3 2 3" xfId="3906" xr:uid="{00000000-0005-0000-0000-0000B0BD0000}"/>
    <cellStyle name="Percentuale 3 3 2 3 2" xfId="10442" xr:uid="{00000000-0005-0000-0000-0000B1BD0000}"/>
    <cellStyle name="Percentuale 3 3 2 3 3" xfId="24706" xr:uid="{00000000-0005-0000-0000-0000B2BD0000}"/>
    <cellStyle name="Percentuale 3 3 2 3 4" xfId="45472" xr:uid="{00000000-0005-0000-0000-0000B3BD0000}"/>
    <cellStyle name="Percentuale 3 3 2 4" xfId="24707" xr:uid="{00000000-0005-0000-0000-0000B4BD0000}"/>
    <cellStyle name="Percentuale 3 3 2 5" xfId="24703" xr:uid="{00000000-0005-0000-0000-0000B5BD0000}"/>
    <cellStyle name="Percentuale 3 3 3" xfId="3052" xr:uid="{00000000-0005-0000-0000-0000B6BD0000}"/>
    <cellStyle name="Percentuale 3 3 3 2" xfId="5517" xr:uid="{00000000-0005-0000-0000-0000B7BD0000}"/>
    <cellStyle name="Percentuale 3 3 3 2 2" xfId="24709" xr:uid="{00000000-0005-0000-0000-0000B8BD0000}"/>
    <cellStyle name="Percentuale 3 3 3 3" xfId="24710" xr:uid="{00000000-0005-0000-0000-0000B9BD0000}"/>
    <cellStyle name="Percentuale 3 3 3 4" xfId="24711" xr:uid="{00000000-0005-0000-0000-0000BABD0000}"/>
    <cellStyle name="Percentuale 3 3 3 4 2" xfId="45473" xr:uid="{00000000-0005-0000-0000-0000BBBD0000}"/>
    <cellStyle name="Percentuale 3 3 3 5" xfId="24708" xr:uid="{00000000-0005-0000-0000-0000BCBD0000}"/>
    <cellStyle name="Percentuale 3 3 4" xfId="3396" xr:uid="{00000000-0005-0000-0000-0000BDBD0000}"/>
    <cellStyle name="Percentuale 3 3 4 2" xfId="10103" xr:uid="{00000000-0005-0000-0000-0000BEBD0000}"/>
    <cellStyle name="Percentuale 3 3 4 3" xfId="24712" xr:uid="{00000000-0005-0000-0000-0000BFBD0000}"/>
    <cellStyle name="Percentuale 3 3 5" xfId="7507" xr:uid="{00000000-0005-0000-0000-0000C0BD0000}"/>
    <cellStyle name="Percentuale 3 3 5 2" xfId="24713" xr:uid="{00000000-0005-0000-0000-0000C1BD0000}"/>
    <cellStyle name="Percentuale 3 3 6" xfId="24714" xr:uid="{00000000-0005-0000-0000-0000C2BD0000}"/>
    <cellStyle name="Percentuale 3 3 6 2" xfId="45474" xr:uid="{00000000-0005-0000-0000-0000C3BD0000}"/>
    <cellStyle name="Percentuale 3 3 7" xfId="24715" xr:uid="{00000000-0005-0000-0000-0000C4BD0000}"/>
    <cellStyle name="Percentuale 3 3 8" xfId="24702" xr:uid="{00000000-0005-0000-0000-0000C5BD0000}"/>
    <cellStyle name="Percentuale 3 3 9" xfId="2031" xr:uid="{00000000-0005-0000-0000-0000C6BD0000}"/>
    <cellStyle name="Percentuale 3 4" xfId="1261" xr:uid="{00000000-0005-0000-0000-0000C7BD0000}"/>
    <cellStyle name="Percentuale 3 4 2" xfId="5518" xr:uid="{00000000-0005-0000-0000-0000C8BD0000}"/>
    <cellStyle name="Percentuale 3 4 2 2" xfId="5519" xr:uid="{00000000-0005-0000-0000-0000C9BD0000}"/>
    <cellStyle name="Percentuale 3 4 2 2 2" xfId="24718" xr:uid="{00000000-0005-0000-0000-0000CABD0000}"/>
    <cellStyle name="Percentuale 3 4 2 3" xfId="14231" xr:uid="{00000000-0005-0000-0000-0000CBBD0000}"/>
    <cellStyle name="Percentuale 3 4 2 3 2" xfId="24719" xr:uid="{00000000-0005-0000-0000-0000CCBD0000}"/>
    <cellStyle name="Percentuale 3 4 2 4" xfId="24717" xr:uid="{00000000-0005-0000-0000-0000CDBD0000}"/>
    <cellStyle name="Percentuale 3 4 2 5" xfId="13839" xr:uid="{00000000-0005-0000-0000-0000CEBD0000}"/>
    <cellStyle name="Percentuale 3 4 3" xfId="5520" xr:uid="{00000000-0005-0000-0000-0000CFBD0000}"/>
    <cellStyle name="Percentuale 3 4 3 2" xfId="24720" xr:uid="{00000000-0005-0000-0000-0000D0BD0000}"/>
    <cellStyle name="Percentuale 3 4 4" xfId="24721" xr:uid="{00000000-0005-0000-0000-0000D1BD0000}"/>
    <cellStyle name="Percentuale 3 4 5" xfId="24722" xr:uid="{00000000-0005-0000-0000-0000D2BD0000}"/>
    <cellStyle name="Percentuale 3 4 5 2" xfId="45475" xr:uid="{00000000-0005-0000-0000-0000D3BD0000}"/>
    <cellStyle name="Percentuale 3 4 6" xfId="24723" xr:uid="{00000000-0005-0000-0000-0000D4BD0000}"/>
    <cellStyle name="Percentuale 3 4 7" xfId="24716" xr:uid="{00000000-0005-0000-0000-0000D5BD0000}"/>
    <cellStyle name="Percentuale 3 4 8" xfId="3053" xr:uid="{00000000-0005-0000-0000-0000D6BD0000}"/>
    <cellStyle name="Percentuale 3 5" xfId="1262" xr:uid="{00000000-0005-0000-0000-0000D7BD0000}"/>
    <cellStyle name="Percentuale 3 5 2" xfId="24725" xr:uid="{00000000-0005-0000-0000-0000D8BD0000}"/>
    <cellStyle name="Percentuale 3 5 3" xfId="24726" xr:uid="{00000000-0005-0000-0000-0000D9BD0000}"/>
    <cellStyle name="Percentuale 3 5 3 2" xfId="45476" xr:uid="{00000000-0005-0000-0000-0000DABD0000}"/>
    <cellStyle name="Percentuale 3 5 4" xfId="24727" xr:uid="{00000000-0005-0000-0000-0000DBBD0000}"/>
    <cellStyle name="Percentuale 3 5 5" xfId="24724" xr:uid="{00000000-0005-0000-0000-0000DCBD0000}"/>
    <cellStyle name="Percentuale 3 6" xfId="3050" xr:uid="{00000000-0005-0000-0000-0000DDBD0000}"/>
    <cellStyle name="Percentuale 3 6 2" xfId="5933" xr:uid="{00000000-0005-0000-0000-0000DEBD0000}"/>
    <cellStyle name="Percentuale 3 6 3" xfId="24728" xr:uid="{00000000-0005-0000-0000-0000DFBD0000}"/>
    <cellStyle name="Percentuale 3 7" xfId="24729" xr:uid="{00000000-0005-0000-0000-0000E0BD0000}"/>
    <cellStyle name="Percentuale 3 7 2" xfId="45477" xr:uid="{00000000-0005-0000-0000-0000E1BD0000}"/>
    <cellStyle name="Percentuale 3 8" xfId="24696" xr:uid="{00000000-0005-0000-0000-0000E2BD0000}"/>
    <cellStyle name="Percentuale 30" xfId="1263" xr:uid="{00000000-0005-0000-0000-0000E3BD0000}"/>
    <cellStyle name="Percentuale 30 2" xfId="1264" xr:uid="{00000000-0005-0000-0000-0000E4BD0000}"/>
    <cellStyle name="Percentuale 30 2 2" xfId="3055" xr:uid="{00000000-0005-0000-0000-0000E5BD0000}"/>
    <cellStyle name="Percentuale 30 2 2 2" xfId="9889" xr:uid="{00000000-0005-0000-0000-0000E6BD0000}"/>
    <cellStyle name="Percentuale 30 2 2 3" xfId="24732" xr:uid="{00000000-0005-0000-0000-0000E7BD0000}"/>
    <cellStyle name="Percentuale 30 2 3" xfId="9627" xr:uid="{00000000-0005-0000-0000-0000E8BD0000}"/>
    <cellStyle name="Percentuale 30 2 3 2" xfId="24733" xr:uid="{00000000-0005-0000-0000-0000E9BD0000}"/>
    <cellStyle name="Percentuale 30 2 4" xfId="24734" xr:uid="{00000000-0005-0000-0000-0000EABD0000}"/>
    <cellStyle name="Percentuale 30 2 4 2" xfId="45478" xr:uid="{00000000-0005-0000-0000-0000EBBD0000}"/>
    <cellStyle name="Percentuale 30 2 5" xfId="24735" xr:uid="{00000000-0005-0000-0000-0000ECBD0000}"/>
    <cellStyle name="Percentuale 30 2 6" xfId="24731" xr:uid="{00000000-0005-0000-0000-0000EDBD0000}"/>
    <cellStyle name="Percentuale 30 3" xfId="1265" xr:uid="{00000000-0005-0000-0000-0000EEBD0000}"/>
    <cellStyle name="Percentuale 30 3 2" xfId="1266" xr:uid="{00000000-0005-0000-0000-0000EFBD0000}"/>
    <cellStyle name="Percentuale 30 3 2 2" xfId="4734" xr:uid="{00000000-0005-0000-0000-0000F0BD0000}"/>
    <cellStyle name="Percentuale 30 3 2 2 2" xfId="24739" xr:uid="{00000000-0005-0000-0000-0000F1BD0000}"/>
    <cellStyle name="Percentuale 30 3 2 2 3" xfId="24738" xr:uid="{00000000-0005-0000-0000-0000F2BD0000}"/>
    <cellStyle name="Percentuale 30 3 2 3" xfId="3907" xr:uid="{00000000-0005-0000-0000-0000F3BD0000}"/>
    <cellStyle name="Percentuale 30 3 2 3 2" xfId="10443" xr:uid="{00000000-0005-0000-0000-0000F4BD0000}"/>
    <cellStyle name="Percentuale 30 3 2 3 3" xfId="24740" xr:uid="{00000000-0005-0000-0000-0000F5BD0000}"/>
    <cellStyle name="Percentuale 30 3 2 3 4" xfId="45479" xr:uid="{00000000-0005-0000-0000-0000F6BD0000}"/>
    <cellStyle name="Percentuale 30 3 2 4" xfId="24741" xr:uid="{00000000-0005-0000-0000-0000F7BD0000}"/>
    <cellStyle name="Percentuale 30 3 2 5" xfId="24737" xr:uid="{00000000-0005-0000-0000-0000F8BD0000}"/>
    <cellStyle name="Percentuale 30 3 3" xfId="3056" xr:uid="{00000000-0005-0000-0000-0000F9BD0000}"/>
    <cellStyle name="Percentuale 30 3 3 2" xfId="5521" xr:uid="{00000000-0005-0000-0000-0000FABD0000}"/>
    <cellStyle name="Percentuale 30 3 3 2 2" xfId="24743" xr:uid="{00000000-0005-0000-0000-0000FBBD0000}"/>
    <cellStyle name="Percentuale 30 3 3 3" xfId="24744" xr:uid="{00000000-0005-0000-0000-0000FCBD0000}"/>
    <cellStyle name="Percentuale 30 3 3 4" xfId="24745" xr:uid="{00000000-0005-0000-0000-0000FDBD0000}"/>
    <cellStyle name="Percentuale 30 3 3 4 2" xfId="45480" xr:uid="{00000000-0005-0000-0000-0000FEBD0000}"/>
    <cellStyle name="Percentuale 30 3 3 5" xfId="24742" xr:uid="{00000000-0005-0000-0000-0000FFBD0000}"/>
    <cellStyle name="Percentuale 30 3 4" xfId="3397" xr:uid="{00000000-0005-0000-0000-000000BE0000}"/>
    <cellStyle name="Percentuale 30 3 4 2" xfId="10104" xr:uid="{00000000-0005-0000-0000-000001BE0000}"/>
    <cellStyle name="Percentuale 30 3 4 3" xfId="24746" xr:uid="{00000000-0005-0000-0000-000002BE0000}"/>
    <cellStyle name="Percentuale 30 3 5" xfId="8747" xr:uid="{00000000-0005-0000-0000-000003BE0000}"/>
    <cellStyle name="Percentuale 30 3 5 2" xfId="24747" xr:uid="{00000000-0005-0000-0000-000004BE0000}"/>
    <cellStyle name="Percentuale 30 3 6" xfId="24748" xr:uid="{00000000-0005-0000-0000-000005BE0000}"/>
    <cellStyle name="Percentuale 30 3 6 2" xfId="45481" xr:uid="{00000000-0005-0000-0000-000006BE0000}"/>
    <cellStyle name="Percentuale 30 3 7" xfId="24749" xr:uid="{00000000-0005-0000-0000-000007BE0000}"/>
    <cellStyle name="Percentuale 30 3 8" xfId="24736" xr:uid="{00000000-0005-0000-0000-000008BE0000}"/>
    <cellStyle name="Percentuale 30 3 9" xfId="2032" xr:uid="{00000000-0005-0000-0000-000009BE0000}"/>
    <cellStyle name="Percentuale 30 4" xfId="1267" xr:uid="{00000000-0005-0000-0000-00000ABE0000}"/>
    <cellStyle name="Percentuale 30 4 2" xfId="5522" xr:uid="{00000000-0005-0000-0000-00000BBE0000}"/>
    <cellStyle name="Percentuale 30 4 2 2" xfId="5523" xr:uid="{00000000-0005-0000-0000-00000CBE0000}"/>
    <cellStyle name="Percentuale 30 4 2 2 2" xfId="24752" xr:uid="{00000000-0005-0000-0000-00000DBE0000}"/>
    <cellStyle name="Percentuale 30 4 2 3" xfId="14232" xr:uid="{00000000-0005-0000-0000-00000EBE0000}"/>
    <cellStyle name="Percentuale 30 4 2 3 2" xfId="24753" xr:uid="{00000000-0005-0000-0000-00000FBE0000}"/>
    <cellStyle name="Percentuale 30 4 2 4" xfId="24751" xr:uid="{00000000-0005-0000-0000-000010BE0000}"/>
    <cellStyle name="Percentuale 30 4 2 5" xfId="13840" xr:uid="{00000000-0005-0000-0000-000011BE0000}"/>
    <cellStyle name="Percentuale 30 4 3" xfId="5524" xr:uid="{00000000-0005-0000-0000-000012BE0000}"/>
    <cellStyle name="Percentuale 30 4 3 2" xfId="24754" xr:uid="{00000000-0005-0000-0000-000013BE0000}"/>
    <cellStyle name="Percentuale 30 4 4" xfId="24755" xr:uid="{00000000-0005-0000-0000-000014BE0000}"/>
    <cellStyle name="Percentuale 30 4 5" xfId="24756" xr:uid="{00000000-0005-0000-0000-000015BE0000}"/>
    <cellStyle name="Percentuale 30 4 5 2" xfId="45482" xr:uid="{00000000-0005-0000-0000-000016BE0000}"/>
    <cellStyle name="Percentuale 30 4 6" xfId="24757" xr:uid="{00000000-0005-0000-0000-000017BE0000}"/>
    <cellStyle name="Percentuale 30 4 7" xfId="24750" xr:uid="{00000000-0005-0000-0000-000018BE0000}"/>
    <cellStyle name="Percentuale 30 4 8" xfId="3057" xr:uid="{00000000-0005-0000-0000-000019BE0000}"/>
    <cellStyle name="Percentuale 30 5" xfId="1268" xr:uid="{00000000-0005-0000-0000-00001ABE0000}"/>
    <cellStyle name="Percentuale 30 5 2" xfId="24759" xr:uid="{00000000-0005-0000-0000-00001BBE0000}"/>
    <cellStyle name="Percentuale 30 5 3" xfId="24760" xr:uid="{00000000-0005-0000-0000-00001CBE0000}"/>
    <cellStyle name="Percentuale 30 5 3 2" xfId="45483" xr:uid="{00000000-0005-0000-0000-00001DBE0000}"/>
    <cellStyle name="Percentuale 30 5 4" xfId="24761" xr:uid="{00000000-0005-0000-0000-00001EBE0000}"/>
    <cellStyle name="Percentuale 30 5 5" xfId="24758" xr:uid="{00000000-0005-0000-0000-00001FBE0000}"/>
    <cellStyle name="Percentuale 30 6" xfId="3054" xr:uid="{00000000-0005-0000-0000-000020BE0000}"/>
    <cellStyle name="Percentuale 30 6 2" xfId="5934" xr:uid="{00000000-0005-0000-0000-000021BE0000}"/>
    <cellStyle name="Percentuale 30 6 3" xfId="24762" xr:uid="{00000000-0005-0000-0000-000022BE0000}"/>
    <cellStyle name="Percentuale 30 7" xfId="24763" xr:uid="{00000000-0005-0000-0000-000023BE0000}"/>
    <cellStyle name="Percentuale 30 7 2" xfId="45484" xr:uid="{00000000-0005-0000-0000-000024BE0000}"/>
    <cellStyle name="Percentuale 30 8" xfId="24730" xr:uid="{00000000-0005-0000-0000-000025BE0000}"/>
    <cellStyle name="Percentuale 31" xfId="1269" xr:uid="{00000000-0005-0000-0000-000026BE0000}"/>
    <cellStyle name="Percentuale 31 2" xfId="1270" xr:uid="{00000000-0005-0000-0000-000027BE0000}"/>
    <cellStyle name="Percentuale 31 2 2" xfId="3059" xr:uid="{00000000-0005-0000-0000-000028BE0000}"/>
    <cellStyle name="Percentuale 31 2 2 2" xfId="9890" xr:uid="{00000000-0005-0000-0000-000029BE0000}"/>
    <cellStyle name="Percentuale 31 2 2 3" xfId="24766" xr:uid="{00000000-0005-0000-0000-00002ABE0000}"/>
    <cellStyle name="Percentuale 31 2 3" xfId="9628" xr:uid="{00000000-0005-0000-0000-00002BBE0000}"/>
    <cellStyle name="Percentuale 31 2 3 2" xfId="24767" xr:uid="{00000000-0005-0000-0000-00002CBE0000}"/>
    <cellStyle name="Percentuale 31 2 4" xfId="24768" xr:uid="{00000000-0005-0000-0000-00002DBE0000}"/>
    <cellStyle name="Percentuale 31 2 4 2" xfId="45485" xr:uid="{00000000-0005-0000-0000-00002EBE0000}"/>
    <cellStyle name="Percentuale 31 2 5" xfId="24769" xr:uid="{00000000-0005-0000-0000-00002FBE0000}"/>
    <cellStyle name="Percentuale 31 2 6" xfId="24765" xr:uid="{00000000-0005-0000-0000-000030BE0000}"/>
    <cellStyle name="Percentuale 31 3" xfId="1271" xr:uid="{00000000-0005-0000-0000-000031BE0000}"/>
    <cellStyle name="Percentuale 31 3 2" xfId="1272" xr:uid="{00000000-0005-0000-0000-000032BE0000}"/>
    <cellStyle name="Percentuale 31 3 2 2" xfId="4735" xr:uid="{00000000-0005-0000-0000-000033BE0000}"/>
    <cellStyle name="Percentuale 31 3 2 2 2" xfId="24773" xr:uid="{00000000-0005-0000-0000-000034BE0000}"/>
    <cellStyle name="Percentuale 31 3 2 2 3" xfId="24772" xr:uid="{00000000-0005-0000-0000-000035BE0000}"/>
    <cellStyle name="Percentuale 31 3 2 3" xfId="3908" xr:uid="{00000000-0005-0000-0000-000036BE0000}"/>
    <cellStyle name="Percentuale 31 3 2 3 2" xfId="10444" xr:uid="{00000000-0005-0000-0000-000037BE0000}"/>
    <cellStyle name="Percentuale 31 3 2 3 3" xfId="24774" xr:uid="{00000000-0005-0000-0000-000038BE0000}"/>
    <cellStyle name="Percentuale 31 3 2 3 4" xfId="45486" xr:uid="{00000000-0005-0000-0000-000039BE0000}"/>
    <cellStyle name="Percentuale 31 3 2 4" xfId="24775" xr:uid="{00000000-0005-0000-0000-00003ABE0000}"/>
    <cellStyle name="Percentuale 31 3 2 5" xfId="24771" xr:uid="{00000000-0005-0000-0000-00003BBE0000}"/>
    <cellStyle name="Percentuale 31 3 3" xfId="3060" xr:uid="{00000000-0005-0000-0000-00003CBE0000}"/>
    <cellStyle name="Percentuale 31 3 3 2" xfId="5525" xr:uid="{00000000-0005-0000-0000-00003DBE0000}"/>
    <cellStyle name="Percentuale 31 3 3 2 2" xfId="24777" xr:uid="{00000000-0005-0000-0000-00003EBE0000}"/>
    <cellStyle name="Percentuale 31 3 3 3" xfId="24778" xr:uid="{00000000-0005-0000-0000-00003FBE0000}"/>
    <cellStyle name="Percentuale 31 3 3 4" xfId="24779" xr:uid="{00000000-0005-0000-0000-000040BE0000}"/>
    <cellStyle name="Percentuale 31 3 3 4 2" xfId="45487" xr:uid="{00000000-0005-0000-0000-000041BE0000}"/>
    <cellStyle name="Percentuale 31 3 3 5" xfId="24776" xr:uid="{00000000-0005-0000-0000-000042BE0000}"/>
    <cellStyle name="Percentuale 31 3 4" xfId="3398" xr:uid="{00000000-0005-0000-0000-000043BE0000}"/>
    <cellStyle name="Percentuale 31 3 4 2" xfId="10105" xr:uid="{00000000-0005-0000-0000-000044BE0000}"/>
    <cellStyle name="Percentuale 31 3 4 3" xfId="24780" xr:uid="{00000000-0005-0000-0000-000045BE0000}"/>
    <cellStyle name="Percentuale 31 3 5" xfId="8736" xr:uid="{00000000-0005-0000-0000-000046BE0000}"/>
    <cellStyle name="Percentuale 31 3 5 2" xfId="24781" xr:uid="{00000000-0005-0000-0000-000047BE0000}"/>
    <cellStyle name="Percentuale 31 3 6" xfId="24782" xr:uid="{00000000-0005-0000-0000-000048BE0000}"/>
    <cellStyle name="Percentuale 31 3 6 2" xfId="45488" xr:uid="{00000000-0005-0000-0000-000049BE0000}"/>
    <cellStyle name="Percentuale 31 3 7" xfId="24783" xr:uid="{00000000-0005-0000-0000-00004ABE0000}"/>
    <cellStyle name="Percentuale 31 3 8" xfId="24770" xr:uid="{00000000-0005-0000-0000-00004BBE0000}"/>
    <cellStyle name="Percentuale 31 3 9" xfId="2033" xr:uid="{00000000-0005-0000-0000-00004CBE0000}"/>
    <cellStyle name="Percentuale 31 4" xfId="1273" xr:uid="{00000000-0005-0000-0000-00004DBE0000}"/>
    <cellStyle name="Percentuale 31 4 2" xfId="5526" xr:uid="{00000000-0005-0000-0000-00004EBE0000}"/>
    <cellStyle name="Percentuale 31 4 2 2" xfId="5527" xr:uid="{00000000-0005-0000-0000-00004FBE0000}"/>
    <cellStyle name="Percentuale 31 4 2 2 2" xfId="24786" xr:uid="{00000000-0005-0000-0000-000050BE0000}"/>
    <cellStyle name="Percentuale 31 4 2 3" xfId="14233" xr:uid="{00000000-0005-0000-0000-000051BE0000}"/>
    <cellStyle name="Percentuale 31 4 2 3 2" xfId="24787" xr:uid="{00000000-0005-0000-0000-000052BE0000}"/>
    <cellStyle name="Percentuale 31 4 2 4" xfId="24785" xr:uid="{00000000-0005-0000-0000-000053BE0000}"/>
    <cellStyle name="Percentuale 31 4 2 5" xfId="13841" xr:uid="{00000000-0005-0000-0000-000054BE0000}"/>
    <cellStyle name="Percentuale 31 4 3" xfId="5528" xr:uid="{00000000-0005-0000-0000-000055BE0000}"/>
    <cellStyle name="Percentuale 31 4 3 2" xfId="24788" xr:uid="{00000000-0005-0000-0000-000056BE0000}"/>
    <cellStyle name="Percentuale 31 4 4" xfId="24789" xr:uid="{00000000-0005-0000-0000-000057BE0000}"/>
    <cellStyle name="Percentuale 31 4 5" xfId="24790" xr:uid="{00000000-0005-0000-0000-000058BE0000}"/>
    <cellStyle name="Percentuale 31 4 5 2" xfId="45489" xr:uid="{00000000-0005-0000-0000-000059BE0000}"/>
    <cellStyle name="Percentuale 31 4 6" xfId="24791" xr:uid="{00000000-0005-0000-0000-00005ABE0000}"/>
    <cellStyle name="Percentuale 31 4 7" xfId="24784" xr:uid="{00000000-0005-0000-0000-00005BBE0000}"/>
    <cellStyle name="Percentuale 31 4 8" xfId="3061" xr:uid="{00000000-0005-0000-0000-00005CBE0000}"/>
    <cellStyle name="Percentuale 31 5" xfId="1274" xr:uid="{00000000-0005-0000-0000-00005DBE0000}"/>
    <cellStyle name="Percentuale 31 5 2" xfId="24793" xr:uid="{00000000-0005-0000-0000-00005EBE0000}"/>
    <cellStyle name="Percentuale 31 5 3" xfId="24794" xr:uid="{00000000-0005-0000-0000-00005FBE0000}"/>
    <cellStyle name="Percentuale 31 5 3 2" xfId="45490" xr:uid="{00000000-0005-0000-0000-000060BE0000}"/>
    <cellStyle name="Percentuale 31 5 4" xfId="24795" xr:uid="{00000000-0005-0000-0000-000061BE0000}"/>
    <cellStyle name="Percentuale 31 5 5" xfId="24792" xr:uid="{00000000-0005-0000-0000-000062BE0000}"/>
    <cellStyle name="Percentuale 31 6" xfId="3058" xr:uid="{00000000-0005-0000-0000-000063BE0000}"/>
    <cellStyle name="Percentuale 31 6 2" xfId="5935" xr:uid="{00000000-0005-0000-0000-000064BE0000}"/>
    <cellStyle name="Percentuale 31 6 3" xfId="24796" xr:uid="{00000000-0005-0000-0000-000065BE0000}"/>
    <cellStyle name="Percentuale 31 7" xfId="24797" xr:uid="{00000000-0005-0000-0000-000066BE0000}"/>
    <cellStyle name="Percentuale 31 7 2" xfId="45491" xr:uid="{00000000-0005-0000-0000-000067BE0000}"/>
    <cellStyle name="Percentuale 31 8" xfId="24764" xr:uid="{00000000-0005-0000-0000-000068BE0000}"/>
    <cellStyle name="Percentuale 32" xfId="1275" xr:uid="{00000000-0005-0000-0000-000069BE0000}"/>
    <cellStyle name="Percentuale 32 2" xfId="1276" xr:uid="{00000000-0005-0000-0000-00006ABE0000}"/>
    <cellStyle name="Percentuale 32 2 2" xfId="3063" xr:uid="{00000000-0005-0000-0000-00006BBE0000}"/>
    <cellStyle name="Percentuale 32 2 2 2" xfId="9891" xr:uid="{00000000-0005-0000-0000-00006CBE0000}"/>
    <cellStyle name="Percentuale 32 2 2 3" xfId="24800" xr:uid="{00000000-0005-0000-0000-00006DBE0000}"/>
    <cellStyle name="Percentuale 32 2 3" xfId="9629" xr:uid="{00000000-0005-0000-0000-00006EBE0000}"/>
    <cellStyle name="Percentuale 32 2 3 2" xfId="24801" xr:uid="{00000000-0005-0000-0000-00006FBE0000}"/>
    <cellStyle name="Percentuale 32 2 4" xfId="24802" xr:uid="{00000000-0005-0000-0000-000070BE0000}"/>
    <cellStyle name="Percentuale 32 2 4 2" xfId="45492" xr:uid="{00000000-0005-0000-0000-000071BE0000}"/>
    <cellStyle name="Percentuale 32 2 5" xfId="24803" xr:uid="{00000000-0005-0000-0000-000072BE0000}"/>
    <cellStyle name="Percentuale 32 2 6" xfId="24799" xr:uid="{00000000-0005-0000-0000-000073BE0000}"/>
    <cellStyle name="Percentuale 32 3" xfId="1277" xr:uid="{00000000-0005-0000-0000-000074BE0000}"/>
    <cellStyle name="Percentuale 32 3 2" xfId="1278" xr:uid="{00000000-0005-0000-0000-000075BE0000}"/>
    <cellStyle name="Percentuale 32 3 2 2" xfId="4736" xr:uid="{00000000-0005-0000-0000-000076BE0000}"/>
    <cellStyle name="Percentuale 32 3 2 2 2" xfId="24807" xr:uid="{00000000-0005-0000-0000-000077BE0000}"/>
    <cellStyle name="Percentuale 32 3 2 2 3" xfId="24806" xr:uid="{00000000-0005-0000-0000-000078BE0000}"/>
    <cellStyle name="Percentuale 32 3 2 3" xfId="3909" xr:uid="{00000000-0005-0000-0000-000079BE0000}"/>
    <cellStyle name="Percentuale 32 3 2 3 2" xfId="10445" xr:uid="{00000000-0005-0000-0000-00007ABE0000}"/>
    <cellStyle name="Percentuale 32 3 2 3 3" xfId="24808" xr:uid="{00000000-0005-0000-0000-00007BBE0000}"/>
    <cellStyle name="Percentuale 32 3 2 3 4" xfId="45493" xr:uid="{00000000-0005-0000-0000-00007CBE0000}"/>
    <cellStyle name="Percentuale 32 3 2 4" xfId="24809" xr:uid="{00000000-0005-0000-0000-00007DBE0000}"/>
    <cellStyle name="Percentuale 32 3 2 5" xfId="24805" xr:uid="{00000000-0005-0000-0000-00007EBE0000}"/>
    <cellStyle name="Percentuale 32 3 3" xfId="3064" xr:uid="{00000000-0005-0000-0000-00007FBE0000}"/>
    <cellStyle name="Percentuale 32 3 3 2" xfId="5529" xr:uid="{00000000-0005-0000-0000-000080BE0000}"/>
    <cellStyle name="Percentuale 32 3 3 2 2" xfId="24811" xr:uid="{00000000-0005-0000-0000-000081BE0000}"/>
    <cellStyle name="Percentuale 32 3 3 3" xfId="24812" xr:uid="{00000000-0005-0000-0000-000082BE0000}"/>
    <cellStyle name="Percentuale 32 3 3 4" xfId="24813" xr:uid="{00000000-0005-0000-0000-000083BE0000}"/>
    <cellStyle name="Percentuale 32 3 3 4 2" xfId="45494" xr:uid="{00000000-0005-0000-0000-000084BE0000}"/>
    <cellStyle name="Percentuale 32 3 3 5" xfId="24810" xr:uid="{00000000-0005-0000-0000-000085BE0000}"/>
    <cellStyle name="Percentuale 32 3 4" xfId="3399" xr:uid="{00000000-0005-0000-0000-000086BE0000}"/>
    <cellStyle name="Percentuale 32 3 4 2" xfId="10106" xr:uid="{00000000-0005-0000-0000-000087BE0000}"/>
    <cellStyle name="Percentuale 32 3 4 3" xfId="24814" xr:uid="{00000000-0005-0000-0000-000088BE0000}"/>
    <cellStyle name="Percentuale 32 3 5" xfId="8735" xr:uid="{00000000-0005-0000-0000-000089BE0000}"/>
    <cellStyle name="Percentuale 32 3 5 2" xfId="24815" xr:uid="{00000000-0005-0000-0000-00008ABE0000}"/>
    <cellStyle name="Percentuale 32 3 6" xfId="24816" xr:uid="{00000000-0005-0000-0000-00008BBE0000}"/>
    <cellStyle name="Percentuale 32 3 6 2" xfId="45495" xr:uid="{00000000-0005-0000-0000-00008CBE0000}"/>
    <cellStyle name="Percentuale 32 3 7" xfId="24817" xr:uid="{00000000-0005-0000-0000-00008DBE0000}"/>
    <cellStyle name="Percentuale 32 3 8" xfId="24804" xr:uid="{00000000-0005-0000-0000-00008EBE0000}"/>
    <cellStyle name="Percentuale 32 3 9" xfId="2034" xr:uid="{00000000-0005-0000-0000-00008FBE0000}"/>
    <cellStyle name="Percentuale 32 4" xfId="1279" xr:uid="{00000000-0005-0000-0000-000090BE0000}"/>
    <cellStyle name="Percentuale 32 4 2" xfId="5530" xr:uid="{00000000-0005-0000-0000-000091BE0000}"/>
    <cellStyle name="Percentuale 32 4 2 2" xfId="5531" xr:uid="{00000000-0005-0000-0000-000092BE0000}"/>
    <cellStyle name="Percentuale 32 4 2 2 2" xfId="24820" xr:uid="{00000000-0005-0000-0000-000093BE0000}"/>
    <cellStyle name="Percentuale 32 4 2 3" xfId="14234" xr:uid="{00000000-0005-0000-0000-000094BE0000}"/>
    <cellStyle name="Percentuale 32 4 2 3 2" xfId="24821" xr:uid="{00000000-0005-0000-0000-000095BE0000}"/>
    <cellStyle name="Percentuale 32 4 2 4" xfId="24819" xr:uid="{00000000-0005-0000-0000-000096BE0000}"/>
    <cellStyle name="Percentuale 32 4 2 5" xfId="13842" xr:uid="{00000000-0005-0000-0000-000097BE0000}"/>
    <cellStyle name="Percentuale 32 4 3" xfId="5532" xr:uid="{00000000-0005-0000-0000-000098BE0000}"/>
    <cellStyle name="Percentuale 32 4 3 2" xfId="24822" xr:uid="{00000000-0005-0000-0000-000099BE0000}"/>
    <cellStyle name="Percentuale 32 4 4" xfId="24823" xr:uid="{00000000-0005-0000-0000-00009ABE0000}"/>
    <cellStyle name="Percentuale 32 4 5" xfId="24824" xr:uid="{00000000-0005-0000-0000-00009BBE0000}"/>
    <cellStyle name="Percentuale 32 4 5 2" xfId="45496" xr:uid="{00000000-0005-0000-0000-00009CBE0000}"/>
    <cellStyle name="Percentuale 32 4 6" xfId="24825" xr:uid="{00000000-0005-0000-0000-00009DBE0000}"/>
    <cellStyle name="Percentuale 32 4 7" xfId="24818" xr:uid="{00000000-0005-0000-0000-00009EBE0000}"/>
    <cellStyle name="Percentuale 32 4 8" xfId="3065" xr:uid="{00000000-0005-0000-0000-00009FBE0000}"/>
    <cellStyle name="Percentuale 32 5" xfId="1280" xr:uid="{00000000-0005-0000-0000-0000A0BE0000}"/>
    <cellStyle name="Percentuale 32 5 2" xfId="24827" xr:uid="{00000000-0005-0000-0000-0000A1BE0000}"/>
    <cellStyle name="Percentuale 32 5 3" xfId="24828" xr:uid="{00000000-0005-0000-0000-0000A2BE0000}"/>
    <cellStyle name="Percentuale 32 5 3 2" xfId="45497" xr:uid="{00000000-0005-0000-0000-0000A3BE0000}"/>
    <cellStyle name="Percentuale 32 5 4" xfId="24829" xr:uid="{00000000-0005-0000-0000-0000A4BE0000}"/>
    <cellStyle name="Percentuale 32 5 5" xfId="24826" xr:uid="{00000000-0005-0000-0000-0000A5BE0000}"/>
    <cellStyle name="Percentuale 32 6" xfId="3062" xr:uid="{00000000-0005-0000-0000-0000A6BE0000}"/>
    <cellStyle name="Percentuale 32 6 2" xfId="5936" xr:uid="{00000000-0005-0000-0000-0000A7BE0000}"/>
    <cellStyle name="Percentuale 32 6 3" xfId="24830" xr:uid="{00000000-0005-0000-0000-0000A8BE0000}"/>
    <cellStyle name="Percentuale 32 7" xfId="24831" xr:uid="{00000000-0005-0000-0000-0000A9BE0000}"/>
    <cellStyle name="Percentuale 32 7 2" xfId="45498" xr:uid="{00000000-0005-0000-0000-0000AABE0000}"/>
    <cellStyle name="Percentuale 32 8" xfId="24798" xr:uid="{00000000-0005-0000-0000-0000ABBE0000}"/>
    <cellStyle name="Percentuale 33" xfId="1281" xr:uid="{00000000-0005-0000-0000-0000ACBE0000}"/>
    <cellStyle name="Percentuale 33 2" xfId="1282" xr:uid="{00000000-0005-0000-0000-0000ADBE0000}"/>
    <cellStyle name="Percentuale 33 2 2" xfId="3067" xr:uid="{00000000-0005-0000-0000-0000AEBE0000}"/>
    <cellStyle name="Percentuale 33 2 2 2" xfId="9892" xr:uid="{00000000-0005-0000-0000-0000AFBE0000}"/>
    <cellStyle name="Percentuale 33 2 2 3" xfId="24834" xr:uid="{00000000-0005-0000-0000-0000B0BE0000}"/>
    <cellStyle name="Percentuale 33 2 3" xfId="9630" xr:uid="{00000000-0005-0000-0000-0000B1BE0000}"/>
    <cellStyle name="Percentuale 33 2 3 2" xfId="24835" xr:uid="{00000000-0005-0000-0000-0000B2BE0000}"/>
    <cellStyle name="Percentuale 33 2 4" xfId="24836" xr:uid="{00000000-0005-0000-0000-0000B3BE0000}"/>
    <cellStyle name="Percentuale 33 2 4 2" xfId="45499" xr:uid="{00000000-0005-0000-0000-0000B4BE0000}"/>
    <cellStyle name="Percentuale 33 2 5" xfId="24837" xr:uid="{00000000-0005-0000-0000-0000B5BE0000}"/>
    <cellStyle name="Percentuale 33 2 6" xfId="24833" xr:uid="{00000000-0005-0000-0000-0000B6BE0000}"/>
    <cellStyle name="Percentuale 33 3" xfId="1283" xr:uid="{00000000-0005-0000-0000-0000B7BE0000}"/>
    <cellStyle name="Percentuale 33 3 2" xfId="1284" xr:uid="{00000000-0005-0000-0000-0000B8BE0000}"/>
    <cellStyle name="Percentuale 33 3 2 2" xfId="4737" xr:uid="{00000000-0005-0000-0000-0000B9BE0000}"/>
    <cellStyle name="Percentuale 33 3 2 2 2" xfId="24841" xr:uid="{00000000-0005-0000-0000-0000BABE0000}"/>
    <cellStyle name="Percentuale 33 3 2 2 3" xfId="24840" xr:uid="{00000000-0005-0000-0000-0000BBBE0000}"/>
    <cellStyle name="Percentuale 33 3 2 3" xfId="3910" xr:uid="{00000000-0005-0000-0000-0000BCBE0000}"/>
    <cellStyle name="Percentuale 33 3 2 3 2" xfId="10446" xr:uid="{00000000-0005-0000-0000-0000BDBE0000}"/>
    <cellStyle name="Percentuale 33 3 2 3 3" xfId="24842" xr:uid="{00000000-0005-0000-0000-0000BEBE0000}"/>
    <cellStyle name="Percentuale 33 3 2 3 4" xfId="45500" xr:uid="{00000000-0005-0000-0000-0000BFBE0000}"/>
    <cellStyle name="Percentuale 33 3 2 4" xfId="24843" xr:uid="{00000000-0005-0000-0000-0000C0BE0000}"/>
    <cellStyle name="Percentuale 33 3 2 5" xfId="24839" xr:uid="{00000000-0005-0000-0000-0000C1BE0000}"/>
    <cellStyle name="Percentuale 33 3 3" xfId="3068" xr:uid="{00000000-0005-0000-0000-0000C2BE0000}"/>
    <cellStyle name="Percentuale 33 3 3 2" xfId="5533" xr:uid="{00000000-0005-0000-0000-0000C3BE0000}"/>
    <cellStyle name="Percentuale 33 3 3 2 2" xfId="24845" xr:uid="{00000000-0005-0000-0000-0000C4BE0000}"/>
    <cellStyle name="Percentuale 33 3 3 3" xfId="24846" xr:uid="{00000000-0005-0000-0000-0000C5BE0000}"/>
    <cellStyle name="Percentuale 33 3 3 4" xfId="24847" xr:uid="{00000000-0005-0000-0000-0000C6BE0000}"/>
    <cellStyle name="Percentuale 33 3 3 4 2" xfId="45501" xr:uid="{00000000-0005-0000-0000-0000C7BE0000}"/>
    <cellStyle name="Percentuale 33 3 3 5" xfId="24844" xr:uid="{00000000-0005-0000-0000-0000C8BE0000}"/>
    <cellStyle name="Percentuale 33 3 4" xfId="3400" xr:uid="{00000000-0005-0000-0000-0000C9BE0000}"/>
    <cellStyle name="Percentuale 33 3 4 2" xfId="10107" xr:uid="{00000000-0005-0000-0000-0000CABE0000}"/>
    <cellStyle name="Percentuale 33 3 4 3" xfId="24848" xr:uid="{00000000-0005-0000-0000-0000CBBE0000}"/>
    <cellStyle name="Percentuale 33 3 5" xfId="7506" xr:uid="{00000000-0005-0000-0000-0000CCBE0000}"/>
    <cellStyle name="Percentuale 33 3 5 2" xfId="24849" xr:uid="{00000000-0005-0000-0000-0000CDBE0000}"/>
    <cellStyle name="Percentuale 33 3 6" xfId="24850" xr:uid="{00000000-0005-0000-0000-0000CEBE0000}"/>
    <cellStyle name="Percentuale 33 3 6 2" xfId="45502" xr:uid="{00000000-0005-0000-0000-0000CFBE0000}"/>
    <cellStyle name="Percentuale 33 3 7" xfId="24851" xr:uid="{00000000-0005-0000-0000-0000D0BE0000}"/>
    <cellStyle name="Percentuale 33 3 8" xfId="24838" xr:uid="{00000000-0005-0000-0000-0000D1BE0000}"/>
    <cellStyle name="Percentuale 33 3 9" xfId="2035" xr:uid="{00000000-0005-0000-0000-0000D2BE0000}"/>
    <cellStyle name="Percentuale 33 4" xfId="1285" xr:uid="{00000000-0005-0000-0000-0000D3BE0000}"/>
    <cellStyle name="Percentuale 33 4 2" xfId="5534" xr:uid="{00000000-0005-0000-0000-0000D4BE0000}"/>
    <cellStyle name="Percentuale 33 4 2 2" xfId="5535" xr:uid="{00000000-0005-0000-0000-0000D5BE0000}"/>
    <cellStyle name="Percentuale 33 4 2 2 2" xfId="24854" xr:uid="{00000000-0005-0000-0000-0000D6BE0000}"/>
    <cellStyle name="Percentuale 33 4 2 3" xfId="14235" xr:uid="{00000000-0005-0000-0000-0000D7BE0000}"/>
    <cellStyle name="Percentuale 33 4 2 3 2" xfId="24855" xr:uid="{00000000-0005-0000-0000-0000D8BE0000}"/>
    <cellStyle name="Percentuale 33 4 2 4" xfId="24853" xr:uid="{00000000-0005-0000-0000-0000D9BE0000}"/>
    <cellStyle name="Percentuale 33 4 2 5" xfId="13843" xr:uid="{00000000-0005-0000-0000-0000DABE0000}"/>
    <cellStyle name="Percentuale 33 4 3" xfId="5536" xr:uid="{00000000-0005-0000-0000-0000DBBE0000}"/>
    <cellStyle name="Percentuale 33 4 3 2" xfId="24856" xr:uid="{00000000-0005-0000-0000-0000DCBE0000}"/>
    <cellStyle name="Percentuale 33 4 4" xfId="24857" xr:uid="{00000000-0005-0000-0000-0000DDBE0000}"/>
    <cellStyle name="Percentuale 33 4 5" xfId="24858" xr:uid="{00000000-0005-0000-0000-0000DEBE0000}"/>
    <cellStyle name="Percentuale 33 4 5 2" xfId="45503" xr:uid="{00000000-0005-0000-0000-0000DFBE0000}"/>
    <cellStyle name="Percentuale 33 4 6" xfId="24859" xr:uid="{00000000-0005-0000-0000-0000E0BE0000}"/>
    <cellStyle name="Percentuale 33 4 7" xfId="24852" xr:uid="{00000000-0005-0000-0000-0000E1BE0000}"/>
    <cellStyle name="Percentuale 33 4 8" xfId="3069" xr:uid="{00000000-0005-0000-0000-0000E2BE0000}"/>
    <cellStyle name="Percentuale 33 5" xfId="1286" xr:uid="{00000000-0005-0000-0000-0000E3BE0000}"/>
    <cellStyle name="Percentuale 33 5 2" xfId="24861" xr:uid="{00000000-0005-0000-0000-0000E4BE0000}"/>
    <cellStyle name="Percentuale 33 5 3" xfId="24862" xr:uid="{00000000-0005-0000-0000-0000E5BE0000}"/>
    <cellStyle name="Percentuale 33 5 3 2" xfId="45504" xr:uid="{00000000-0005-0000-0000-0000E6BE0000}"/>
    <cellStyle name="Percentuale 33 5 4" xfId="24863" xr:uid="{00000000-0005-0000-0000-0000E7BE0000}"/>
    <cellStyle name="Percentuale 33 5 5" xfId="24860" xr:uid="{00000000-0005-0000-0000-0000E8BE0000}"/>
    <cellStyle name="Percentuale 33 6" xfId="3066" xr:uid="{00000000-0005-0000-0000-0000E9BE0000}"/>
    <cellStyle name="Percentuale 33 6 2" xfId="5937" xr:uid="{00000000-0005-0000-0000-0000EABE0000}"/>
    <cellStyle name="Percentuale 33 6 3" xfId="24864" xr:uid="{00000000-0005-0000-0000-0000EBBE0000}"/>
    <cellStyle name="Percentuale 33 7" xfId="24865" xr:uid="{00000000-0005-0000-0000-0000ECBE0000}"/>
    <cellStyle name="Percentuale 33 7 2" xfId="45505" xr:uid="{00000000-0005-0000-0000-0000EDBE0000}"/>
    <cellStyle name="Percentuale 33 8" xfId="24832" xr:uid="{00000000-0005-0000-0000-0000EEBE0000}"/>
    <cellStyle name="Percentuale 34" xfId="1287" xr:uid="{00000000-0005-0000-0000-0000EFBE0000}"/>
    <cellStyle name="Percentuale 34 2" xfId="1288" xr:uid="{00000000-0005-0000-0000-0000F0BE0000}"/>
    <cellStyle name="Percentuale 34 2 2" xfId="3071" xr:uid="{00000000-0005-0000-0000-0000F1BE0000}"/>
    <cellStyle name="Percentuale 34 2 2 2" xfId="9893" xr:uid="{00000000-0005-0000-0000-0000F2BE0000}"/>
    <cellStyle name="Percentuale 34 2 2 3" xfId="24868" xr:uid="{00000000-0005-0000-0000-0000F3BE0000}"/>
    <cellStyle name="Percentuale 34 2 3" xfId="9631" xr:uid="{00000000-0005-0000-0000-0000F4BE0000}"/>
    <cellStyle name="Percentuale 34 2 3 2" xfId="24869" xr:uid="{00000000-0005-0000-0000-0000F5BE0000}"/>
    <cellStyle name="Percentuale 34 2 4" xfId="24870" xr:uid="{00000000-0005-0000-0000-0000F6BE0000}"/>
    <cellStyle name="Percentuale 34 2 4 2" xfId="45506" xr:uid="{00000000-0005-0000-0000-0000F7BE0000}"/>
    <cellStyle name="Percentuale 34 2 5" xfId="24871" xr:uid="{00000000-0005-0000-0000-0000F8BE0000}"/>
    <cellStyle name="Percentuale 34 2 6" xfId="24867" xr:uid="{00000000-0005-0000-0000-0000F9BE0000}"/>
    <cellStyle name="Percentuale 34 3" xfId="1289" xr:uid="{00000000-0005-0000-0000-0000FABE0000}"/>
    <cellStyle name="Percentuale 34 3 2" xfId="1290" xr:uid="{00000000-0005-0000-0000-0000FBBE0000}"/>
    <cellStyle name="Percentuale 34 3 2 2" xfId="4738" xr:uid="{00000000-0005-0000-0000-0000FCBE0000}"/>
    <cellStyle name="Percentuale 34 3 2 2 2" xfId="24875" xr:uid="{00000000-0005-0000-0000-0000FDBE0000}"/>
    <cellStyle name="Percentuale 34 3 2 2 3" xfId="24874" xr:uid="{00000000-0005-0000-0000-0000FEBE0000}"/>
    <cellStyle name="Percentuale 34 3 2 3" xfId="3911" xr:uid="{00000000-0005-0000-0000-0000FFBE0000}"/>
    <cellStyle name="Percentuale 34 3 2 3 2" xfId="10447" xr:uid="{00000000-0005-0000-0000-000000BF0000}"/>
    <cellStyle name="Percentuale 34 3 2 3 3" xfId="24876" xr:uid="{00000000-0005-0000-0000-000001BF0000}"/>
    <cellStyle name="Percentuale 34 3 2 3 4" xfId="45507" xr:uid="{00000000-0005-0000-0000-000002BF0000}"/>
    <cellStyle name="Percentuale 34 3 2 4" xfId="24877" xr:uid="{00000000-0005-0000-0000-000003BF0000}"/>
    <cellStyle name="Percentuale 34 3 2 5" xfId="24873" xr:uid="{00000000-0005-0000-0000-000004BF0000}"/>
    <cellStyle name="Percentuale 34 3 3" xfId="3072" xr:uid="{00000000-0005-0000-0000-000005BF0000}"/>
    <cellStyle name="Percentuale 34 3 3 2" xfId="5537" xr:uid="{00000000-0005-0000-0000-000006BF0000}"/>
    <cellStyle name="Percentuale 34 3 3 2 2" xfId="24879" xr:uid="{00000000-0005-0000-0000-000007BF0000}"/>
    <cellStyle name="Percentuale 34 3 3 3" xfId="24880" xr:uid="{00000000-0005-0000-0000-000008BF0000}"/>
    <cellStyle name="Percentuale 34 3 3 4" xfId="24881" xr:uid="{00000000-0005-0000-0000-000009BF0000}"/>
    <cellStyle name="Percentuale 34 3 3 4 2" xfId="45508" xr:uid="{00000000-0005-0000-0000-00000ABF0000}"/>
    <cellStyle name="Percentuale 34 3 3 5" xfId="24878" xr:uid="{00000000-0005-0000-0000-00000BBF0000}"/>
    <cellStyle name="Percentuale 34 3 4" xfId="3401" xr:uid="{00000000-0005-0000-0000-00000CBF0000}"/>
    <cellStyle name="Percentuale 34 3 4 2" xfId="10108" xr:uid="{00000000-0005-0000-0000-00000DBF0000}"/>
    <cellStyle name="Percentuale 34 3 4 3" xfId="24882" xr:uid="{00000000-0005-0000-0000-00000EBF0000}"/>
    <cellStyle name="Percentuale 34 3 5" xfId="8606" xr:uid="{00000000-0005-0000-0000-00000FBF0000}"/>
    <cellStyle name="Percentuale 34 3 5 2" xfId="24883" xr:uid="{00000000-0005-0000-0000-000010BF0000}"/>
    <cellStyle name="Percentuale 34 3 6" xfId="24884" xr:uid="{00000000-0005-0000-0000-000011BF0000}"/>
    <cellStyle name="Percentuale 34 3 6 2" xfId="45509" xr:uid="{00000000-0005-0000-0000-000012BF0000}"/>
    <cellStyle name="Percentuale 34 3 7" xfId="24885" xr:uid="{00000000-0005-0000-0000-000013BF0000}"/>
    <cellStyle name="Percentuale 34 3 8" xfId="24872" xr:uid="{00000000-0005-0000-0000-000014BF0000}"/>
    <cellStyle name="Percentuale 34 3 9" xfId="2036" xr:uid="{00000000-0005-0000-0000-000015BF0000}"/>
    <cellStyle name="Percentuale 34 4" xfId="1291" xr:uid="{00000000-0005-0000-0000-000016BF0000}"/>
    <cellStyle name="Percentuale 34 4 2" xfId="5538" xr:uid="{00000000-0005-0000-0000-000017BF0000}"/>
    <cellStyle name="Percentuale 34 4 2 2" xfId="5539" xr:uid="{00000000-0005-0000-0000-000018BF0000}"/>
    <cellStyle name="Percentuale 34 4 2 2 2" xfId="24888" xr:uid="{00000000-0005-0000-0000-000019BF0000}"/>
    <cellStyle name="Percentuale 34 4 2 3" xfId="14236" xr:uid="{00000000-0005-0000-0000-00001ABF0000}"/>
    <cellStyle name="Percentuale 34 4 2 3 2" xfId="24889" xr:uid="{00000000-0005-0000-0000-00001BBF0000}"/>
    <cellStyle name="Percentuale 34 4 2 4" xfId="24887" xr:uid="{00000000-0005-0000-0000-00001CBF0000}"/>
    <cellStyle name="Percentuale 34 4 2 5" xfId="13844" xr:uid="{00000000-0005-0000-0000-00001DBF0000}"/>
    <cellStyle name="Percentuale 34 4 3" xfId="5540" xr:uid="{00000000-0005-0000-0000-00001EBF0000}"/>
    <cellStyle name="Percentuale 34 4 3 2" xfId="24890" xr:uid="{00000000-0005-0000-0000-00001FBF0000}"/>
    <cellStyle name="Percentuale 34 4 4" xfId="24891" xr:uid="{00000000-0005-0000-0000-000020BF0000}"/>
    <cellStyle name="Percentuale 34 4 5" xfId="24892" xr:uid="{00000000-0005-0000-0000-000021BF0000}"/>
    <cellStyle name="Percentuale 34 4 5 2" xfId="45510" xr:uid="{00000000-0005-0000-0000-000022BF0000}"/>
    <cellStyle name="Percentuale 34 4 6" xfId="24893" xr:uid="{00000000-0005-0000-0000-000023BF0000}"/>
    <cellStyle name="Percentuale 34 4 7" xfId="24886" xr:uid="{00000000-0005-0000-0000-000024BF0000}"/>
    <cellStyle name="Percentuale 34 4 8" xfId="3073" xr:uid="{00000000-0005-0000-0000-000025BF0000}"/>
    <cellStyle name="Percentuale 34 5" xfId="1292" xr:uid="{00000000-0005-0000-0000-000026BF0000}"/>
    <cellStyle name="Percentuale 34 5 2" xfId="24895" xr:uid="{00000000-0005-0000-0000-000027BF0000}"/>
    <cellStyle name="Percentuale 34 5 3" xfId="24896" xr:uid="{00000000-0005-0000-0000-000028BF0000}"/>
    <cellStyle name="Percentuale 34 5 3 2" xfId="45511" xr:uid="{00000000-0005-0000-0000-000029BF0000}"/>
    <cellStyle name="Percentuale 34 5 4" xfId="24897" xr:uid="{00000000-0005-0000-0000-00002ABF0000}"/>
    <cellStyle name="Percentuale 34 5 5" xfId="24894" xr:uid="{00000000-0005-0000-0000-00002BBF0000}"/>
    <cellStyle name="Percentuale 34 6" xfId="3070" xr:uid="{00000000-0005-0000-0000-00002CBF0000}"/>
    <cellStyle name="Percentuale 34 6 2" xfId="5938" xr:uid="{00000000-0005-0000-0000-00002DBF0000}"/>
    <cellStyle name="Percentuale 34 6 3" xfId="24898" xr:uid="{00000000-0005-0000-0000-00002EBF0000}"/>
    <cellStyle name="Percentuale 34 7" xfId="24899" xr:uid="{00000000-0005-0000-0000-00002FBF0000}"/>
    <cellStyle name="Percentuale 34 7 2" xfId="45512" xr:uid="{00000000-0005-0000-0000-000030BF0000}"/>
    <cellStyle name="Percentuale 34 8" xfId="24866" xr:uid="{00000000-0005-0000-0000-000031BF0000}"/>
    <cellStyle name="Percentuale 35" xfId="1293" xr:uid="{00000000-0005-0000-0000-000032BF0000}"/>
    <cellStyle name="Percentuale 35 2" xfId="1294" xr:uid="{00000000-0005-0000-0000-000033BF0000}"/>
    <cellStyle name="Percentuale 35 2 2" xfId="3075" xr:uid="{00000000-0005-0000-0000-000034BF0000}"/>
    <cellStyle name="Percentuale 35 2 2 2" xfId="9894" xr:uid="{00000000-0005-0000-0000-000035BF0000}"/>
    <cellStyle name="Percentuale 35 2 2 3" xfId="24902" xr:uid="{00000000-0005-0000-0000-000036BF0000}"/>
    <cellStyle name="Percentuale 35 2 3" xfId="9632" xr:uid="{00000000-0005-0000-0000-000037BF0000}"/>
    <cellStyle name="Percentuale 35 2 3 2" xfId="24903" xr:uid="{00000000-0005-0000-0000-000038BF0000}"/>
    <cellStyle name="Percentuale 35 2 4" xfId="24904" xr:uid="{00000000-0005-0000-0000-000039BF0000}"/>
    <cellStyle name="Percentuale 35 2 4 2" xfId="45513" xr:uid="{00000000-0005-0000-0000-00003ABF0000}"/>
    <cellStyle name="Percentuale 35 2 5" xfId="24905" xr:uid="{00000000-0005-0000-0000-00003BBF0000}"/>
    <cellStyle name="Percentuale 35 2 6" xfId="24901" xr:uid="{00000000-0005-0000-0000-00003CBF0000}"/>
    <cellStyle name="Percentuale 35 3" xfId="1295" xr:uid="{00000000-0005-0000-0000-00003DBF0000}"/>
    <cellStyle name="Percentuale 35 3 2" xfId="1296" xr:uid="{00000000-0005-0000-0000-00003EBF0000}"/>
    <cellStyle name="Percentuale 35 3 2 2" xfId="4739" xr:uid="{00000000-0005-0000-0000-00003FBF0000}"/>
    <cellStyle name="Percentuale 35 3 2 2 2" xfId="24909" xr:uid="{00000000-0005-0000-0000-000040BF0000}"/>
    <cellStyle name="Percentuale 35 3 2 2 3" xfId="24908" xr:uid="{00000000-0005-0000-0000-000041BF0000}"/>
    <cellStyle name="Percentuale 35 3 2 3" xfId="3912" xr:uid="{00000000-0005-0000-0000-000042BF0000}"/>
    <cellStyle name="Percentuale 35 3 2 3 2" xfId="10448" xr:uid="{00000000-0005-0000-0000-000043BF0000}"/>
    <cellStyle name="Percentuale 35 3 2 3 3" xfId="24910" xr:uid="{00000000-0005-0000-0000-000044BF0000}"/>
    <cellStyle name="Percentuale 35 3 2 3 4" xfId="45514" xr:uid="{00000000-0005-0000-0000-000045BF0000}"/>
    <cellStyle name="Percentuale 35 3 2 4" xfId="24911" xr:uid="{00000000-0005-0000-0000-000046BF0000}"/>
    <cellStyle name="Percentuale 35 3 2 5" xfId="24907" xr:uid="{00000000-0005-0000-0000-000047BF0000}"/>
    <cellStyle name="Percentuale 35 3 3" xfId="3076" xr:uid="{00000000-0005-0000-0000-000048BF0000}"/>
    <cellStyle name="Percentuale 35 3 3 2" xfId="5541" xr:uid="{00000000-0005-0000-0000-000049BF0000}"/>
    <cellStyle name="Percentuale 35 3 3 2 2" xfId="24913" xr:uid="{00000000-0005-0000-0000-00004ABF0000}"/>
    <cellStyle name="Percentuale 35 3 3 3" xfId="24914" xr:uid="{00000000-0005-0000-0000-00004BBF0000}"/>
    <cellStyle name="Percentuale 35 3 3 4" xfId="24915" xr:uid="{00000000-0005-0000-0000-00004CBF0000}"/>
    <cellStyle name="Percentuale 35 3 3 4 2" xfId="45515" xr:uid="{00000000-0005-0000-0000-00004DBF0000}"/>
    <cellStyle name="Percentuale 35 3 3 5" xfId="24912" xr:uid="{00000000-0005-0000-0000-00004EBF0000}"/>
    <cellStyle name="Percentuale 35 3 4" xfId="3402" xr:uid="{00000000-0005-0000-0000-00004FBF0000}"/>
    <cellStyle name="Percentuale 35 3 4 2" xfId="10109" xr:uid="{00000000-0005-0000-0000-000050BF0000}"/>
    <cellStyle name="Percentuale 35 3 4 3" xfId="24916" xr:uid="{00000000-0005-0000-0000-000051BF0000}"/>
    <cellStyle name="Percentuale 35 3 5" xfId="8694" xr:uid="{00000000-0005-0000-0000-000052BF0000}"/>
    <cellStyle name="Percentuale 35 3 5 2" xfId="24917" xr:uid="{00000000-0005-0000-0000-000053BF0000}"/>
    <cellStyle name="Percentuale 35 3 6" xfId="24918" xr:uid="{00000000-0005-0000-0000-000054BF0000}"/>
    <cellStyle name="Percentuale 35 3 6 2" xfId="45516" xr:uid="{00000000-0005-0000-0000-000055BF0000}"/>
    <cellStyle name="Percentuale 35 3 7" xfId="24919" xr:uid="{00000000-0005-0000-0000-000056BF0000}"/>
    <cellStyle name="Percentuale 35 3 8" xfId="24906" xr:uid="{00000000-0005-0000-0000-000057BF0000}"/>
    <cellStyle name="Percentuale 35 3 9" xfId="2037" xr:uid="{00000000-0005-0000-0000-000058BF0000}"/>
    <cellStyle name="Percentuale 35 4" xfId="1297" xr:uid="{00000000-0005-0000-0000-000059BF0000}"/>
    <cellStyle name="Percentuale 35 4 2" xfId="5542" xr:uid="{00000000-0005-0000-0000-00005ABF0000}"/>
    <cellStyle name="Percentuale 35 4 2 2" xfId="5543" xr:uid="{00000000-0005-0000-0000-00005BBF0000}"/>
    <cellStyle name="Percentuale 35 4 2 2 2" xfId="24922" xr:uid="{00000000-0005-0000-0000-00005CBF0000}"/>
    <cellStyle name="Percentuale 35 4 2 3" xfId="14237" xr:uid="{00000000-0005-0000-0000-00005DBF0000}"/>
    <cellStyle name="Percentuale 35 4 2 3 2" xfId="24923" xr:uid="{00000000-0005-0000-0000-00005EBF0000}"/>
    <cellStyle name="Percentuale 35 4 2 4" xfId="24921" xr:uid="{00000000-0005-0000-0000-00005FBF0000}"/>
    <cellStyle name="Percentuale 35 4 2 5" xfId="13845" xr:uid="{00000000-0005-0000-0000-000060BF0000}"/>
    <cellStyle name="Percentuale 35 4 3" xfId="5544" xr:uid="{00000000-0005-0000-0000-000061BF0000}"/>
    <cellStyle name="Percentuale 35 4 3 2" xfId="24924" xr:uid="{00000000-0005-0000-0000-000062BF0000}"/>
    <cellStyle name="Percentuale 35 4 4" xfId="24925" xr:uid="{00000000-0005-0000-0000-000063BF0000}"/>
    <cellStyle name="Percentuale 35 4 5" xfId="24926" xr:uid="{00000000-0005-0000-0000-000064BF0000}"/>
    <cellStyle name="Percentuale 35 4 5 2" xfId="45517" xr:uid="{00000000-0005-0000-0000-000065BF0000}"/>
    <cellStyle name="Percentuale 35 4 6" xfId="24927" xr:uid="{00000000-0005-0000-0000-000066BF0000}"/>
    <cellStyle name="Percentuale 35 4 7" xfId="24920" xr:uid="{00000000-0005-0000-0000-000067BF0000}"/>
    <cellStyle name="Percentuale 35 4 8" xfId="3077" xr:uid="{00000000-0005-0000-0000-000068BF0000}"/>
    <cellStyle name="Percentuale 35 5" xfId="1298" xr:uid="{00000000-0005-0000-0000-000069BF0000}"/>
    <cellStyle name="Percentuale 35 5 2" xfId="24929" xr:uid="{00000000-0005-0000-0000-00006ABF0000}"/>
    <cellStyle name="Percentuale 35 5 3" xfId="24930" xr:uid="{00000000-0005-0000-0000-00006BBF0000}"/>
    <cellStyle name="Percentuale 35 5 3 2" xfId="45518" xr:uid="{00000000-0005-0000-0000-00006CBF0000}"/>
    <cellStyle name="Percentuale 35 5 4" xfId="24931" xr:uid="{00000000-0005-0000-0000-00006DBF0000}"/>
    <cellStyle name="Percentuale 35 5 5" xfId="24928" xr:uid="{00000000-0005-0000-0000-00006EBF0000}"/>
    <cellStyle name="Percentuale 35 6" xfId="3074" xr:uid="{00000000-0005-0000-0000-00006FBF0000}"/>
    <cellStyle name="Percentuale 35 6 2" xfId="5939" xr:uid="{00000000-0005-0000-0000-000070BF0000}"/>
    <cellStyle name="Percentuale 35 6 3" xfId="24932" xr:uid="{00000000-0005-0000-0000-000071BF0000}"/>
    <cellStyle name="Percentuale 35 7" xfId="24933" xr:uid="{00000000-0005-0000-0000-000072BF0000}"/>
    <cellStyle name="Percentuale 35 7 2" xfId="45519" xr:uid="{00000000-0005-0000-0000-000073BF0000}"/>
    <cellStyle name="Percentuale 35 8" xfId="24900" xr:uid="{00000000-0005-0000-0000-000074BF0000}"/>
    <cellStyle name="Percentuale 36" xfId="1299" xr:uid="{00000000-0005-0000-0000-000075BF0000}"/>
    <cellStyle name="Percentuale 36 2" xfId="1300" xr:uid="{00000000-0005-0000-0000-000076BF0000}"/>
    <cellStyle name="Percentuale 36 2 2" xfId="3079" xr:uid="{00000000-0005-0000-0000-000077BF0000}"/>
    <cellStyle name="Percentuale 36 2 2 2" xfId="9895" xr:uid="{00000000-0005-0000-0000-000078BF0000}"/>
    <cellStyle name="Percentuale 36 2 2 3" xfId="24936" xr:uid="{00000000-0005-0000-0000-000079BF0000}"/>
    <cellStyle name="Percentuale 36 2 3" xfId="9633" xr:uid="{00000000-0005-0000-0000-00007ABF0000}"/>
    <cellStyle name="Percentuale 36 2 3 2" xfId="24937" xr:uid="{00000000-0005-0000-0000-00007BBF0000}"/>
    <cellStyle name="Percentuale 36 2 4" xfId="24938" xr:uid="{00000000-0005-0000-0000-00007CBF0000}"/>
    <cellStyle name="Percentuale 36 2 4 2" xfId="45520" xr:uid="{00000000-0005-0000-0000-00007DBF0000}"/>
    <cellStyle name="Percentuale 36 2 5" xfId="24939" xr:uid="{00000000-0005-0000-0000-00007EBF0000}"/>
    <cellStyle name="Percentuale 36 2 6" xfId="24935" xr:uid="{00000000-0005-0000-0000-00007FBF0000}"/>
    <cellStyle name="Percentuale 36 3" xfId="1301" xr:uid="{00000000-0005-0000-0000-000080BF0000}"/>
    <cellStyle name="Percentuale 36 3 2" xfId="1302" xr:uid="{00000000-0005-0000-0000-000081BF0000}"/>
    <cellStyle name="Percentuale 36 3 2 2" xfId="4740" xr:uid="{00000000-0005-0000-0000-000082BF0000}"/>
    <cellStyle name="Percentuale 36 3 2 2 2" xfId="24943" xr:uid="{00000000-0005-0000-0000-000083BF0000}"/>
    <cellStyle name="Percentuale 36 3 2 2 3" xfId="24942" xr:uid="{00000000-0005-0000-0000-000084BF0000}"/>
    <cellStyle name="Percentuale 36 3 2 3" xfId="3913" xr:uid="{00000000-0005-0000-0000-000085BF0000}"/>
    <cellStyle name="Percentuale 36 3 2 3 2" xfId="10449" xr:uid="{00000000-0005-0000-0000-000086BF0000}"/>
    <cellStyle name="Percentuale 36 3 2 3 3" xfId="24944" xr:uid="{00000000-0005-0000-0000-000087BF0000}"/>
    <cellStyle name="Percentuale 36 3 2 3 4" xfId="45521" xr:uid="{00000000-0005-0000-0000-000088BF0000}"/>
    <cellStyle name="Percentuale 36 3 2 4" xfId="24945" xr:uid="{00000000-0005-0000-0000-000089BF0000}"/>
    <cellStyle name="Percentuale 36 3 2 5" xfId="24941" xr:uid="{00000000-0005-0000-0000-00008ABF0000}"/>
    <cellStyle name="Percentuale 36 3 3" xfId="3080" xr:uid="{00000000-0005-0000-0000-00008BBF0000}"/>
    <cellStyle name="Percentuale 36 3 3 2" xfId="5545" xr:uid="{00000000-0005-0000-0000-00008CBF0000}"/>
    <cellStyle name="Percentuale 36 3 3 2 2" xfId="24947" xr:uid="{00000000-0005-0000-0000-00008DBF0000}"/>
    <cellStyle name="Percentuale 36 3 3 3" xfId="24948" xr:uid="{00000000-0005-0000-0000-00008EBF0000}"/>
    <cellStyle name="Percentuale 36 3 3 4" xfId="24949" xr:uid="{00000000-0005-0000-0000-00008FBF0000}"/>
    <cellStyle name="Percentuale 36 3 3 4 2" xfId="45522" xr:uid="{00000000-0005-0000-0000-000090BF0000}"/>
    <cellStyle name="Percentuale 36 3 3 5" xfId="24946" xr:uid="{00000000-0005-0000-0000-000091BF0000}"/>
    <cellStyle name="Percentuale 36 3 4" xfId="3403" xr:uid="{00000000-0005-0000-0000-000092BF0000}"/>
    <cellStyle name="Percentuale 36 3 4 2" xfId="10110" xr:uid="{00000000-0005-0000-0000-000093BF0000}"/>
    <cellStyle name="Percentuale 36 3 4 3" xfId="24950" xr:uid="{00000000-0005-0000-0000-000094BF0000}"/>
    <cellStyle name="Percentuale 36 3 5" xfId="8605" xr:uid="{00000000-0005-0000-0000-000095BF0000}"/>
    <cellStyle name="Percentuale 36 3 5 2" xfId="24951" xr:uid="{00000000-0005-0000-0000-000096BF0000}"/>
    <cellStyle name="Percentuale 36 3 6" xfId="24952" xr:uid="{00000000-0005-0000-0000-000097BF0000}"/>
    <cellStyle name="Percentuale 36 3 6 2" xfId="45523" xr:uid="{00000000-0005-0000-0000-000098BF0000}"/>
    <cellStyle name="Percentuale 36 3 7" xfId="24953" xr:uid="{00000000-0005-0000-0000-000099BF0000}"/>
    <cellStyle name="Percentuale 36 3 8" xfId="24940" xr:uid="{00000000-0005-0000-0000-00009ABF0000}"/>
    <cellStyle name="Percentuale 36 3 9" xfId="2038" xr:uid="{00000000-0005-0000-0000-00009BBF0000}"/>
    <cellStyle name="Percentuale 36 4" xfId="1303" xr:uid="{00000000-0005-0000-0000-00009CBF0000}"/>
    <cellStyle name="Percentuale 36 4 2" xfId="5546" xr:uid="{00000000-0005-0000-0000-00009DBF0000}"/>
    <cellStyle name="Percentuale 36 4 2 2" xfId="5547" xr:uid="{00000000-0005-0000-0000-00009EBF0000}"/>
    <cellStyle name="Percentuale 36 4 2 2 2" xfId="24956" xr:uid="{00000000-0005-0000-0000-00009FBF0000}"/>
    <cellStyle name="Percentuale 36 4 2 3" xfId="14238" xr:uid="{00000000-0005-0000-0000-0000A0BF0000}"/>
    <cellStyle name="Percentuale 36 4 2 3 2" xfId="24957" xr:uid="{00000000-0005-0000-0000-0000A1BF0000}"/>
    <cellStyle name="Percentuale 36 4 2 4" xfId="24955" xr:uid="{00000000-0005-0000-0000-0000A2BF0000}"/>
    <cellStyle name="Percentuale 36 4 2 5" xfId="13846" xr:uid="{00000000-0005-0000-0000-0000A3BF0000}"/>
    <cellStyle name="Percentuale 36 4 3" xfId="5548" xr:uid="{00000000-0005-0000-0000-0000A4BF0000}"/>
    <cellStyle name="Percentuale 36 4 3 2" xfId="24958" xr:uid="{00000000-0005-0000-0000-0000A5BF0000}"/>
    <cellStyle name="Percentuale 36 4 4" xfId="24959" xr:uid="{00000000-0005-0000-0000-0000A6BF0000}"/>
    <cellStyle name="Percentuale 36 4 5" xfId="24960" xr:uid="{00000000-0005-0000-0000-0000A7BF0000}"/>
    <cellStyle name="Percentuale 36 4 5 2" xfId="45524" xr:uid="{00000000-0005-0000-0000-0000A8BF0000}"/>
    <cellStyle name="Percentuale 36 4 6" xfId="24961" xr:uid="{00000000-0005-0000-0000-0000A9BF0000}"/>
    <cellStyle name="Percentuale 36 4 7" xfId="24954" xr:uid="{00000000-0005-0000-0000-0000AABF0000}"/>
    <cellStyle name="Percentuale 36 4 8" xfId="3081" xr:uid="{00000000-0005-0000-0000-0000ABBF0000}"/>
    <cellStyle name="Percentuale 36 5" xfId="1304" xr:uid="{00000000-0005-0000-0000-0000ACBF0000}"/>
    <cellStyle name="Percentuale 36 5 2" xfId="24963" xr:uid="{00000000-0005-0000-0000-0000ADBF0000}"/>
    <cellStyle name="Percentuale 36 5 3" xfId="24964" xr:uid="{00000000-0005-0000-0000-0000AEBF0000}"/>
    <cellStyle name="Percentuale 36 5 3 2" xfId="45525" xr:uid="{00000000-0005-0000-0000-0000AFBF0000}"/>
    <cellStyle name="Percentuale 36 5 4" xfId="24965" xr:uid="{00000000-0005-0000-0000-0000B0BF0000}"/>
    <cellStyle name="Percentuale 36 5 5" xfId="24962" xr:uid="{00000000-0005-0000-0000-0000B1BF0000}"/>
    <cellStyle name="Percentuale 36 6" xfId="3078" xr:uid="{00000000-0005-0000-0000-0000B2BF0000}"/>
    <cellStyle name="Percentuale 36 6 2" xfId="5940" xr:uid="{00000000-0005-0000-0000-0000B3BF0000}"/>
    <cellStyle name="Percentuale 36 6 3" xfId="24966" xr:uid="{00000000-0005-0000-0000-0000B4BF0000}"/>
    <cellStyle name="Percentuale 36 7" xfId="24967" xr:uid="{00000000-0005-0000-0000-0000B5BF0000}"/>
    <cellStyle name="Percentuale 36 7 2" xfId="45526" xr:uid="{00000000-0005-0000-0000-0000B6BF0000}"/>
    <cellStyle name="Percentuale 36 8" xfId="24934" xr:uid="{00000000-0005-0000-0000-0000B7BF0000}"/>
    <cellStyle name="Percentuale 37" xfId="1305" xr:uid="{00000000-0005-0000-0000-0000B8BF0000}"/>
    <cellStyle name="Percentuale 37 2" xfId="1306" xr:uid="{00000000-0005-0000-0000-0000B9BF0000}"/>
    <cellStyle name="Percentuale 37 2 2" xfId="3083" xr:uid="{00000000-0005-0000-0000-0000BABF0000}"/>
    <cellStyle name="Percentuale 37 2 2 2" xfId="9896" xr:uid="{00000000-0005-0000-0000-0000BBBF0000}"/>
    <cellStyle name="Percentuale 37 2 2 3" xfId="24970" xr:uid="{00000000-0005-0000-0000-0000BCBF0000}"/>
    <cellStyle name="Percentuale 37 2 3" xfId="9634" xr:uid="{00000000-0005-0000-0000-0000BDBF0000}"/>
    <cellStyle name="Percentuale 37 2 3 2" xfId="24971" xr:uid="{00000000-0005-0000-0000-0000BEBF0000}"/>
    <cellStyle name="Percentuale 37 2 4" xfId="24972" xr:uid="{00000000-0005-0000-0000-0000BFBF0000}"/>
    <cellStyle name="Percentuale 37 2 4 2" xfId="45527" xr:uid="{00000000-0005-0000-0000-0000C0BF0000}"/>
    <cellStyle name="Percentuale 37 2 5" xfId="24973" xr:uid="{00000000-0005-0000-0000-0000C1BF0000}"/>
    <cellStyle name="Percentuale 37 2 6" xfId="24969" xr:uid="{00000000-0005-0000-0000-0000C2BF0000}"/>
    <cellStyle name="Percentuale 37 3" xfId="1307" xr:uid="{00000000-0005-0000-0000-0000C3BF0000}"/>
    <cellStyle name="Percentuale 37 3 2" xfId="1308" xr:uid="{00000000-0005-0000-0000-0000C4BF0000}"/>
    <cellStyle name="Percentuale 37 3 2 2" xfId="4741" xr:uid="{00000000-0005-0000-0000-0000C5BF0000}"/>
    <cellStyle name="Percentuale 37 3 2 2 2" xfId="24977" xr:uid="{00000000-0005-0000-0000-0000C6BF0000}"/>
    <cellStyle name="Percentuale 37 3 2 2 3" xfId="24976" xr:uid="{00000000-0005-0000-0000-0000C7BF0000}"/>
    <cellStyle name="Percentuale 37 3 2 3" xfId="3914" xr:uid="{00000000-0005-0000-0000-0000C8BF0000}"/>
    <cellStyle name="Percentuale 37 3 2 3 2" xfId="10450" xr:uid="{00000000-0005-0000-0000-0000C9BF0000}"/>
    <cellStyle name="Percentuale 37 3 2 3 3" xfId="24978" xr:uid="{00000000-0005-0000-0000-0000CABF0000}"/>
    <cellStyle name="Percentuale 37 3 2 3 4" xfId="45528" xr:uid="{00000000-0005-0000-0000-0000CBBF0000}"/>
    <cellStyle name="Percentuale 37 3 2 4" xfId="24979" xr:uid="{00000000-0005-0000-0000-0000CCBF0000}"/>
    <cellStyle name="Percentuale 37 3 2 5" xfId="24975" xr:uid="{00000000-0005-0000-0000-0000CDBF0000}"/>
    <cellStyle name="Percentuale 37 3 3" xfId="3084" xr:uid="{00000000-0005-0000-0000-0000CEBF0000}"/>
    <cellStyle name="Percentuale 37 3 3 2" xfId="5549" xr:uid="{00000000-0005-0000-0000-0000CFBF0000}"/>
    <cellStyle name="Percentuale 37 3 3 2 2" xfId="24981" xr:uid="{00000000-0005-0000-0000-0000D0BF0000}"/>
    <cellStyle name="Percentuale 37 3 3 3" xfId="24982" xr:uid="{00000000-0005-0000-0000-0000D1BF0000}"/>
    <cellStyle name="Percentuale 37 3 3 4" xfId="24983" xr:uid="{00000000-0005-0000-0000-0000D2BF0000}"/>
    <cellStyle name="Percentuale 37 3 3 4 2" xfId="45529" xr:uid="{00000000-0005-0000-0000-0000D3BF0000}"/>
    <cellStyle name="Percentuale 37 3 3 5" xfId="24980" xr:uid="{00000000-0005-0000-0000-0000D4BF0000}"/>
    <cellStyle name="Percentuale 37 3 4" xfId="3404" xr:uid="{00000000-0005-0000-0000-0000D5BF0000}"/>
    <cellStyle name="Percentuale 37 3 4 2" xfId="10111" xr:uid="{00000000-0005-0000-0000-0000D6BF0000}"/>
    <cellStyle name="Percentuale 37 3 4 3" xfId="24984" xr:uid="{00000000-0005-0000-0000-0000D7BF0000}"/>
    <cellStyle name="Percentuale 37 3 5" xfId="8695" xr:uid="{00000000-0005-0000-0000-0000D8BF0000}"/>
    <cellStyle name="Percentuale 37 3 5 2" xfId="24985" xr:uid="{00000000-0005-0000-0000-0000D9BF0000}"/>
    <cellStyle name="Percentuale 37 3 6" xfId="24986" xr:uid="{00000000-0005-0000-0000-0000DABF0000}"/>
    <cellStyle name="Percentuale 37 3 6 2" xfId="45530" xr:uid="{00000000-0005-0000-0000-0000DBBF0000}"/>
    <cellStyle name="Percentuale 37 3 7" xfId="24987" xr:uid="{00000000-0005-0000-0000-0000DCBF0000}"/>
    <cellStyle name="Percentuale 37 3 8" xfId="24974" xr:uid="{00000000-0005-0000-0000-0000DDBF0000}"/>
    <cellStyle name="Percentuale 37 3 9" xfId="2039" xr:uid="{00000000-0005-0000-0000-0000DEBF0000}"/>
    <cellStyle name="Percentuale 37 4" xfId="1309" xr:uid="{00000000-0005-0000-0000-0000DFBF0000}"/>
    <cellStyle name="Percentuale 37 4 2" xfId="5550" xr:uid="{00000000-0005-0000-0000-0000E0BF0000}"/>
    <cellStyle name="Percentuale 37 4 2 2" xfId="5551" xr:uid="{00000000-0005-0000-0000-0000E1BF0000}"/>
    <cellStyle name="Percentuale 37 4 2 2 2" xfId="24990" xr:uid="{00000000-0005-0000-0000-0000E2BF0000}"/>
    <cellStyle name="Percentuale 37 4 2 3" xfId="14239" xr:uid="{00000000-0005-0000-0000-0000E3BF0000}"/>
    <cellStyle name="Percentuale 37 4 2 3 2" xfId="24991" xr:uid="{00000000-0005-0000-0000-0000E4BF0000}"/>
    <cellStyle name="Percentuale 37 4 2 4" xfId="24989" xr:uid="{00000000-0005-0000-0000-0000E5BF0000}"/>
    <cellStyle name="Percentuale 37 4 2 5" xfId="13847" xr:uid="{00000000-0005-0000-0000-0000E6BF0000}"/>
    <cellStyle name="Percentuale 37 4 3" xfId="5552" xr:uid="{00000000-0005-0000-0000-0000E7BF0000}"/>
    <cellStyle name="Percentuale 37 4 3 2" xfId="24992" xr:uid="{00000000-0005-0000-0000-0000E8BF0000}"/>
    <cellStyle name="Percentuale 37 4 4" xfId="24993" xr:uid="{00000000-0005-0000-0000-0000E9BF0000}"/>
    <cellStyle name="Percentuale 37 4 5" xfId="24994" xr:uid="{00000000-0005-0000-0000-0000EABF0000}"/>
    <cellStyle name="Percentuale 37 4 5 2" xfId="45531" xr:uid="{00000000-0005-0000-0000-0000EBBF0000}"/>
    <cellStyle name="Percentuale 37 4 6" xfId="24995" xr:uid="{00000000-0005-0000-0000-0000ECBF0000}"/>
    <cellStyle name="Percentuale 37 4 7" xfId="24988" xr:uid="{00000000-0005-0000-0000-0000EDBF0000}"/>
    <cellStyle name="Percentuale 37 4 8" xfId="3085" xr:uid="{00000000-0005-0000-0000-0000EEBF0000}"/>
    <cellStyle name="Percentuale 37 5" xfId="1310" xr:uid="{00000000-0005-0000-0000-0000EFBF0000}"/>
    <cellStyle name="Percentuale 37 5 2" xfId="24997" xr:uid="{00000000-0005-0000-0000-0000F0BF0000}"/>
    <cellStyle name="Percentuale 37 5 3" xfId="24998" xr:uid="{00000000-0005-0000-0000-0000F1BF0000}"/>
    <cellStyle name="Percentuale 37 5 3 2" xfId="45532" xr:uid="{00000000-0005-0000-0000-0000F2BF0000}"/>
    <cellStyle name="Percentuale 37 5 4" xfId="24999" xr:uid="{00000000-0005-0000-0000-0000F3BF0000}"/>
    <cellStyle name="Percentuale 37 5 5" xfId="24996" xr:uid="{00000000-0005-0000-0000-0000F4BF0000}"/>
    <cellStyle name="Percentuale 37 6" xfId="3082" xr:uid="{00000000-0005-0000-0000-0000F5BF0000}"/>
    <cellStyle name="Percentuale 37 6 2" xfId="5941" xr:uid="{00000000-0005-0000-0000-0000F6BF0000}"/>
    <cellStyle name="Percentuale 37 6 3" xfId="25000" xr:uid="{00000000-0005-0000-0000-0000F7BF0000}"/>
    <cellStyle name="Percentuale 37 7" xfId="25001" xr:uid="{00000000-0005-0000-0000-0000F8BF0000}"/>
    <cellStyle name="Percentuale 37 7 2" xfId="45533" xr:uid="{00000000-0005-0000-0000-0000F9BF0000}"/>
    <cellStyle name="Percentuale 37 8" xfId="24968" xr:uid="{00000000-0005-0000-0000-0000FABF0000}"/>
    <cellStyle name="Percentuale 38" xfId="1311" xr:uid="{00000000-0005-0000-0000-0000FBBF0000}"/>
    <cellStyle name="Percentuale 38 2" xfId="1312" xr:uid="{00000000-0005-0000-0000-0000FCBF0000}"/>
    <cellStyle name="Percentuale 38 2 2" xfId="3087" xr:uid="{00000000-0005-0000-0000-0000FDBF0000}"/>
    <cellStyle name="Percentuale 38 2 2 2" xfId="9897" xr:uid="{00000000-0005-0000-0000-0000FEBF0000}"/>
    <cellStyle name="Percentuale 38 2 2 3" xfId="25004" xr:uid="{00000000-0005-0000-0000-0000FFBF0000}"/>
    <cellStyle name="Percentuale 38 2 3" xfId="9635" xr:uid="{00000000-0005-0000-0000-000000C00000}"/>
    <cellStyle name="Percentuale 38 2 3 2" xfId="25005" xr:uid="{00000000-0005-0000-0000-000001C00000}"/>
    <cellStyle name="Percentuale 38 2 4" xfId="25006" xr:uid="{00000000-0005-0000-0000-000002C00000}"/>
    <cellStyle name="Percentuale 38 2 4 2" xfId="45534" xr:uid="{00000000-0005-0000-0000-000003C00000}"/>
    <cellStyle name="Percentuale 38 2 5" xfId="25007" xr:uid="{00000000-0005-0000-0000-000004C00000}"/>
    <cellStyle name="Percentuale 38 2 6" xfId="25003" xr:uid="{00000000-0005-0000-0000-000005C00000}"/>
    <cellStyle name="Percentuale 38 3" xfId="1313" xr:uid="{00000000-0005-0000-0000-000006C00000}"/>
    <cellStyle name="Percentuale 38 3 2" xfId="1314" xr:uid="{00000000-0005-0000-0000-000007C00000}"/>
    <cellStyle name="Percentuale 38 3 2 2" xfId="4742" xr:uid="{00000000-0005-0000-0000-000008C00000}"/>
    <cellStyle name="Percentuale 38 3 2 2 2" xfId="25011" xr:uid="{00000000-0005-0000-0000-000009C00000}"/>
    <cellStyle name="Percentuale 38 3 2 2 3" xfId="25010" xr:uid="{00000000-0005-0000-0000-00000AC00000}"/>
    <cellStyle name="Percentuale 38 3 2 3" xfId="3915" xr:uid="{00000000-0005-0000-0000-00000BC00000}"/>
    <cellStyle name="Percentuale 38 3 2 3 2" xfId="10451" xr:uid="{00000000-0005-0000-0000-00000CC00000}"/>
    <cellStyle name="Percentuale 38 3 2 3 3" xfId="25012" xr:uid="{00000000-0005-0000-0000-00000DC00000}"/>
    <cellStyle name="Percentuale 38 3 2 3 4" xfId="45535" xr:uid="{00000000-0005-0000-0000-00000EC00000}"/>
    <cellStyle name="Percentuale 38 3 2 4" xfId="25013" xr:uid="{00000000-0005-0000-0000-00000FC00000}"/>
    <cellStyle name="Percentuale 38 3 2 5" xfId="25009" xr:uid="{00000000-0005-0000-0000-000010C00000}"/>
    <cellStyle name="Percentuale 38 3 3" xfId="3088" xr:uid="{00000000-0005-0000-0000-000011C00000}"/>
    <cellStyle name="Percentuale 38 3 3 2" xfId="5553" xr:uid="{00000000-0005-0000-0000-000012C00000}"/>
    <cellStyle name="Percentuale 38 3 3 2 2" xfId="25015" xr:uid="{00000000-0005-0000-0000-000013C00000}"/>
    <cellStyle name="Percentuale 38 3 3 3" xfId="25016" xr:uid="{00000000-0005-0000-0000-000014C00000}"/>
    <cellStyle name="Percentuale 38 3 3 4" xfId="25017" xr:uid="{00000000-0005-0000-0000-000015C00000}"/>
    <cellStyle name="Percentuale 38 3 3 4 2" xfId="45536" xr:uid="{00000000-0005-0000-0000-000016C00000}"/>
    <cellStyle name="Percentuale 38 3 3 5" xfId="25014" xr:uid="{00000000-0005-0000-0000-000017C00000}"/>
    <cellStyle name="Percentuale 38 3 4" xfId="3405" xr:uid="{00000000-0005-0000-0000-000018C00000}"/>
    <cellStyle name="Percentuale 38 3 4 2" xfId="10112" xr:uid="{00000000-0005-0000-0000-000019C00000}"/>
    <cellStyle name="Percentuale 38 3 4 3" xfId="25018" xr:uid="{00000000-0005-0000-0000-00001AC00000}"/>
    <cellStyle name="Percentuale 38 3 5" xfId="7505" xr:uid="{00000000-0005-0000-0000-00001BC00000}"/>
    <cellStyle name="Percentuale 38 3 5 2" xfId="25019" xr:uid="{00000000-0005-0000-0000-00001CC00000}"/>
    <cellStyle name="Percentuale 38 3 6" xfId="25020" xr:uid="{00000000-0005-0000-0000-00001DC00000}"/>
    <cellStyle name="Percentuale 38 3 6 2" xfId="45537" xr:uid="{00000000-0005-0000-0000-00001EC00000}"/>
    <cellStyle name="Percentuale 38 3 7" xfId="25021" xr:uid="{00000000-0005-0000-0000-00001FC00000}"/>
    <cellStyle name="Percentuale 38 3 8" xfId="25008" xr:uid="{00000000-0005-0000-0000-000020C00000}"/>
    <cellStyle name="Percentuale 38 3 9" xfId="2040" xr:uid="{00000000-0005-0000-0000-000021C00000}"/>
    <cellStyle name="Percentuale 38 4" xfId="1315" xr:uid="{00000000-0005-0000-0000-000022C00000}"/>
    <cellStyle name="Percentuale 38 4 2" xfId="5554" xr:uid="{00000000-0005-0000-0000-000023C00000}"/>
    <cellStyle name="Percentuale 38 4 2 2" xfId="5555" xr:uid="{00000000-0005-0000-0000-000024C00000}"/>
    <cellStyle name="Percentuale 38 4 2 2 2" xfId="25024" xr:uid="{00000000-0005-0000-0000-000025C00000}"/>
    <cellStyle name="Percentuale 38 4 2 3" xfId="14240" xr:uid="{00000000-0005-0000-0000-000026C00000}"/>
    <cellStyle name="Percentuale 38 4 2 3 2" xfId="25025" xr:uid="{00000000-0005-0000-0000-000027C00000}"/>
    <cellStyle name="Percentuale 38 4 2 4" xfId="25023" xr:uid="{00000000-0005-0000-0000-000028C00000}"/>
    <cellStyle name="Percentuale 38 4 2 5" xfId="13849" xr:uid="{00000000-0005-0000-0000-000029C00000}"/>
    <cellStyle name="Percentuale 38 4 3" xfId="5556" xr:uid="{00000000-0005-0000-0000-00002AC00000}"/>
    <cellStyle name="Percentuale 38 4 3 2" xfId="25026" xr:uid="{00000000-0005-0000-0000-00002BC00000}"/>
    <cellStyle name="Percentuale 38 4 4" xfId="25027" xr:uid="{00000000-0005-0000-0000-00002CC00000}"/>
    <cellStyle name="Percentuale 38 4 5" xfId="25028" xr:uid="{00000000-0005-0000-0000-00002DC00000}"/>
    <cellStyle name="Percentuale 38 4 5 2" xfId="45538" xr:uid="{00000000-0005-0000-0000-00002EC00000}"/>
    <cellStyle name="Percentuale 38 4 6" xfId="25029" xr:uid="{00000000-0005-0000-0000-00002FC00000}"/>
    <cellStyle name="Percentuale 38 4 7" xfId="25022" xr:uid="{00000000-0005-0000-0000-000030C00000}"/>
    <cellStyle name="Percentuale 38 4 8" xfId="3089" xr:uid="{00000000-0005-0000-0000-000031C00000}"/>
    <cellStyle name="Percentuale 38 5" xfId="1316" xr:uid="{00000000-0005-0000-0000-000032C00000}"/>
    <cellStyle name="Percentuale 38 5 2" xfId="25031" xr:uid="{00000000-0005-0000-0000-000033C00000}"/>
    <cellStyle name="Percentuale 38 5 3" xfId="25032" xr:uid="{00000000-0005-0000-0000-000034C00000}"/>
    <cellStyle name="Percentuale 38 5 3 2" xfId="45539" xr:uid="{00000000-0005-0000-0000-000035C00000}"/>
    <cellStyle name="Percentuale 38 5 4" xfId="25033" xr:uid="{00000000-0005-0000-0000-000036C00000}"/>
    <cellStyle name="Percentuale 38 5 5" xfId="25030" xr:uid="{00000000-0005-0000-0000-000037C00000}"/>
    <cellStyle name="Percentuale 38 6" xfId="3086" xr:uid="{00000000-0005-0000-0000-000038C00000}"/>
    <cellStyle name="Percentuale 38 6 2" xfId="5942" xr:uid="{00000000-0005-0000-0000-000039C00000}"/>
    <cellStyle name="Percentuale 38 6 3" xfId="25034" xr:uid="{00000000-0005-0000-0000-00003AC00000}"/>
    <cellStyle name="Percentuale 38 7" xfId="25035" xr:uid="{00000000-0005-0000-0000-00003BC00000}"/>
    <cellStyle name="Percentuale 38 7 2" xfId="45540" xr:uid="{00000000-0005-0000-0000-00003CC00000}"/>
    <cellStyle name="Percentuale 38 8" xfId="25002" xr:uid="{00000000-0005-0000-0000-00003DC00000}"/>
    <cellStyle name="Percentuale 39" xfId="1317" xr:uid="{00000000-0005-0000-0000-00003EC00000}"/>
    <cellStyle name="Percentuale 39 2" xfId="1318" xr:uid="{00000000-0005-0000-0000-00003FC00000}"/>
    <cellStyle name="Percentuale 39 2 2" xfId="3091" xr:uid="{00000000-0005-0000-0000-000040C00000}"/>
    <cellStyle name="Percentuale 39 2 2 2" xfId="9898" xr:uid="{00000000-0005-0000-0000-000041C00000}"/>
    <cellStyle name="Percentuale 39 2 2 3" xfId="25038" xr:uid="{00000000-0005-0000-0000-000042C00000}"/>
    <cellStyle name="Percentuale 39 2 3" xfId="9636" xr:uid="{00000000-0005-0000-0000-000043C00000}"/>
    <cellStyle name="Percentuale 39 2 3 2" xfId="25039" xr:uid="{00000000-0005-0000-0000-000044C00000}"/>
    <cellStyle name="Percentuale 39 2 4" xfId="25040" xr:uid="{00000000-0005-0000-0000-000045C00000}"/>
    <cellStyle name="Percentuale 39 2 4 2" xfId="45541" xr:uid="{00000000-0005-0000-0000-000046C00000}"/>
    <cellStyle name="Percentuale 39 2 5" xfId="25041" xr:uid="{00000000-0005-0000-0000-000047C00000}"/>
    <cellStyle name="Percentuale 39 2 6" xfId="25037" xr:uid="{00000000-0005-0000-0000-000048C00000}"/>
    <cellStyle name="Percentuale 39 3" xfId="1319" xr:uid="{00000000-0005-0000-0000-000049C00000}"/>
    <cellStyle name="Percentuale 39 3 2" xfId="1320" xr:uid="{00000000-0005-0000-0000-00004AC00000}"/>
    <cellStyle name="Percentuale 39 3 2 2" xfId="4743" xr:uid="{00000000-0005-0000-0000-00004BC00000}"/>
    <cellStyle name="Percentuale 39 3 2 2 2" xfId="25045" xr:uid="{00000000-0005-0000-0000-00004CC00000}"/>
    <cellStyle name="Percentuale 39 3 2 2 3" xfId="25044" xr:uid="{00000000-0005-0000-0000-00004DC00000}"/>
    <cellStyle name="Percentuale 39 3 2 3" xfId="3916" xr:uid="{00000000-0005-0000-0000-00004EC00000}"/>
    <cellStyle name="Percentuale 39 3 2 3 2" xfId="10452" xr:uid="{00000000-0005-0000-0000-00004FC00000}"/>
    <cellStyle name="Percentuale 39 3 2 3 3" xfId="25046" xr:uid="{00000000-0005-0000-0000-000050C00000}"/>
    <cellStyle name="Percentuale 39 3 2 3 4" xfId="45542" xr:uid="{00000000-0005-0000-0000-000051C00000}"/>
    <cellStyle name="Percentuale 39 3 2 4" xfId="25047" xr:uid="{00000000-0005-0000-0000-000052C00000}"/>
    <cellStyle name="Percentuale 39 3 2 5" xfId="25043" xr:uid="{00000000-0005-0000-0000-000053C00000}"/>
    <cellStyle name="Percentuale 39 3 3" xfId="3092" xr:uid="{00000000-0005-0000-0000-000054C00000}"/>
    <cellStyle name="Percentuale 39 3 3 2" xfId="5557" xr:uid="{00000000-0005-0000-0000-000055C00000}"/>
    <cellStyle name="Percentuale 39 3 3 2 2" xfId="25049" xr:uid="{00000000-0005-0000-0000-000056C00000}"/>
    <cellStyle name="Percentuale 39 3 3 3" xfId="25050" xr:uid="{00000000-0005-0000-0000-000057C00000}"/>
    <cellStyle name="Percentuale 39 3 3 4" xfId="25051" xr:uid="{00000000-0005-0000-0000-000058C00000}"/>
    <cellStyle name="Percentuale 39 3 3 4 2" xfId="45543" xr:uid="{00000000-0005-0000-0000-000059C00000}"/>
    <cellStyle name="Percentuale 39 3 3 5" xfId="25048" xr:uid="{00000000-0005-0000-0000-00005AC00000}"/>
    <cellStyle name="Percentuale 39 3 4" xfId="3406" xr:uid="{00000000-0005-0000-0000-00005BC00000}"/>
    <cellStyle name="Percentuale 39 3 4 2" xfId="10113" xr:uid="{00000000-0005-0000-0000-00005CC00000}"/>
    <cellStyle name="Percentuale 39 3 4 3" xfId="25052" xr:uid="{00000000-0005-0000-0000-00005DC00000}"/>
    <cellStyle name="Percentuale 39 3 5" xfId="8737" xr:uid="{00000000-0005-0000-0000-00005EC00000}"/>
    <cellStyle name="Percentuale 39 3 5 2" xfId="25053" xr:uid="{00000000-0005-0000-0000-00005FC00000}"/>
    <cellStyle name="Percentuale 39 3 6" xfId="25054" xr:uid="{00000000-0005-0000-0000-000060C00000}"/>
    <cellStyle name="Percentuale 39 3 6 2" xfId="45544" xr:uid="{00000000-0005-0000-0000-000061C00000}"/>
    <cellStyle name="Percentuale 39 3 7" xfId="25055" xr:uid="{00000000-0005-0000-0000-000062C00000}"/>
    <cellStyle name="Percentuale 39 3 8" xfId="25042" xr:uid="{00000000-0005-0000-0000-000063C00000}"/>
    <cellStyle name="Percentuale 39 3 9" xfId="2041" xr:uid="{00000000-0005-0000-0000-000064C00000}"/>
    <cellStyle name="Percentuale 39 4" xfId="1321" xr:uid="{00000000-0005-0000-0000-000065C00000}"/>
    <cellStyle name="Percentuale 39 4 2" xfId="5558" xr:uid="{00000000-0005-0000-0000-000066C00000}"/>
    <cellStyle name="Percentuale 39 4 2 2" xfId="5559" xr:uid="{00000000-0005-0000-0000-000067C00000}"/>
    <cellStyle name="Percentuale 39 4 2 2 2" xfId="25058" xr:uid="{00000000-0005-0000-0000-000068C00000}"/>
    <cellStyle name="Percentuale 39 4 2 3" xfId="14241" xr:uid="{00000000-0005-0000-0000-000069C00000}"/>
    <cellStyle name="Percentuale 39 4 2 3 2" xfId="25059" xr:uid="{00000000-0005-0000-0000-00006AC00000}"/>
    <cellStyle name="Percentuale 39 4 2 4" xfId="25057" xr:uid="{00000000-0005-0000-0000-00006BC00000}"/>
    <cellStyle name="Percentuale 39 4 2 5" xfId="13850" xr:uid="{00000000-0005-0000-0000-00006CC00000}"/>
    <cellStyle name="Percentuale 39 4 3" xfId="5560" xr:uid="{00000000-0005-0000-0000-00006DC00000}"/>
    <cellStyle name="Percentuale 39 4 3 2" xfId="25060" xr:uid="{00000000-0005-0000-0000-00006EC00000}"/>
    <cellStyle name="Percentuale 39 4 4" xfId="25061" xr:uid="{00000000-0005-0000-0000-00006FC00000}"/>
    <cellStyle name="Percentuale 39 4 5" xfId="25062" xr:uid="{00000000-0005-0000-0000-000070C00000}"/>
    <cellStyle name="Percentuale 39 4 5 2" xfId="45545" xr:uid="{00000000-0005-0000-0000-000071C00000}"/>
    <cellStyle name="Percentuale 39 4 6" xfId="25063" xr:uid="{00000000-0005-0000-0000-000072C00000}"/>
    <cellStyle name="Percentuale 39 4 7" xfId="25056" xr:uid="{00000000-0005-0000-0000-000073C00000}"/>
    <cellStyle name="Percentuale 39 4 8" xfId="3093" xr:uid="{00000000-0005-0000-0000-000074C00000}"/>
    <cellStyle name="Percentuale 39 5" xfId="1322" xr:uid="{00000000-0005-0000-0000-000075C00000}"/>
    <cellStyle name="Percentuale 39 5 2" xfId="25065" xr:uid="{00000000-0005-0000-0000-000076C00000}"/>
    <cellStyle name="Percentuale 39 5 3" xfId="25066" xr:uid="{00000000-0005-0000-0000-000077C00000}"/>
    <cellStyle name="Percentuale 39 5 3 2" xfId="45546" xr:uid="{00000000-0005-0000-0000-000078C00000}"/>
    <cellStyle name="Percentuale 39 5 4" xfId="25067" xr:uid="{00000000-0005-0000-0000-000079C00000}"/>
    <cellStyle name="Percentuale 39 5 5" xfId="25064" xr:uid="{00000000-0005-0000-0000-00007AC00000}"/>
    <cellStyle name="Percentuale 39 6" xfId="3090" xr:uid="{00000000-0005-0000-0000-00007BC00000}"/>
    <cellStyle name="Percentuale 39 6 2" xfId="5943" xr:uid="{00000000-0005-0000-0000-00007CC00000}"/>
    <cellStyle name="Percentuale 39 6 3" xfId="25068" xr:uid="{00000000-0005-0000-0000-00007DC00000}"/>
    <cellStyle name="Percentuale 39 7" xfId="25069" xr:uid="{00000000-0005-0000-0000-00007EC00000}"/>
    <cellStyle name="Percentuale 39 7 2" xfId="45547" xr:uid="{00000000-0005-0000-0000-00007FC00000}"/>
    <cellStyle name="Percentuale 39 8" xfId="25036" xr:uid="{00000000-0005-0000-0000-000080C00000}"/>
    <cellStyle name="Percentuale 4" xfId="1323" xr:uid="{00000000-0005-0000-0000-000081C00000}"/>
    <cellStyle name="Percentuale 4 2" xfId="1324" xr:uid="{00000000-0005-0000-0000-000082C00000}"/>
    <cellStyle name="Percentuale 4 2 2" xfId="3095" xr:uid="{00000000-0005-0000-0000-000083C00000}"/>
    <cellStyle name="Percentuale 4 2 2 2" xfId="9899" xr:uid="{00000000-0005-0000-0000-000084C00000}"/>
    <cellStyle name="Percentuale 4 2 2 3" xfId="25072" xr:uid="{00000000-0005-0000-0000-000085C00000}"/>
    <cellStyle name="Percentuale 4 2 3" xfId="9637" xr:uid="{00000000-0005-0000-0000-000086C00000}"/>
    <cellStyle name="Percentuale 4 2 3 2" xfId="25073" xr:uid="{00000000-0005-0000-0000-000087C00000}"/>
    <cellStyle name="Percentuale 4 2 4" xfId="25074" xr:uid="{00000000-0005-0000-0000-000088C00000}"/>
    <cellStyle name="Percentuale 4 2 4 2" xfId="45548" xr:uid="{00000000-0005-0000-0000-000089C00000}"/>
    <cellStyle name="Percentuale 4 2 5" xfId="25075" xr:uid="{00000000-0005-0000-0000-00008AC00000}"/>
    <cellStyle name="Percentuale 4 2 6" xfId="25071" xr:uid="{00000000-0005-0000-0000-00008BC00000}"/>
    <cellStyle name="Percentuale 4 3" xfId="1325" xr:uid="{00000000-0005-0000-0000-00008CC00000}"/>
    <cellStyle name="Percentuale 4 3 2" xfId="1326" xr:uid="{00000000-0005-0000-0000-00008DC00000}"/>
    <cellStyle name="Percentuale 4 3 2 2" xfId="4744" xr:uid="{00000000-0005-0000-0000-00008EC00000}"/>
    <cellStyle name="Percentuale 4 3 2 2 2" xfId="25079" xr:uid="{00000000-0005-0000-0000-00008FC00000}"/>
    <cellStyle name="Percentuale 4 3 2 2 3" xfId="25078" xr:uid="{00000000-0005-0000-0000-000090C00000}"/>
    <cellStyle name="Percentuale 4 3 2 3" xfId="3917" xr:uid="{00000000-0005-0000-0000-000091C00000}"/>
    <cellStyle name="Percentuale 4 3 2 3 2" xfId="10453" xr:uid="{00000000-0005-0000-0000-000092C00000}"/>
    <cellStyle name="Percentuale 4 3 2 3 3" xfId="25080" xr:uid="{00000000-0005-0000-0000-000093C00000}"/>
    <cellStyle name="Percentuale 4 3 2 3 4" xfId="45549" xr:uid="{00000000-0005-0000-0000-000094C00000}"/>
    <cellStyle name="Percentuale 4 3 2 4" xfId="25081" xr:uid="{00000000-0005-0000-0000-000095C00000}"/>
    <cellStyle name="Percentuale 4 3 2 5" xfId="25077" xr:uid="{00000000-0005-0000-0000-000096C00000}"/>
    <cellStyle name="Percentuale 4 3 3" xfId="3096" xr:uid="{00000000-0005-0000-0000-000097C00000}"/>
    <cellStyle name="Percentuale 4 3 3 2" xfId="5561" xr:uid="{00000000-0005-0000-0000-000098C00000}"/>
    <cellStyle name="Percentuale 4 3 3 2 2" xfId="25083" xr:uid="{00000000-0005-0000-0000-000099C00000}"/>
    <cellStyle name="Percentuale 4 3 3 3" xfId="25084" xr:uid="{00000000-0005-0000-0000-00009AC00000}"/>
    <cellStyle name="Percentuale 4 3 3 4" xfId="25085" xr:uid="{00000000-0005-0000-0000-00009BC00000}"/>
    <cellStyle name="Percentuale 4 3 3 4 2" xfId="45550" xr:uid="{00000000-0005-0000-0000-00009CC00000}"/>
    <cellStyle name="Percentuale 4 3 3 5" xfId="25082" xr:uid="{00000000-0005-0000-0000-00009DC00000}"/>
    <cellStyle name="Percentuale 4 3 4" xfId="3407" xr:uid="{00000000-0005-0000-0000-00009EC00000}"/>
    <cellStyle name="Percentuale 4 3 4 2" xfId="10114" xr:uid="{00000000-0005-0000-0000-00009FC00000}"/>
    <cellStyle name="Percentuale 4 3 4 3" xfId="25086" xr:uid="{00000000-0005-0000-0000-0000A0C00000}"/>
    <cellStyle name="Percentuale 4 3 5" xfId="8006" xr:uid="{00000000-0005-0000-0000-0000A1C00000}"/>
    <cellStyle name="Percentuale 4 3 5 2" xfId="25087" xr:uid="{00000000-0005-0000-0000-0000A2C00000}"/>
    <cellStyle name="Percentuale 4 3 6" xfId="25088" xr:uid="{00000000-0005-0000-0000-0000A3C00000}"/>
    <cellStyle name="Percentuale 4 3 6 2" xfId="45551" xr:uid="{00000000-0005-0000-0000-0000A4C00000}"/>
    <cellStyle name="Percentuale 4 3 7" xfId="25089" xr:uid="{00000000-0005-0000-0000-0000A5C00000}"/>
    <cellStyle name="Percentuale 4 3 8" xfId="25076" xr:uid="{00000000-0005-0000-0000-0000A6C00000}"/>
    <cellStyle name="Percentuale 4 3 9" xfId="2042" xr:uid="{00000000-0005-0000-0000-0000A7C00000}"/>
    <cellStyle name="Percentuale 4 4" xfId="1327" xr:uid="{00000000-0005-0000-0000-0000A8C00000}"/>
    <cellStyle name="Percentuale 4 4 2" xfId="5562" xr:uid="{00000000-0005-0000-0000-0000A9C00000}"/>
    <cellStyle name="Percentuale 4 4 2 2" xfId="5563" xr:uid="{00000000-0005-0000-0000-0000AAC00000}"/>
    <cellStyle name="Percentuale 4 4 2 2 2" xfId="25092" xr:uid="{00000000-0005-0000-0000-0000ABC00000}"/>
    <cellStyle name="Percentuale 4 4 2 3" xfId="14242" xr:uid="{00000000-0005-0000-0000-0000ACC00000}"/>
    <cellStyle name="Percentuale 4 4 2 3 2" xfId="25093" xr:uid="{00000000-0005-0000-0000-0000ADC00000}"/>
    <cellStyle name="Percentuale 4 4 2 4" xfId="25091" xr:uid="{00000000-0005-0000-0000-0000AEC00000}"/>
    <cellStyle name="Percentuale 4 4 2 5" xfId="13851" xr:uid="{00000000-0005-0000-0000-0000AFC00000}"/>
    <cellStyle name="Percentuale 4 4 3" xfId="5564" xr:uid="{00000000-0005-0000-0000-0000B0C00000}"/>
    <cellStyle name="Percentuale 4 4 3 2" xfId="25094" xr:uid="{00000000-0005-0000-0000-0000B1C00000}"/>
    <cellStyle name="Percentuale 4 4 4" xfId="25095" xr:uid="{00000000-0005-0000-0000-0000B2C00000}"/>
    <cellStyle name="Percentuale 4 4 5" xfId="25096" xr:uid="{00000000-0005-0000-0000-0000B3C00000}"/>
    <cellStyle name="Percentuale 4 4 5 2" xfId="45552" xr:uid="{00000000-0005-0000-0000-0000B4C00000}"/>
    <cellStyle name="Percentuale 4 4 6" xfId="25097" xr:uid="{00000000-0005-0000-0000-0000B5C00000}"/>
    <cellStyle name="Percentuale 4 4 7" xfId="25090" xr:uid="{00000000-0005-0000-0000-0000B6C00000}"/>
    <cellStyle name="Percentuale 4 4 8" xfId="3097" xr:uid="{00000000-0005-0000-0000-0000B7C00000}"/>
    <cellStyle name="Percentuale 4 5" xfId="1328" xr:uid="{00000000-0005-0000-0000-0000B8C00000}"/>
    <cellStyle name="Percentuale 4 5 2" xfId="25099" xr:uid="{00000000-0005-0000-0000-0000B9C00000}"/>
    <cellStyle name="Percentuale 4 5 3" xfId="25100" xr:uid="{00000000-0005-0000-0000-0000BAC00000}"/>
    <cellStyle name="Percentuale 4 5 3 2" xfId="45553" xr:uid="{00000000-0005-0000-0000-0000BBC00000}"/>
    <cellStyle name="Percentuale 4 5 4" xfId="25101" xr:uid="{00000000-0005-0000-0000-0000BCC00000}"/>
    <cellStyle name="Percentuale 4 5 5" xfId="25098" xr:uid="{00000000-0005-0000-0000-0000BDC00000}"/>
    <cellStyle name="Percentuale 4 6" xfId="3094" xr:uid="{00000000-0005-0000-0000-0000BEC00000}"/>
    <cellStyle name="Percentuale 4 6 2" xfId="5944" xr:uid="{00000000-0005-0000-0000-0000BFC00000}"/>
    <cellStyle name="Percentuale 4 6 3" xfId="25102" xr:uid="{00000000-0005-0000-0000-0000C0C00000}"/>
    <cellStyle name="Percentuale 4 7" xfId="25103" xr:uid="{00000000-0005-0000-0000-0000C1C00000}"/>
    <cellStyle name="Percentuale 4 7 2" xfId="45554" xr:uid="{00000000-0005-0000-0000-0000C2C00000}"/>
    <cellStyle name="Percentuale 4 8" xfId="25070" xr:uid="{00000000-0005-0000-0000-0000C3C00000}"/>
    <cellStyle name="Percentuale 40" xfId="1329" xr:uid="{00000000-0005-0000-0000-0000C4C00000}"/>
    <cellStyle name="Percentuale 40 2" xfId="1330" xr:uid="{00000000-0005-0000-0000-0000C5C00000}"/>
    <cellStyle name="Percentuale 40 2 2" xfId="3099" xr:uid="{00000000-0005-0000-0000-0000C6C00000}"/>
    <cellStyle name="Percentuale 40 2 2 2" xfId="9900" xr:uid="{00000000-0005-0000-0000-0000C7C00000}"/>
    <cellStyle name="Percentuale 40 2 2 3" xfId="25106" xr:uid="{00000000-0005-0000-0000-0000C8C00000}"/>
    <cellStyle name="Percentuale 40 2 3" xfId="9638" xr:uid="{00000000-0005-0000-0000-0000C9C00000}"/>
    <cellStyle name="Percentuale 40 2 3 2" xfId="25107" xr:uid="{00000000-0005-0000-0000-0000CAC00000}"/>
    <cellStyle name="Percentuale 40 2 4" xfId="25108" xr:uid="{00000000-0005-0000-0000-0000CBC00000}"/>
    <cellStyle name="Percentuale 40 2 4 2" xfId="45555" xr:uid="{00000000-0005-0000-0000-0000CCC00000}"/>
    <cellStyle name="Percentuale 40 2 5" xfId="25109" xr:uid="{00000000-0005-0000-0000-0000CDC00000}"/>
    <cellStyle name="Percentuale 40 2 6" xfId="25105" xr:uid="{00000000-0005-0000-0000-0000CEC00000}"/>
    <cellStyle name="Percentuale 40 3" xfId="1331" xr:uid="{00000000-0005-0000-0000-0000CFC00000}"/>
    <cellStyle name="Percentuale 40 3 2" xfId="1332" xr:uid="{00000000-0005-0000-0000-0000D0C00000}"/>
    <cellStyle name="Percentuale 40 3 2 2" xfId="4745" xr:uid="{00000000-0005-0000-0000-0000D1C00000}"/>
    <cellStyle name="Percentuale 40 3 2 2 2" xfId="25113" xr:uid="{00000000-0005-0000-0000-0000D2C00000}"/>
    <cellStyle name="Percentuale 40 3 2 2 3" xfId="25112" xr:uid="{00000000-0005-0000-0000-0000D3C00000}"/>
    <cellStyle name="Percentuale 40 3 2 3" xfId="3918" xr:uid="{00000000-0005-0000-0000-0000D4C00000}"/>
    <cellStyle name="Percentuale 40 3 2 3 2" xfId="10454" xr:uid="{00000000-0005-0000-0000-0000D5C00000}"/>
    <cellStyle name="Percentuale 40 3 2 3 3" xfId="25114" xr:uid="{00000000-0005-0000-0000-0000D6C00000}"/>
    <cellStyle name="Percentuale 40 3 2 3 4" xfId="45556" xr:uid="{00000000-0005-0000-0000-0000D7C00000}"/>
    <cellStyle name="Percentuale 40 3 2 4" xfId="25115" xr:uid="{00000000-0005-0000-0000-0000D8C00000}"/>
    <cellStyle name="Percentuale 40 3 2 5" xfId="25111" xr:uid="{00000000-0005-0000-0000-0000D9C00000}"/>
    <cellStyle name="Percentuale 40 3 3" xfId="3100" xr:uid="{00000000-0005-0000-0000-0000DAC00000}"/>
    <cellStyle name="Percentuale 40 3 3 2" xfId="5565" xr:uid="{00000000-0005-0000-0000-0000DBC00000}"/>
    <cellStyle name="Percentuale 40 3 3 2 2" xfId="25117" xr:uid="{00000000-0005-0000-0000-0000DCC00000}"/>
    <cellStyle name="Percentuale 40 3 3 3" xfId="25118" xr:uid="{00000000-0005-0000-0000-0000DDC00000}"/>
    <cellStyle name="Percentuale 40 3 3 4" xfId="25119" xr:uid="{00000000-0005-0000-0000-0000DEC00000}"/>
    <cellStyle name="Percentuale 40 3 3 4 2" xfId="45557" xr:uid="{00000000-0005-0000-0000-0000DFC00000}"/>
    <cellStyle name="Percentuale 40 3 3 5" xfId="25116" xr:uid="{00000000-0005-0000-0000-0000E0C00000}"/>
    <cellStyle name="Percentuale 40 3 4" xfId="3408" xr:uid="{00000000-0005-0000-0000-0000E1C00000}"/>
    <cellStyle name="Percentuale 40 3 4 2" xfId="10115" xr:uid="{00000000-0005-0000-0000-0000E2C00000}"/>
    <cellStyle name="Percentuale 40 3 4 3" xfId="25120" xr:uid="{00000000-0005-0000-0000-0000E3C00000}"/>
    <cellStyle name="Percentuale 40 3 5" xfId="8738" xr:uid="{00000000-0005-0000-0000-0000E4C00000}"/>
    <cellStyle name="Percentuale 40 3 5 2" xfId="25121" xr:uid="{00000000-0005-0000-0000-0000E5C00000}"/>
    <cellStyle name="Percentuale 40 3 6" xfId="25122" xr:uid="{00000000-0005-0000-0000-0000E6C00000}"/>
    <cellStyle name="Percentuale 40 3 6 2" xfId="45558" xr:uid="{00000000-0005-0000-0000-0000E7C00000}"/>
    <cellStyle name="Percentuale 40 3 7" xfId="25123" xr:uid="{00000000-0005-0000-0000-0000E8C00000}"/>
    <cellStyle name="Percentuale 40 3 8" xfId="25110" xr:uid="{00000000-0005-0000-0000-0000E9C00000}"/>
    <cellStyle name="Percentuale 40 3 9" xfId="2043" xr:uid="{00000000-0005-0000-0000-0000EAC00000}"/>
    <cellStyle name="Percentuale 40 4" xfId="1333" xr:uid="{00000000-0005-0000-0000-0000EBC00000}"/>
    <cellStyle name="Percentuale 40 4 2" xfId="5566" xr:uid="{00000000-0005-0000-0000-0000ECC00000}"/>
    <cellStyle name="Percentuale 40 4 2 2" xfId="5567" xr:uid="{00000000-0005-0000-0000-0000EDC00000}"/>
    <cellStyle name="Percentuale 40 4 2 2 2" xfId="25126" xr:uid="{00000000-0005-0000-0000-0000EEC00000}"/>
    <cellStyle name="Percentuale 40 4 2 3" xfId="14243" xr:uid="{00000000-0005-0000-0000-0000EFC00000}"/>
    <cellStyle name="Percentuale 40 4 2 3 2" xfId="25127" xr:uid="{00000000-0005-0000-0000-0000F0C00000}"/>
    <cellStyle name="Percentuale 40 4 2 4" xfId="25125" xr:uid="{00000000-0005-0000-0000-0000F1C00000}"/>
    <cellStyle name="Percentuale 40 4 2 5" xfId="13852" xr:uid="{00000000-0005-0000-0000-0000F2C00000}"/>
    <cellStyle name="Percentuale 40 4 3" xfId="5568" xr:uid="{00000000-0005-0000-0000-0000F3C00000}"/>
    <cellStyle name="Percentuale 40 4 3 2" xfId="25128" xr:uid="{00000000-0005-0000-0000-0000F4C00000}"/>
    <cellStyle name="Percentuale 40 4 4" xfId="25129" xr:uid="{00000000-0005-0000-0000-0000F5C00000}"/>
    <cellStyle name="Percentuale 40 4 5" xfId="25130" xr:uid="{00000000-0005-0000-0000-0000F6C00000}"/>
    <cellStyle name="Percentuale 40 4 5 2" xfId="45559" xr:uid="{00000000-0005-0000-0000-0000F7C00000}"/>
    <cellStyle name="Percentuale 40 4 6" xfId="25131" xr:uid="{00000000-0005-0000-0000-0000F8C00000}"/>
    <cellStyle name="Percentuale 40 4 7" xfId="25124" xr:uid="{00000000-0005-0000-0000-0000F9C00000}"/>
    <cellStyle name="Percentuale 40 4 8" xfId="3101" xr:uid="{00000000-0005-0000-0000-0000FAC00000}"/>
    <cellStyle name="Percentuale 40 5" xfId="1334" xr:uid="{00000000-0005-0000-0000-0000FBC00000}"/>
    <cellStyle name="Percentuale 40 5 2" xfId="25133" xr:uid="{00000000-0005-0000-0000-0000FCC00000}"/>
    <cellStyle name="Percentuale 40 5 3" xfId="25134" xr:uid="{00000000-0005-0000-0000-0000FDC00000}"/>
    <cellStyle name="Percentuale 40 5 3 2" xfId="45560" xr:uid="{00000000-0005-0000-0000-0000FEC00000}"/>
    <cellStyle name="Percentuale 40 5 4" xfId="25135" xr:uid="{00000000-0005-0000-0000-0000FFC00000}"/>
    <cellStyle name="Percentuale 40 5 5" xfId="25132" xr:uid="{00000000-0005-0000-0000-000000C10000}"/>
    <cellStyle name="Percentuale 40 6" xfId="3098" xr:uid="{00000000-0005-0000-0000-000001C10000}"/>
    <cellStyle name="Percentuale 40 6 2" xfId="5945" xr:uid="{00000000-0005-0000-0000-000002C10000}"/>
    <cellStyle name="Percentuale 40 6 3" xfId="25136" xr:uid="{00000000-0005-0000-0000-000003C10000}"/>
    <cellStyle name="Percentuale 40 7" xfId="25137" xr:uid="{00000000-0005-0000-0000-000004C10000}"/>
    <cellStyle name="Percentuale 40 7 2" xfId="45561" xr:uid="{00000000-0005-0000-0000-000005C10000}"/>
    <cellStyle name="Percentuale 40 8" xfId="25104" xr:uid="{00000000-0005-0000-0000-000006C10000}"/>
    <cellStyle name="Percentuale 41" xfId="1335" xr:uid="{00000000-0005-0000-0000-000007C10000}"/>
    <cellStyle name="Percentuale 41 2" xfId="1336" xr:uid="{00000000-0005-0000-0000-000008C10000}"/>
    <cellStyle name="Percentuale 41 2 2" xfId="3103" xr:uid="{00000000-0005-0000-0000-000009C10000}"/>
    <cellStyle name="Percentuale 41 2 2 2" xfId="9901" xr:uid="{00000000-0005-0000-0000-00000AC10000}"/>
    <cellStyle name="Percentuale 41 2 2 3" xfId="25140" xr:uid="{00000000-0005-0000-0000-00000BC10000}"/>
    <cellStyle name="Percentuale 41 2 3" xfId="9639" xr:uid="{00000000-0005-0000-0000-00000CC10000}"/>
    <cellStyle name="Percentuale 41 2 3 2" xfId="25141" xr:uid="{00000000-0005-0000-0000-00000DC10000}"/>
    <cellStyle name="Percentuale 41 2 4" xfId="25142" xr:uid="{00000000-0005-0000-0000-00000EC10000}"/>
    <cellStyle name="Percentuale 41 2 4 2" xfId="45562" xr:uid="{00000000-0005-0000-0000-00000FC10000}"/>
    <cellStyle name="Percentuale 41 2 5" xfId="25143" xr:uid="{00000000-0005-0000-0000-000010C10000}"/>
    <cellStyle name="Percentuale 41 2 6" xfId="25139" xr:uid="{00000000-0005-0000-0000-000011C10000}"/>
    <cellStyle name="Percentuale 41 3" xfId="1337" xr:uid="{00000000-0005-0000-0000-000012C10000}"/>
    <cellStyle name="Percentuale 41 3 2" xfId="1338" xr:uid="{00000000-0005-0000-0000-000013C10000}"/>
    <cellStyle name="Percentuale 41 3 2 2" xfId="4746" xr:uid="{00000000-0005-0000-0000-000014C10000}"/>
    <cellStyle name="Percentuale 41 3 2 2 2" xfId="25147" xr:uid="{00000000-0005-0000-0000-000015C10000}"/>
    <cellStyle name="Percentuale 41 3 2 2 3" xfId="25146" xr:uid="{00000000-0005-0000-0000-000016C10000}"/>
    <cellStyle name="Percentuale 41 3 2 3" xfId="3919" xr:uid="{00000000-0005-0000-0000-000017C10000}"/>
    <cellStyle name="Percentuale 41 3 2 3 2" xfId="10455" xr:uid="{00000000-0005-0000-0000-000018C10000}"/>
    <cellStyle name="Percentuale 41 3 2 3 3" xfId="25148" xr:uid="{00000000-0005-0000-0000-000019C10000}"/>
    <cellStyle name="Percentuale 41 3 2 3 4" xfId="45563" xr:uid="{00000000-0005-0000-0000-00001AC10000}"/>
    <cellStyle name="Percentuale 41 3 2 4" xfId="25149" xr:uid="{00000000-0005-0000-0000-00001BC10000}"/>
    <cellStyle name="Percentuale 41 3 2 5" xfId="25145" xr:uid="{00000000-0005-0000-0000-00001CC10000}"/>
    <cellStyle name="Percentuale 41 3 3" xfId="3104" xr:uid="{00000000-0005-0000-0000-00001DC10000}"/>
    <cellStyle name="Percentuale 41 3 3 2" xfId="5569" xr:uid="{00000000-0005-0000-0000-00001EC10000}"/>
    <cellStyle name="Percentuale 41 3 3 2 2" xfId="25151" xr:uid="{00000000-0005-0000-0000-00001FC10000}"/>
    <cellStyle name="Percentuale 41 3 3 3" xfId="25152" xr:uid="{00000000-0005-0000-0000-000020C10000}"/>
    <cellStyle name="Percentuale 41 3 3 4" xfId="25153" xr:uid="{00000000-0005-0000-0000-000021C10000}"/>
    <cellStyle name="Percentuale 41 3 3 4 2" xfId="45564" xr:uid="{00000000-0005-0000-0000-000022C10000}"/>
    <cellStyle name="Percentuale 41 3 3 5" xfId="25150" xr:uid="{00000000-0005-0000-0000-000023C10000}"/>
    <cellStyle name="Percentuale 41 3 4" xfId="3409" xr:uid="{00000000-0005-0000-0000-000024C10000}"/>
    <cellStyle name="Percentuale 41 3 4 2" xfId="10116" xr:uid="{00000000-0005-0000-0000-000025C10000}"/>
    <cellStyle name="Percentuale 41 3 4 3" xfId="25154" xr:uid="{00000000-0005-0000-0000-000026C10000}"/>
    <cellStyle name="Percentuale 41 3 5" xfId="8608" xr:uid="{00000000-0005-0000-0000-000027C10000}"/>
    <cellStyle name="Percentuale 41 3 5 2" xfId="25155" xr:uid="{00000000-0005-0000-0000-000028C10000}"/>
    <cellStyle name="Percentuale 41 3 6" xfId="25156" xr:uid="{00000000-0005-0000-0000-000029C10000}"/>
    <cellStyle name="Percentuale 41 3 6 2" xfId="45565" xr:uid="{00000000-0005-0000-0000-00002AC10000}"/>
    <cellStyle name="Percentuale 41 3 7" xfId="25157" xr:uid="{00000000-0005-0000-0000-00002BC10000}"/>
    <cellStyle name="Percentuale 41 3 8" xfId="25144" xr:uid="{00000000-0005-0000-0000-00002CC10000}"/>
    <cellStyle name="Percentuale 41 3 9" xfId="2044" xr:uid="{00000000-0005-0000-0000-00002DC10000}"/>
    <cellStyle name="Percentuale 41 4" xfId="1339" xr:uid="{00000000-0005-0000-0000-00002EC10000}"/>
    <cellStyle name="Percentuale 41 4 2" xfId="5570" xr:uid="{00000000-0005-0000-0000-00002FC10000}"/>
    <cellStyle name="Percentuale 41 4 2 2" xfId="5571" xr:uid="{00000000-0005-0000-0000-000030C10000}"/>
    <cellStyle name="Percentuale 41 4 2 2 2" xfId="25160" xr:uid="{00000000-0005-0000-0000-000031C10000}"/>
    <cellStyle name="Percentuale 41 4 2 3" xfId="14244" xr:uid="{00000000-0005-0000-0000-000032C10000}"/>
    <cellStyle name="Percentuale 41 4 2 3 2" xfId="25161" xr:uid="{00000000-0005-0000-0000-000033C10000}"/>
    <cellStyle name="Percentuale 41 4 2 4" xfId="25159" xr:uid="{00000000-0005-0000-0000-000034C10000}"/>
    <cellStyle name="Percentuale 41 4 2 5" xfId="13853" xr:uid="{00000000-0005-0000-0000-000035C10000}"/>
    <cellStyle name="Percentuale 41 4 3" xfId="5572" xr:uid="{00000000-0005-0000-0000-000036C10000}"/>
    <cellStyle name="Percentuale 41 4 3 2" xfId="25162" xr:uid="{00000000-0005-0000-0000-000037C10000}"/>
    <cellStyle name="Percentuale 41 4 4" xfId="25163" xr:uid="{00000000-0005-0000-0000-000038C10000}"/>
    <cellStyle name="Percentuale 41 4 5" xfId="25164" xr:uid="{00000000-0005-0000-0000-000039C10000}"/>
    <cellStyle name="Percentuale 41 4 5 2" xfId="45566" xr:uid="{00000000-0005-0000-0000-00003AC10000}"/>
    <cellStyle name="Percentuale 41 4 6" xfId="25165" xr:uid="{00000000-0005-0000-0000-00003BC10000}"/>
    <cellStyle name="Percentuale 41 4 7" xfId="25158" xr:uid="{00000000-0005-0000-0000-00003CC10000}"/>
    <cellStyle name="Percentuale 41 4 8" xfId="3105" xr:uid="{00000000-0005-0000-0000-00003DC10000}"/>
    <cellStyle name="Percentuale 41 5" xfId="1340" xr:uid="{00000000-0005-0000-0000-00003EC10000}"/>
    <cellStyle name="Percentuale 41 5 2" xfId="25167" xr:uid="{00000000-0005-0000-0000-00003FC10000}"/>
    <cellStyle name="Percentuale 41 5 3" xfId="25168" xr:uid="{00000000-0005-0000-0000-000040C10000}"/>
    <cellStyle name="Percentuale 41 5 3 2" xfId="45567" xr:uid="{00000000-0005-0000-0000-000041C10000}"/>
    <cellStyle name="Percentuale 41 5 4" xfId="25169" xr:uid="{00000000-0005-0000-0000-000042C10000}"/>
    <cellStyle name="Percentuale 41 5 5" xfId="25166" xr:uid="{00000000-0005-0000-0000-000043C10000}"/>
    <cellStyle name="Percentuale 41 6" xfId="3102" xr:uid="{00000000-0005-0000-0000-000044C10000}"/>
    <cellStyle name="Percentuale 41 6 2" xfId="5946" xr:uid="{00000000-0005-0000-0000-000045C10000}"/>
    <cellStyle name="Percentuale 41 6 3" xfId="25170" xr:uid="{00000000-0005-0000-0000-000046C10000}"/>
    <cellStyle name="Percentuale 41 7" xfId="25171" xr:uid="{00000000-0005-0000-0000-000047C10000}"/>
    <cellStyle name="Percentuale 41 7 2" xfId="45568" xr:uid="{00000000-0005-0000-0000-000048C10000}"/>
    <cellStyle name="Percentuale 41 8" xfId="25138" xr:uid="{00000000-0005-0000-0000-000049C10000}"/>
    <cellStyle name="Percentuale 42" xfId="1341" xr:uid="{00000000-0005-0000-0000-00004AC10000}"/>
    <cellStyle name="Percentuale 42 2" xfId="1342" xr:uid="{00000000-0005-0000-0000-00004BC10000}"/>
    <cellStyle name="Percentuale 42 2 2" xfId="3107" xr:uid="{00000000-0005-0000-0000-00004CC10000}"/>
    <cellStyle name="Percentuale 42 2 2 2" xfId="9902" xr:uid="{00000000-0005-0000-0000-00004DC10000}"/>
    <cellStyle name="Percentuale 42 2 2 3" xfId="25174" xr:uid="{00000000-0005-0000-0000-00004EC10000}"/>
    <cellStyle name="Percentuale 42 2 3" xfId="9640" xr:uid="{00000000-0005-0000-0000-00004FC10000}"/>
    <cellStyle name="Percentuale 42 2 3 2" xfId="25175" xr:uid="{00000000-0005-0000-0000-000050C10000}"/>
    <cellStyle name="Percentuale 42 2 4" xfId="25176" xr:uid="{00000000-0005-0000-0000-000051C10000}"/>
    <cellStyle name="Percentuale 42 2 4 2" xfId="45569" xr:uid="{00000000-0005-0000-0000-000052C10000}"/>
    <cellStyle name="Percentuale 42 2 5" xfId="25177" xr:uid="{00000000-0005-0000-0000-000053C10000}"/>
    <cellStyle name="Percentuale 42 2 6" xfId="25173" xr:uid="{00000000-0005-0000-0000-000054C10000}"/>
    <cellStyle name="Percentuale 42 3" xfId="1343" xr:uid="{00000000-0005-0000-0000-000055C10000}"/>
    <cellStyle name="Percentuale 42 3 2" xfId="1344" xr:uid="{00000000-0005-0000-0000-000056C10000}"/>
    <cellStyle name="Percentuale 42 3 2 2" xfId="4747" xr:uid="{00000000-0005-0000-0000-000057C10000}"/>
    <cellStyle name="Percentuale 42 3 2 2 2" xfId="25181" xr:uid="{00000000-0005-0000-0000-000058C10000}"/>
    <cellStyle name="Percentuale 42 3 2 2 3" xfId="25180" xr:uid="{00000000-0005-0000-0000-000059C10000}"/>
    <cellStyle name="Percentuale 42 3 2 3" xfId="3920" xr:uid="{00000000-0005-0000-0000-00005AC10000}"/>
    <cellStyle name="Percentuale 42 3 2 3 2" xfId="10456" xr:uid="{00000000-0005-0000-0000-00005BC10000}"/>
    <cellStyle name="Percentuale 42 3 2 3 3" xfId="25182" xr:uid="{00000000-0005-0000-0000-00005CC10000}"/>
    <cellStyle name="Percentuale 42 3 2 3 4" xfId="45570" xr:uid="{00000000-0005-0000-0000-00005DC10000}"/>
    <cellStyle name="Percentuale 42 3 2 4" xfId="25183" xr:uid="{00000000-0005-0000-0000-00005EC10000}"/>
    <cellStyle name="Percentuale 42 3 2 5" xfId="25179" xr:uid="{00000000-0005-0000-0000-00005FC10000}"/>
    <cellStyle name="Percentuale 42 3 3" xfId="3108" xr:uid="{00000000-0005-0000-0000-000060C10000}"/>
    <cellStyle name="Percentuale 42 3 3 2" xfId="5573" xr:uid="{00000000-0005-0000-0000-000061C10000}"/>
    <cellStyle name="Percentuale 42 3 3 2 2" xfId="25185" xr:uid="{00000000-0005-0000-0000-000062C10000}"/>
    <cellStyle name="Percentuale 42 3 3 3" xfId="25186" xr:uid="{00000000-0005-0000-0000-000063C10000}"/>
    <cellStyle name="Percentuale 42 3 3 4" xfId="25187" xr:uid="{00000000-0005-0000-0000-000064C10000}"/>
    <cellStyle name="Percentuale 42 3 3 4 2" xfId="45571" xr:uid="{00000000-0005-0000-0000-000065C10000}"/>
    <cellStyle name="Percentuale 42 3 3 5" xfId="25184" xr:uid="{00000000-0005-0000-0000-000066C10000}"/>
    <cellStyle name="Percentuale 42 3 4" xfId="3410" xr:uid="{00000000-0005-0000-0000-000067C10000}"/>
    <cellStyle name="Percentuale 42 3 4 2" xfId="10117" xr:uid="{00000000-0005-0000-0000-000068C10000}"/>
    <cellStyle name="Percentuale 42 3 4 3" xfId="25188" xr:uid="{00000000-0005-0000-0000-000069C10000}"/>
    <cellStyle name="Percentuale 42 3 5" xfId="8607" xr:uid="{00000000-0005-0000-0000-00006AC10000}"/>
    <cellStyle name="Percentuale 42 3 5 2" xfId="25189" xr:uid="{00000000-0005-0000-0000-00006BC10000}"/>
    <cellStyle name="Percentuale 42 3 6" xfId="25190" xr:uid="{00000000-0005-0000-0000-00006CC10000}"/>
    <cellStyle name="Percentuale 42 3 6 2" xfId="45572" xr:uid="{00000000-0005-0000-0000-00006DC10000}"/>
    <cellStyle name="Percentuale 42 3 7" xfId="25191" xr:uid="{00000000-0005-0000-0000-00006EC10000}"/>
    <cellStyle name="Percentuale 42 3 8" xfId="25178" xr:uid="{00000000-0005-0000-0000-00006FC10000}"/>
    <cellStyle name="Percentuale 42 3 9" xfId="2045" xr:uid="{00000000-0005-0000-0000-000070C10000}"/>
    <cellStyle name="Percentuale 42 4" xfId="1345" xr:uid="{00000000-0005-0000-0000-000071C10000}"/>
    <cellStyle name="Percentuale 42 4 2" xfId="5574" xr:uid="{00000000-0005-0000-0000-000072C10000}"/>
    <cellStyle name="Percentuale 42 4 2 2" xfId="5575" xr:uid="{00000000-0005-0000-0000-000073C10000}"/>
    <cellStyle name="Percentuale 42 4 2 2 2" xfId="25194" xr:uid="{00000000-0005-0000-0000-000074C10000}"/>
    <cellStyle name="Percentuale 42 4 2 3" xfId="14245" xr:uid="{00000000-0005-0000-0000-000075C10000}"/>
    <cellStyle name="Percentuale 42 4 2 3 2" xfId="25195" xr:uid="{00000000-0005-0000-0000-000076C10000}"/>
    <cellStyle name="Percentuale 42 4 2 4" xfId="25193" xr:uid="{00000000-0005-0000-0000-000077C10000}"/>
    <cellStyle name="Percentuale 42 4 2 5" xfId="13854" xr:uid="{00000000-0005-0000-0000-000078C10000}"/>
    <cellStyle name="Percentuale 42 4 3" xfId="5576" xr:uid="{00000000-0005-0000-0000-000079C10000}"/>
    <cellStyle name="Percentuale 42 4 3 2" xfId="25196" xr:uid="{00000000-0005-0000-0000-00007AC10000}"/>
    <cellStyle name="Percentuale 42 4 4" xfId="25197" xr:uid="{00000000-0005-0000-0000-00007BC10000}"/>
    <cellStyle name="Percentuale 42 4 5" xfId="25198" xr:uid="{00000000-0005-0000-0000-00007CC10000}"/>
    <cellStyle name="Percentuale 42 4 5 2" xfId="45573" xr:uid="{00000000-0005-0000-0000-00007DC10000}"/>
    <cellStyle name="Percentuale 42 4 6" xfId="25199" xr:uid="{00000000-0005-0000-0000-00007EC10000}"/>
    <cellStyle name="Percentuale 42 4 7" xfId="25192" xr:uid="{00000000-0005-0000-0000-00007FC10000}"/>
    <cellStyle name="Percentuale 42 4 8" xfId="3109" xr:uid="{00000000-0005-0000-0000-000080C10000}"/>
    <cellStyle name="Percentuale 42 5" xfId="1346" xr:uid="{00000000-0005-0000-0000-000081C10000}"/>
    <cellStyle name="Percentuale 42 5 2" xfId="25201" xr:uid="{00000000-0005-0000-0000-000082C10000}"/>
    <cellStyle name="Percentuale 42 5 3" xfId="25202" xr:uid="{00000000-0005-0000-0000-000083C10000}"/>
    <cellStyle name="Percentuale 42 5 3 2" xfId="45574" xr:uid="{00000000-0005-0000-0000-000084C10000}"/>
    <cellStyle name="Percentuale 42 5 4" xfId="25203" xr:uid="{00000000-0005-0000-0000-000085C10000}"/>
    <cellStyle name="Percentuale 42 5 5" xfId="25200" xr:uid="{00000000-0005-0000-0000-000086C10000}"/>
    <cellStyle name="Percentuale 42 6" xfId="3106" xr:uid="{00000000-0005-0000-0000-000087C10000}"/>
    <cellStyle name="Percentuale 42 6 2" xfId="5947" xr:uid="{00000000-0005-0000-0000-000088C10000}"/>
    <cellStyle name="Percentuale 42 6 3" xfId="25204" xr:uid="{00000000-0005-0000-0000-000089C10000}"/>
    <cellStyle name="Percentuale 42 7" xfId="25205" xr:uid="{00000000-0005-0000-0000-00008AC10000}"/>
    <cellStyle name="Percentuale 42 7 2" xfId="45575" xr:uid="{00000000-0005-0000-0000-00008BC10000}"/>
    <cellStyle name="Percentuale 42 8" xfId="25172" xr:uid="{00000000-0005-0000-0000-00008CC10000}"/>
    <cellStyle name="Percentuale 43" xfId="1347" xr:uid="{00000000-0005-0000-0000-00008DC10000}"/>
    <cellStyle name="Percentuale 43 2" xfId="1348" xr:uid="{00000000-0005-0000-0000-00008EC10000}"/>
    <cellStyle name="Percentuale 43 2 2" xfId="3111" xr:uid="{00000000-0005-0000-0000-00008FC10000}"/>
    <cellStyle name="Percentuale 43 2 2 2" xfId="9903" xr:uid="{00000000-0005-0000-0000-000090C10000}"/>
    <cellStyle name="Percentuale 43 2 2 3" xfId="25208" xr:uid="{00000000-0005-0000-0000-000091C10000}"/>
    <cellStyle name="Percentuale 43 2 3" xfId="9641" xr:uid="{00000000-0005-0000-0000-000092C10000}"/>
    <cellStyle name="Percentuale 43 2 3 2" xfId="25209" xr:uid="{00000000-0005-0000-0000-000093C10000}"/>
    <cellStyle name="Percentuale 43 2 4" xfId="25210" xr:uid="{00000000-0005-0000-0000-000094C10000}"/>
    <cellStyle name="Percentuale 43 2 4 2" xfId="45576" xr:uid="{00000000-0005-0000-0000-000095C10000}"/>
    <cellStyle name="Percentuale 43 2 5" xfId="25211" xr:uid="{00000000-0005-0000-0000-000096C10000}"/>
    <cellStyle name="Percentuale 43 2 6" xfId="25207" xr:uid="{00000000-0005-0000-0000-000097C10000}"/>
    <cellStyle name="Percentuale 43 3" xfId="1349" xr:uid="{00000000-0005-0000-0000-000098C10000}"/>
    <cellStyle name="Percentuale 43 3 2" xfId="1350" xr:uid="{00000000-0005-0000-0000-000099C10000}"/>
    <cellStyle name="Percentuale 43 3 2 2" xfId="4748" xr:uid="{00000000-0005-0000-0000-00009AC10000}"/>
    <cellStyle name="Percentuale 43 3 2 2 2" xfId="25215" xr:uid="{00000000-0005-0000-0000-00009BC10000}"/>
    <cellStyle name="Percentuale 43 3 2 2 3" xfId="25214" xr:uid="{00000000-0005-0000-0000-00009CC10000}"/>
    <cellStyle name="Percentuale 43 3 2 3" xfId="3921" xr:uid="{00000000-0005-0000-0000-00009DC10000}"/>
    <cellStyle name="Percentuale 43 3 2 3 2" xfId="10457" xr:uid="{00000000-0005-0000-0000-00009EC10000}"/>
    <cellStyle name="Percentuale 43 3 2 3 3" xfId="25216" xr:uid="{00000000-0005-0000-0000-00009FC10000}"/>
    <cellStyle name="Percentuale 43 3 2 3 4" xfId="45577" xr:uid="{00000000-0005-0000-0000-0000A0C10000}"/>
    <cellStyle name="Percentuale 43 3 2 4" xfId="25217" xr:uid="{00000000-0005-0000-0000-0000A1C10000}"/>
    <cellStyle name="Percentuale 43 3 2 5" xfId="25213" xr:uid="{00000000-0005-0000-0000-0000A2C10000}"/>
    <cellStyle name="Percentuale 43 3 3" xfId="3112" xr:uid="{00000000-0005-0000-0000-0000A3C10000}"/>
    <cellStyle name="Percentuale 43 3 3 2" xfId="5577" xr:uid="{00000000-0005-0000-0000-0000A4C10000}"/>
    <cellStyle name="Percentuale 43 3 3 2 2" xfId="25219" xr:uid="{00000000-0005-0000-0000-0000A5C10000}"/>
    <cellStyle name="Percentuale 43 3 3 3" xfId="25220" xr:uid="{00000000-0005-0000-0000-0000A6C10000}"/>
    <cellStyle name="Percentuale 43 3 3 4" xfId="25221" xr:uid="{00000000-0005-0000-0000-0000A7C10000}"/>
    <cellStyle name="Percentuale 43 3 3 4 2" xfId="45578" xr:uid="{00000000-0005-0000-0000-0000A8C10000}"/>
    <cellStyle name="Percentuale 43 3 3 5" xfId="25218" xr:uid="{00000000-0005-0000-0000-0000A9C10000}"/>
    <cellStyle name="Percentuale 43 3 4" xfId="3411" xr:uid="{00000000-0005-0000-0000-0000AAC10000}"/>
    <cellStyle name="Percentuale 43 3 4 2" xfId="10118" xr:uid="{00000000-0005-0000-0000-0000ABC10000}"/>
    <cellStyle name="Percentuale 43 3 4 3" xfId="25222" xr:uid="{00000000-0005-0000-0000-0000ACC10000}"/>
    <cellStyle name="Percentuale 43 3 5" xfId="7813" xr:uid="{00000000-0005-0000-0000-0000ADC10000}"/>
    <cellStyle name="Percentuale 43 3 5 2" xfId="25223" xr:uid="{00000000-0005-0000-0000-0000AEC10000}"/>
    <cellStyle name="Percentuale 43 3 6" xfId="25224" xr:uid="{00000000-0005-0000-0000-0000AFC10000}"/>
    <cellStyle name="Percentuale 43 3 6 2" xfId="45579" xr:uid="{00000000-0005-0000-0000-0000B0C10000}"/>
    <cellStyle name="Percentuale 43 3 7" xfId="25225" xr:uid="{00000000-0005-0000-0000-0000B1C10000}"/>
    <cellStyle name="Percentuale 43 3 8" xfId="25212" xr:uid="{00000000-0005-0000-0000-0000B2C10000}"/>
    <cellStyle name="Percentuale 43 3 9" xfId="2046" xr:uid="{00000000-0005-0000-0000-0000B3C10000}"/>
    <cellStyle name="Percentuale 43 4" xfId="1351" xr:uid="{00000000-0005-0000-0000-0000B4C10000}"/>
    <cellStyle name="Percentuale 43 4 2" xfId="5578" xr:uid="{00000000-0005-0000-0000-0000B5C10000}"/>
    <cellStyle name="Percentuale 43 4 2 2" xfId="5579" xr:uid="{00000000-0005-0000-0000-0000B6C10000}"/>
    <cellStyle name="Percentuale 43 4 2 2 2" xfId="25228" xr:uid="{00000000-0005-0000-0000-0000B7C10000}"/>
    <cellStyle name="Percentuale 43 4 2 3" xfId="14246" xr:uid="{00000000-0005-0000-0000-0000B8C10000}"/>
    <cellStyle name="Percentuale 43 4 2 3 2" xfId="25229" xr:uid="{00000000-0005-0000-0000-0000B9C10000}"/>
    <cellStyle name="Percentuale 43 4 2 4" xfId="25227" xr:uid="{00000000-0005-0000-0000-0000BAC10000}"/>
    <cellStyle name="Percentuale 43 4 2 5" xfId="13855" xr:uid="{00000000-0005-0000-0000-0000BBC10000}"/>
    <cellStyle name="Percentuale 43 4 3" xfId="5580" xr:uid="{00000000-0005-0000-0000-0000BCC10000}"/>
    <cellStyle name="Percentuale 43 4 3 2" xfId="25230" xr:uid="{00000000-0005-0000-0000-0000BDC10000}"/>
    <cellStyle name="Percentuale 43 4 4" xfId="25231" xr:uid="{00000000-0005-0000-0000-0000BEC10000}"/>
    <cellStyle name="Percentuale 43 4 5" xfId="25232" xr:uid="{00000000-0005-0000-0000-0000BFC10000}"/>
    <cellStyle name="Percentuale 43 4 5 2" xfId="45580" xr:uid="{00000000-0005-0000-0000-0000C0C10000}"/>
    <cellStyle name="Percentuale 43 4 6" xfId="25233" xr:uid="{00000000-0005-0000-0000-0000C1C10000}"/>
    <cellStyle name="Percentuale 43 4 7" xfId="25226" xr:uid="{00000000-0005-0000-0000-0000C2C10000}"/>
    <cellStyle name="Percentuale 43 4 8" xfId="3113" xr:uid="{00000000-0005-0000-0000-0000C3C10000}"/>
    <cellStyle name="Percentuale 43 5" xfId="1352" xr:uid="{00000000-0005-0000-0000-0000C4C10000}"/>
    <cellStyle name="Percentuale 43 5 2" xfId="25235" xr:uid="{00000000-0005-0000-0000-0000C5C10000}"/>
    <cellStyle name="Percentuale 43 5 3" xfId="25236" xr:uid="{00000000-0005-0000-0000-0000C6C10000}"/>
    <cellStyle name="Percentuale 43 5 3 2" xfId="45581" xr:uid="{00000000-0005-0000-0000-0000C7C10000}"/>
    <cellStyle name="Percentuale 43 5 4" xfId="25237" xr:uid="{00000000-0005-0000-0000-0000C8C10000}"/>
    <cellStyle name="Percentuale 43 5 5" xfId="25234" xr:uid="{00000000-0005-0000-0000-0000C9C10000}"/>
    <cellStyle name="Percentuale 43 6" xfId="3110" xr:uid="{00000000-0005-0000-0000-0000CAC10000}"/>
    <cellStyle name="Percentuale 43 6 2" xfId="5948" xr:uid="{00000000-0005-0000-0000-0000CBC10000}"/>
    <cellStyle name="Percentuale 43 6 3" xfId="25238" xr:uid="{00000000-0005-0000-0000-0000CCC10000}"/>
    <cellStyle name="Percentuale 43 7" xfId="25239" xr:uid="{00000000-0005-0000-0000-0000CDC10000}"/>
    <cellStyle name="Percentuale 43 7 2" xfId="45582" xr:uid="{00000000-0005-0000-0000-0000CEC10000}"/>
    <cellStyle name="Percentuale 43 8" xfId="25206" xr:uid="{00000000-0005-0000-0000-0000CFC10000}"/>
    <cellStyle name="Percentuale 44" xfId="1353" xr:uid="{00000000-0005-0000-0000-0000D0C10000}"/>
    <cellStyle name="Percentuale 44 2" xfId="1354" xr:uid="{00000000-0005-0000-0000-0000D1C10000}"/>
    <cellStyle name="Percentuale 44 2 2" xfId="3115" xr:uid="{00000000-0005-0000-0000-0000D2C10000}"/>
    <cellStyle name="Percentuale 44 2 2 2" xfId="9904" xr:uid="{00000000-0005-0000-0000-0000D3C10000}"/>
    <cellStyle name="Percentuale 44 2 2 3" xfId="25242" xr:uid="{00000000-0005-0000-0000-0000D4C10000}"/>
    <cellStyle name="Percentuale 44 2 3" xfId="9642" xr:uid="{00000000-0005-0000-0000-0000D5C10000}"/>
    <cellStyle name="Percentuale 44 2 3 2" xfId="25243" xr:uid="{00000000-0005-0000-0000-0000D6C10000}"/>
    <cellStyle name="Percentuale 44 2 4" xfId="25244" xr:uid="{00000000-0005-0000-0000-0000D7C10000}"/>
    <cellStyle name="Percentuale 44 2 4 2" xfId="45583" xr:uid="{00000000-0005-0000-0000-0000D8C10000}"/>
    <cellStyle name="Percentuale 44 2 5" xfId="25245" xr:uid="{00000000-0005-0000-0000-0000D9C10000}"/>
    <cellStyle name="Percentuale 44 2 6" xfId="25241" xr:uid="{00000000-0005-0000-0000-0000DAC10000}"/>
    <cellStyle name="Percentuale 44 3" xfId="1355" xr:uid="{00000000-0005-0000-0000-0000DBC10000}"/>
    <cellStyle name="Percentuale 44 3 2" xfId="1356" xr:uid="{00000000-0005-0000-0000-0000DCC10000}"/>
    <cellStyle name="Percentuale 44 3 2 2" xfId="4749" xr:uid="{00000000-0005-0000-0000-0000DDC10000}"/>
    <cellStyle name="Percentuale 44 3 2 2 2" xfId="25249" xr:uid="{00000000-0005-0000-0000-0000DEC10000}"/>
    <cellStyle name="Percentuale 44 3 2 2 3" xfId="25248" xr:uid="{00000000-0005-0000-0000-0000DFC10000}"/>
    <cellStyle name="Percentuale 44 3 2 3" xfId="3922" xr:uid="{00000000-0005-0000-0000-0000E0C10000}"/>
    <cellStyle name="Percentuale 44 3 2 3 2" xfId="10458" xr:uid="{00000000-0005-0000-0000-0000E1C10000}"/>
    <cellStyle name="Percentuale 44 3 2 3 3" xfId="25250" xr:uid="{00000000-0005-0000-0000-0000E2C10000}"/>
    <cellStyle name="Percentuale 44 3 2 3 4" xfId="45584" xr:uid="{00000000-0005-0000-0000-0000E3C10000}"/>
    <cellStyle name="Percentuale 44 3 2 4" xfId="25251" xr:uid="{00000000-0005-0000-0000-0000E4C10000}"/>
    <cellStyle name="Percentuale 44 3 2 5" xfId="25247" xr:uid="{00000000-0005-0000-0000-0000E5C10000}"/>
    <cellStyle name="Percentuale 44 3 3" xfId="3116" xr:uid="{00000000-0005-0000-0000-0000E6C10000}"/>
    <cellStyle name="Percentuale 44 3 3 2" xfId="5581" xr:uid="{00000000-0005-0000-0000-0000E7C10000}"/>
    <cellStyle name="Percentuale 44 3 3 2 2" xfId="25253" xr:uid="{00000000-0005-0000-0000-0000E8C10000}"/>
    <cellStyle name="Percentuale 44 3 3 3" xfId="25254" xr:uid="{00000000-0005-0000-0000-0000E9C10000}"/>
    <cellStyle name="Percentuale 44 3 3 4" xfId="25255" xr:uid="{00000000-0005-0000-0000-0000EAC10000}"/>
    <cellStyle name="Percentuale 44 3 3 4 2" xfId="45585" xr:uid="{00000000-0005-0000-0000-0000EBC10000}"/>
    <cellStyle name="Percentuale 44 3 3 5" xfId="25252" xr:uid="{00000000-0005-0000-0000-0000ECC10000}"/>
    <cellStyle name="Percentuale 44 3 4" xfId="3412" xr:uid="{00000000-0005-0000-0000-0000EDC10000}"/>
    <cellStyle name="Percentuale 44 3 4 2" xfId="10119" xr:uid="{00000000-0005-0000-0000-0000EEC10000}"/>
    <cellStyle name="Percentuale 44 3 4 3" xfId="25256" xr:uid="{00000000-0005-0000-0000-0000EFC10000}"/>
    <cellStyle name="Percentuale 44 3 5" xfId="7823" xr:uid="{00000000-0005-0000-0000-0000F0C10000}"/>
    <cellStyle name="Percentuale 44 3 5 2" xfId="25257" xr:uid="{00000000-0005-0000-0000-0000F1C10000}"/>
    <cellStyle name="Percentuale 44 3 6" xfId="25258" xr:uid="{00000000-0005-0000-0000-0000F2C10000}"/>
    <cellStyle name="Percentuale 44 3 6 2" xfId="45586" xr:uid="{00000000-0005-0000-0000-0000F3C10000}"/>
    <cellStyle name="Percentuale 44 3 7" xfId="25259" xr:uid="{00000000-0005-0000-0000-0000F4C10000}"/>
    <cellStyle name="Percentuale 44 3 8" xfId="25246" xr:uid="{00000000-0005-0000-0000-0000F5C10000}"/>
    <cellStyle name="Percentuale 44 3 9" xfId="2047" xr:uid="{00000000-0005-0000-0000-0000F6C10000}"/>
    <cellStyle name="Percentuale 44 4" xfId="1357" xr:uid="{00000000-0005-0000-0000-0000F7C10000}"/>
    <cellStyle name="Percentuale 44 4 2" xfId="5582" xr:uid="{00000000-0005-0000-0000-0000F8C10000}"/>
    <cellStyle name="Percentuale 44 4 2 2" xfId="5583" xr:uid="{00000000-0005-0000-0000-0000F9C10000}"/>
    <cellStyle name="Percentuale 44 4 2 2 2" xfId="25262" xr:uid="{00000000-0005-0000-0000-0000FAC10000}"/>
    <cellStyle name="Percentuale 44 4 2 3" xfId="14247" xr:uid="{00000000-0005-0000-0000-0000FBC10000}"/>
    <cellStyle name="Percentuale 44 4 2 3 2" xfId="25263" xr:uid="{00000000-0005-0000-0000-0000FCC10000}"/>
    <cellStyle name="Percentuale 44 4 2 4" xfId="25261" xr:uid="{00000000-0005-0000-0000-0000FDC10000}"/>
    <cellStyle name="Percentuale 44 4 2 5" xfId="13856" xr:uid="{00000000-0005-0000-0000-0000FEC10000}"/>
    <cellStyle name="Percentuale 44 4 3" xfId="5584" xr:uid="{00000000-0005-0000-0000-0000FFC10000}"/>
    <cellStyle name="Percentuale 44 4 3 2" xfId="25264" xr:uid="{00000000-0005-0000-0000-000000C20000}"/>
    <cellStyle name="Percentuale 44 4 4" xfId="25265" xr:uid="{00000000-0005-0000-0000-000001C20000}"/>
    <cellStyle name="Percentuale 44 4 5" xfId="25266" xr:uid="{00000000-0005-0000-0000-000002C20000}"/>
    <cellStyle name="Percentuale 44 4 5 2" xfId="45587" xr:uid="{00000000-0005-0000-0000-000003C20000}"/>
    <cellStyle name="Percentuale 44 4 6" xfId="25267" xr:uid="{00000000-0005-0000-0000-000004C20000}"/>
    <cellStyle name="Percentuale 44 4 7" xfId="25260" xr:uid="{00000000-0005-0000-0000-000005C20000}"/>
    <cellStyle name="Percentuale 44 4 8" xfId="3117" xr:uid="{00000000-0005-0000-0000-000006C20000}"/>
    <cellStyle name="Percentuale 44 5" xfId="1358" xr:uid="{00000000-0005-0000-0000-000007C20000}"/>
    <cellStyle name="Percentuale 44 5 2" xfId="25269" xr:uid="{00000000-0005-0000-0000-000008C20000}"/>
    <cellStyle name="Percentuale 44 5 3" xfId="25270" xr:uid="{00000000-0005-0000-0000-000009C20000}"/>
    <cellStyle name="Percentuale 44 5 3 2" xfId="45588" xr:uid="{00000000-0005-0000-0000-00000AC20000}"/>
    <cellStyle name="Percentuale 44 5 4" xfId="25271" xr:uid="{00000000-0005-0000-0000-00000BC20000}"/>
    <cellStyle name="Percentuale 44 5 5" xfId="25268" xr:uid="{00000000-0005-0000-0000-00000CC20000}"/>
    <cellStyle name="Percentuale 44 6" xfId="3114" xr:uid="{00000000-0005-0000-0000-00000DC20000}"/>
    <cellStyle name="Percentuale 44 6 2" xfId="5949" xr:uid="{00000000-0005-0000-0000-00000EC20000}"/>
    <cellStyle name="Percentuale 44 6 3" xfId="25272" xr:uid="{00000000-0005-0000-0000-00000FC20000}"/>
    <cellStyle name="Percentuale 44 7" xfId="25273" xr:uid="{00000000-0005-0000-0000-000010C20000}"/>
    <cellStyle name="Percentuale 44 7 2" xfId="45589" xr:uid="{00000000-0005-0000-0000-000011C20000}"/>
    <cellStyle name="Percentuale 44 8" xfId="25240" xr:uid="{00000000-0005-0000-0000-000012C20000}"/>
    <cellStyle name="Percentuale 45" xfId="1359" xr:uid="{00000000-0005-0000-0000-000013C20000}"/>
    <cellStyle name="Percentuale 45 2" xfId="1360" xr:uid="{00000000-0005-0000-0000-000014C20000}"/>
    <cellStyle name="Percentuale 45 2 2" xfId="3119" xr:uid="{00000000-0005-0000-0000-000015C20000}"/>
    <cellStyle name="Percentuale 45 2 2 2" xfId="9905" xr:uid="{00000000-0005-0000-0000-000016C20000}"/>
    <cellStyle name="Percentuale 45 2 2 3" xfId="25276" xr:uid="{00000000-0005-0000-0000-000017C20000}"/>
    <cellStyle name="Percentuale 45 2 3" xfId="9643" xr:uid="{00000000-0005-0000-0000-000018C20000}"/>
    <cellStyle name="Percentuale 45 2 3 2" xfId="25277" xr:uid="{00000000-0005-0000-0000-000019C20000}"/>
    <cellStyle name="Percentuale 45 2 4" xfId="25278" xr:uid="{00000000-0005-0000-0000-00001AC20000}"/>
    <cellStyle name="Percentuale 45 2 4 2" xfId="45590" xr:uid="{00000000-0005-0000-0000-00001BC20000}"/>
    <cellStyle name="Percentuale 45 2 5" xfId="25279" xr:uid="{00000000-0005-0000-0000-00001CC20000}"/>
    <cellStyle name="Percentuale 45 2 6" xfId="25275" xr:uid="{00000000-0005-0000-0000-00001DC20000}"/>
    <cellStyle name="Percentuale 45 3" xfId="1361" xr:uid="{00000000-0005-0000-0000-00001EC20000}"/>
    <cellStyle name="Percentuale 45 3 2" xfId="1362" xr:uid="{00000000-0005-0000-0000-00001FC20000}"/>
    <cellStyle name="Percentuale 45 3 2 2" xfId="4750" xr:uid="{00000000-0005-0000-0000-000020C20000}"/>
    <cellStyle name="Percentuale 45 3 2 2 2" xfId="25283" xr:uid="{00000000-0005-0000-0000-000021C20000}"/>
    <cellStyle name="Percentuale 45 3 2 2 3" xfId="25282" xr:uid="{00000000-0005-0000-0000-000022C20000}"/>
    <cellStyle name="Percentuale 45 3 2 3" xfId="3923" xr:uid="{00000000-0005-0000-0000-000023C20000}"/>
    <cellStyle name="Percentuale 45 3 2 3 2" xfId="10459" xr:uid="{00000000-0005-0000-0000-000024C20000}"/>
    <cellStyle name="Percentuale 45 3 2 3 3" xfId="25284" xr:uid="{00000000-0005-0000-0000-000025C20000}"/>
    <cellStyle name="Percentuale 45 3 2 3 4" xfId="45591" xr:uid="{00000000-0005-0000-0000-000026C20000}"/>
    <cellStyle name="Percentuale 45 3 2 4" xfId="25285" xr:uid="{00000000-0005-0000-0000-000027C20000}"/>
    <cellStyle name="Percentuale 45 3 2 5" xfId="25281" xr:uid="{00000000-0005-0000-0000-000028C20000}"/>
    <cellStyle name="Percentuale 45 3 3" xfId="3120" xr:uid="{00000000-0005-0000-0000-000029C20000}"/>
    <cellStyle name="Percentuale 45 3 3 2" xfId="5585" xr:uid="{00000000-0005-0000-0000-00002AC20000}"/>
    <cellStyle name="Percentuale 45 3 3 2 2" xfId="25287" xr:uid="{00000000-0005-0000-0000-00002BC20000}"/>
    <cellStyle name="Percentuale 45 3 3 3" xfId="25288" xr:uid="{00000000-0005-0000-0000-00002CC20000}"/>
    <cellStyle name="Percentuale 45 3 3 4" xfId="25289" xr:uid="{00000000-0005-0000-0000-00002DC20000}"/>
    <cellStyle name="Percentuale 45 3 3 4 2" xfId="45592" xr:uid="{00000000-0005-0000-0000-00002EC20000}"/>
    <cellStyle name="Percentuale 45 3 3 5" xfId="25286" xr:uid="{00000000-0005-0000-0000-00002FC20000}"/>
    <cellStyle name="Percentuale 45 3 4" xfId="3413" xr:uid="{00000000-0005-0000-0000-000030C20000}"/>
    <cellStyle name="Percentuale 45 3 4 2" xfId="10120" xr:uid="{00000000-0005-0000-0000-000031C20000}"/>
    <cellStyle name="Percentuale 45 3 4 3" xfId="25290" xr:uid="{00000000-0005-0000-0000-000032C20000}"/>
    <cellStyle name="Percentuale 45 3 5" xfId="7504" xr:uid="{00000000-0005-0000-0000-000033C20000}"/>
    <cellStyle name="Percentuale 45 3 5 2" xfId="25291" xr:uid="{00000000-0005-0000-0000-000034C20000}"/>
    <cellStyle name="Percentuale 45 3 6" xfId="25292" xr:uid="{00000000-0005-0000-0000-000035C20000}"/>
    <cellStyle name="Percentuale 45 3 6 2" xfId="45593" xr:uid="{00000000-0005-0000-0000-000036C20000}"/>
    <cellStyle name="Percentuale 45 3 7" xfId="25293" xr:uid="{00000000-0005-0000-0000-000037C20000}"/>
    <cellStyle name="Percentuale 45 3 8" xfId="25280" xr:uid="{00000000-0005-0000-0000-000038C20000}"/>
    <cellStyle name="Percentuale 45 3 9" xfId="2048" xr:uid="{00000000-0005-0000-0000-000039C20000}"/>
    <cellStyle name="Percentuale 45 4" xfId="1363" xr:uid="{00000000-0005-0000-0000-00003AC20000}"/>
    <cellStyle name="Percentuale 45 4 2" xfId="5586" xr:uid="{00000000-0005-0000-0000-00003BC20000}"/>
    <cellStyle name="Percentuale 45 4 2 2" xfId="5587" xr:uid="{00000000-0005-0000-0000-00003CC20000}"/>
    <cellStyle name="Percentuale 45 4 2 2 2" xfId="25296" xr:uid="{00000000-0005-0000-0000-00003DC20000}"/>
    <cellStyle name="Percentuale 45 4 2 3" xfId="14248" xr:uid="{00000000-0005-0000-0000-00003EC20000}"/>
    <cellStyle name="Percentuale 45 4 2 3 2" xfId="25297" xr:uid="{00000000-0005-0000-0000-00003FC20000}"/>
    <cellStyle name="Percentuale 45 4 2 4" xfId="25295" xr:uid="{00000000-0005-0000-0000-000040C20000}"/>
    <cellStyle name="Percentuale 45 4 2 5" xfId="13857" xr:uid="{00000000-0005-0000-0000-000041C20000}"/>
    <cellStyle name="Percentuale 45 4 3" xfId="5588" xr:uid="{00000000-0005-0000-0000-000042C20000}"/>
    <cellStyle name="Percentuale 45 4 3 2" xfId="25298" xr:uid="{00000000-0005-0000-0000-000043C20000}"/>
    <cellStyle name="Percentuale 45 4 4" xfId="25299" xr:uid="{00000000-0005-0000-0000-000044C20000}"/>
    <cellStyle name="Percentuale 45 4 5" xfId="25300" xr:uid="{00000000-0005-0000-0000-000045C20000}"/>
    <cellStyle name="Percentuale 45 4 5 2" xfId="45594" xr:uid="{00000000-0005-0000-0000-000046C20000}"/>
    <cellStyle name="Percentuale 45 4 6" xfId="25301" xr:uid="{00000000-0005-0000-0000-000047C20000}"/>
    <cellStyle name="Percentuale 45 4 7" xfId="25294" xr:uid="{00000000-0005-0000-0000-000048C20000}"/>
    <cellStyle name="Percentuale 45 4 8" xfId="3121" xr:uid="{00000000-0005-0000-0000-000049C20000}"/>
    <cellStyle name="Percentuale 45 5" xfId="1364" xr:uid="{00000000-0005-0000-0000-00004AC20000}"/>
    <cellStyle name="Percentuale 45 5 2" xfId="25303" xr:uid="{00000000-0005-0000-0000-00004BC20000}"/>
    <cellStyle name="Percentuale 45 5 3" xfId="25304" xr:uid="{00000000-0005-0000-0000-00004CC20000}"/>
    <cellStyle name="Percentuale 45 5 3 2" xfId="45595" xr:uid="{00000000-0005-0000-0000-00004DC20000}"/>
    <cellStyle name="Percentuale 45 5 4" xfId="25305" xr:uid="{00000000-0005-0000-0000-00004EC20000}"/>
    <cellStyle name="Percentuale 45 5 5" xfId="25302" xr:uid="{00000000-0005-0000-0000-00004FC20000}"/>
    <cellStyle name="Percentuale 45 6" xfId="3118" xr:uid="{00000000-0005-0000-0000-000050C20000}"/>
    <cellStyle name="Percentuale 45 6 2" xfId="5950" xr:uid="{00000000-0005-0000-0000-000051C20000}"/>
    <cellStyle name="Percentuale 45 6 3" xfId="25306" xr:uid="{00000000-0005-0000-0000-000052C20000}"/>
    <cellStyle name="Percentuale 45 7" xfId="25307" xr:uid="{00000000-0005-0000-0000-000053C20000}"/>
    <cellStyle name="Percentuale 45 7 2" xfId="45596" xr:uid="{00000000-0005-0000-0000-000054C20000}"/>
    <cellStyle name="Percentuale 45 8" xfId="25274" xr:uid="{00000000-0005-0000-0000-000055C20000}"/>
    <cellStyle name="Percentuale 46" xfId="1365" xr:uid="{00000000-0005-0000-0000-000056C20000}"/>
    <cellStyle name="Percentuale 46 2" xfId="1366" xr:uid="{00000000-0005-0000-0000-000057C20000}"/>
    <cellStyle name="Percentuale 46 2 2" xfId="3123" xr:uid="{00000000-0005-0000-0000-000058C20000}"/>
    <cellStyle name="Percentuale 46 2 2 2" xfId="9906" xr:uid="{00000000-0005-0000-0000-000059C20000}"/>
    <cellStyle name="Percentuale 46 2 2 3" xfId="25310" xr:uid="{00000000-0005-0000-0000-00005AC20000}"/>
    <cellStyle name="Percentuale 46 2 3" xfId="9644" xr:uid="{00000000-0005-0000-0000-00005BC20000}"/>
    <cellStyle name="Percentuale 46 2 3 2" xfId="25311" xr:uid="{00000000-0005-0000-0000-00005CC20000}"/>
    <cellStyle name="Percentuale 46 2 4" xfId="25312" xr:uid="{00000000-0005-0000-0000-00005DC20000}"/>
    <cellStyle name="Percentuale 46 2 4 2" xfId="45597" xr:uid="{00000000-0005-0000-0000-00005EC20000}"/>
    <cellStyle name="Percentuale 46 2 5" xfId="25313" xr:uid="{00000000-0005-0000-0000-00005FC20000}"/>
    <cellStyle name="Percentuale 46 2 6" xfId="25309" xr:uid="{00000000-0005-0000-0000-000060C20000}"/>
    <cellStyle name="Percentuale 46 3" xfId="1367" xr:uid="{00000000-0005-0000-0000-000061C20000}"/>
    <cellStyle name="Percentuale 46 3 2" xfId="1368" xr:uid="{00000000-0005-0000-0000-000062C20000}"/>
    <cellStyle name="Percentuale 46 3 2 2" xfId="4751" xr:uid="{00000000-0005-0000-0000-000063C20000}"/>
    <cellStyle name="Percentuale 46 3 2 2 2" xfId="25317" xr:uid="{00000000-0005-0000-0000-000064C20000}"/>
    <cellStyle name="Percentuale 46 3 2 2 3" xfId="25316" xr:uid="{00000000-0005-0000-0000-000065C20000}"/>
    <cellStyle name="Percentuale 46 3 2 3" xfId="3924" xr:uid="{00000000-0005-0000-0000-000066C20000}"/>
    <cellStyle name="Percentuale 46 3 2 3 2" xfId="10460" xr:uid="{00000000-0005-0000-0000-000067C20000}"/>
    <cellStyle name="Percentuale 46 3 2 3 3" xfId="25318" xr:uid="{00000000-0005-0000-0000-000068C20000}"/>
    <cellStyle name="Percentuale 46 3 2 3 4" xfId="45598" xr:uid="{00000000-0005-0000-0000-000069C20000}"/>
    <cellStyle name="Percentuale 46 3 2 4" xfId="25319" xr:uid="{00000000-0005-0000-0000-00006AC20000}"/>
    <cellStyle name="Percentuale 46 3 2 5" xfId="25315" xr:uid="{00000000-0005-0000-0000-00006BC20000}"/>
    <cellStyle name="Percentuale 46 3 3" xfId="3124" xr:uid="{00000000-0005-0000-0000-00006CC20000}"/>
    <cellStyle name="Percentuale 46 3 3 2" xfId="5589" xr:uid="{00000000-0005-0000-0000-00006DC20000}"/>
    <cellStyle name="Percentuale 46 3 3 2 2" xfId="25321" xr:uid="{00000000-0005-0000-0000-00006EC20000}"/>
    <cellStyle name="Percentuale 46 3 3 3" xfId="25322" xr:uid="{00000000-0005-0000-0000-00006FC20000}"/>
    <cellStyle name="Percentuale 46 3 3 4" xfId="25323" xr:uid="{00000000-0005-0000-0000-000070C20000}"/>
    <cellStyle name="Percentuale 46 3 3 4 2" xfId="45599" xr:uid="{00000000-0005-0000-0000-000071C20000}"/>
    <cellStyle name="Percentuale 46 3 3 5" xfId="25320" xr:uid="{00000000-0005-0000-0000-000072C20000}"/>
    <cellStyle name="Percentuale 46 3 4" xfId="3414" xr:uid="{00000000-0005-0000-0000-000073C20000}"/>
    <cellStyle name="Percentuale 46 3 4 2" xfId="10121" xr:uid="{00000000-0005-0000-0000-000074C20000}"/>
    <cellStyle name="Percentuale 46 3 4 3" xfId="25324" xr:uid="{00000000-0005-0000-0000-000075C20000}"/>
    <cellStyle name="Percentuale 46 3 5" xfId="7822" xr:uid="{00000000-0005-0000-0000-000076C20000}"/>
    <cellStyle name="Percentuale 46 3 5 2" xfId="25325" xr:uid="{00000000-0005-0000-0000-000077C20000}"/>
    <cellStyle name="Percentuale 46 3 6" xfId="25326" xr:uid="{00000000-0005-0000-0000-000078C20000}"/>
    <cellStyle name="Percentuale 46 3 6 2" xfId="45600" xr:uid="{00000000-0005-0000-0000-000079C20000}"/>
    <cellStyle name="Percentuale 46 3 7" xfId="25327" xr:uid="{00000000-0005-0000-0000-00007AC20000}"/>
    <cellStyle name="Percentuale 46 3 8" xfId="25314" xr:uid="{00000000-0005-0000-0000-00007BC20000}"/>
    <cellStyle name="Percentuale 46 3 9" xfId="2049" xr:uid="{00000000-0005-0000-0000-00007CC20000}"/>
    <cellStyle name="Percentuale 46 4" xfId="1369" xr:uid="{00000000-0005-0000-0000-00007DC20000}"/>
    <cellStyle name="Percentuale 46 4 2" xfId="5590" xr:uid="{00000000-0005-0000-0000-00007EC20000}"/>
    <cellStyle name="Percentuale 46 4 2 2" xfId="5591" xr:uid="{00000000-0005-0000-0000-00007FC20000}"/>
    <cellStyle name="Percentuale 46 4 2 2 2" xfId="25330" xr:uid="{00000000-0005-0000-0000-000080C20000}"/>
    <cellStyle name="Percentuale 46 4 2 3" xfId="14249" xr:uid="{00000000-0005-0000-0000-000081C20000}"/>
    <cellStyle name="Percentuale 46 4 2 3 2" xfId="25331" xr:uid="{00000000-0005-0000-0000-000082C20000}"/>
    <cellStyle name="Percentuale 46 4 2 4" xfId="25329" xr:uid="{00000000-0005-0000-0000-000083C20000}"/>
    <cellStyle name="Percentuale 46 4 2 5" xfId="13858" xr:uid="{00000000-0005-0000-0000-000084C20000}"/>
    <cellStyle name="Percentuale 46 4 3" xfId="5592" xr:uid="{00000000-0005-0000-0000-000085C20000}"/>
    <cellStyle name="Percentuale 46 4 3 2" xfId="25332" xr:uid="{00000000-0005-0000-0000-000086C20000}"/>
    <cellStyle name="Percentuale 46 4 4" xfId="25333" xr:uid="{00000000-0005-0000-0000-000087C20000}"/>
    <cellStyle name="Percentuale 46 4 5" xfId="25334" xr:uid="{00000000-0005-0000-0000-000088C20000}"/>
    <cellStyle name="Percentuale 46 4 5 2" xfId="45601" xr:uid="{00000000-0005-0000-0000-000089C20000}"/>
    <cellStyle name="Percentuale 46 4 6" xfId="25335" xr:uid="{00000000-0005-0000-0000-00008AC20000}"/>
    <cellStyle name="Percentuale 46 4 7" xfId="25328" xr:uid="{00000000-0005-0000-0000-00008BC20000}"/>
    <cellStyle name="Percentuale 46 4 8" xfId="3125" xr:uid="{00000000-0005-0000-0000-00008CC20000}"/>
    <cellStyle name="Percentuale 46 5" xfId="1370" xr:uid="{00000000-0005-0000-0000-00008DC20000}"/>
    <cellStyle name="Percentuale 46 5 2" xfId="25337" xr:uid="{00000000-0005-0000-0000-00008EC20000}"/>
    <cellStyle name="Percentuale 46 5 3" xfId="25338" xr:uid="{00000000-0005-0000-0000-00008FC20000}"/>
    <cellStyle name="Percentuale 46 5 3 2" xfId="45602" xr:uid="{00000000-0005-0000-0000-000090C20000}"/>
    <cellStyle name="Percentuale 46 5 4" xfId="25339" xr:uid="{00000000-0005-0000-0000-000091C20000}"/>
    <cellStyle name="Percentuale 46 5 5" xfId="25336" xr:uid="{00000000-0005-0000-0000-000092C20000}"/>
    <cellStyle name="Percentuale 46 6" xfId="3122" xr:uid="{00000000-0005-0000-0000-000093C20000}"/>
    <cellStyle name="Percentuale 46 6 2" xfId="5951" xr:uid="{00000000-0005-0000-0000-000094C20000}"/>
    <cellStyle name="Percentuale 46 6 3" xfId="25340" xr:uid="{00000000-0005-0000-0000-000095C20000}"/>
    <cellStyle name="Percentuale 46 7" xfId="25341" xr:uid="{00000000-0005-0000-0000-000096C20000}"/>
    <cellStyle name="Percentuale 46 7 2" xfId="45603" xr:uid="{00000000-0005-0000-0000-000097C20000}"/>
    <cellStyle name="Percentuale 46 8" xfId="25308" xr:uid="{00000000-0005-0000-0000-000098C20000}"/>
    <cellStyle name="Percentuale 47" xfId="1371" xr:uid="{00000000-0005-0000-0000-000099C20000}"/>
    <cellStyle name="Percentuale 47 2" xfId="1372" xr:uid="{00000000-0005-0000-0000-00009AC20000}"/>
    <cellStyle name="Percentuale 47 2 2" xfId="3127" xr:uid="{00000000-0005-0000-0000-00009BC20000}"/>
    <cellStyle name="Percentuale 47 2 2 2" xfId="9907" xr:uid="{00000000-0005-0000-0000-00009CC20000}"/>
    <cellStyle name="Percentuale 47 2 2 3" xfId="25344" xr:uid="{00000000-0005-0000-0000-00009DC20000}"/>
    <cellStyle name="Percentuale 47 2 3" xfId="9645" xr:uid="{00000000-0005-0000-0000-00009EC20000}"/>
    <cellStyle name="Percentuale 47 2 3 2" xfId="25345" xr:uid="{00000000-0005-0000-0000-00009FC20000}"/>
    <cellStyle name="Percentuale 47 2 4" xfId="25346" xr:uid="{00000000-0005-0000-0000-0000A0C20000}"/>
    <cellStyle name="Percentuale 47 2 4 2" xfId="45604" xr:uid="{00000000-0005-0000-0000-0000A1C20000}"/>
    <cellStyle name="Percentuale 47 2 5" xfId="25347" xr:uid="{00000000-0005-0000-0000-0000A2C20000}"/>
    <cellStyle name="Percentuale 47 2 6" xfId="25343" xr:uid="{00000000-0005-0000-0000-0000A3C20000}"/>
    <cellStyle name="Percentuale 47 3" xfId="1373" xr:uid="{00000000-0005-0000-0000-0000A4C20000}"/>
    <cellStyle name="Percentuale 47 3 2" xfId="1374" xr:uid="{00000000-0005-0000-0000-0000A5C20000}"/>
    <cellStyle name="Percentuale 47 3 2 2" xfId="4752" xr:uid="{00000000-0005-0000-0000-0000A6C20000}"/>
    <cellStyle name="Percentuale 47 3 2 2 2" xfId="25351" xr:uid="{00000000-0005-0000-0000-0000A7C20000}"/>
    <cellStyle name="Percentuale 47 3 2 2 3" xfId="25350" xr:uid="{00000000-0005-0000-0000-0000A8C20000}"/>
    <cellStyle name="Percentuale 47 3 2 3" xfId="3925" xr:uid="{00000000-0005-0000-0000-0000A9C20000}"/>
    <cellStyle name="Percentuale 47 3 2 3 2" xfId="10461" xr:uid="{00000000-0005-0000-0000-0000AAC20000}"/>
    <cellStyle name="Percentuale 47 3 2 3 3" xfId="25352" xr:uid="{00000000-0005-0000-0000-0000ABC20000}"/>
    <cellStyle name="Percentuale 47 3 2 3 4" xfId="45605" xr:uid="{00000000-0005-0000-0000-0000ACC20000}"/>
    <cellStyle name="Percentuale 47 3 2 4" xfId="25353" xr:uid="{00000000-0005-0000-0000-0000ADC20000}"/>
    <cellStyle name="Percentuale 47 3 2 5" xfId="25349" xr:uid="{00000000-0005-0000-0000-0000AEC20000}"/>
    <cellStyle name="Percentuale 47 3 3" xfId="3128" xr:uid="{00000000-0005-0000-0000-0000AFC20000}"/>
    <cellStyle name="Percentuale 47 3 3 2" xfId="5593" xr:uid="{00000000-0005-0000-0000-0000B0C20000}"/>
    <cellStyle name="Percentuale 47 3 3 2 2" xfId="25355" xr:uid="{00000000-0005-0000-0000-0000B1C20000}"/>
    <cellStyle name="Percentuale 47 3 3 3" xfId="25356" xr:uid="{00000000-0005-0000-0000-0000B2C20000}"/>
    <cellStyle name="Percentuale 47 3 3 4" xfId="25357" xr:uid="{00000000-0005-0000-0000-0000B3C20000}"/>
    <cellStyle name="Percentuale 47 3 3 4 2" xfId="45606" xr:uid="{00000000-0005-0000-0000-0000B4C20000}"/>
    <cellStyle name="Percentuale 47 3 3 5" xfId="25354" xr:uid="{00000000-0005-0000-0000-0000B5C20000}"/>
    <cellStyle name="Percentuale 47 3 4" xfId="3415" xr:uid="{00000000-0005-0000-0000-0000B6C20000}"/>
    <cellStyle name="Percentuale 47 3 4 2" xfId="10122" xr:uid="{00000000-0005-0000-0000-0000B7C20000}"/>
    <cellStyle name="Percentuale 47 3 4 3" xfId="25358" xr:uid="{00000000-0005-0000-0000-0000B8C20000}"/>
    <cellStyle name="Percentuale 47 3 5" xfId="7467" xr:uid="{00000000-0005-0000-0000-0000B9C20000}"/>
    <cellStyle name="Percentuale 47 3 5 2" xfId="25359" xr:uid="{00000000-0005-0000-0000-0000BAC20000}"/>
    <cellStyle name="Percentuale 47 3 6" xfId="25360" xr:uid="{00000000-0005-0000-0000-0000BBC20000}"/>
    <cellStyle name="Percentuale 47 3 6 2" xfId="45607" xr:uid="{00000000-0005-0000-0000-0000BCC20000}"/>
    <cellStyle name="Percentuale 47 3 7" xfId="25361" xr:uid="{00000000-0005-0000-0000-0000BDC20000}"/>
    <cellStyle name="Percentuale 47 3 8" xfId="25348" xr:uid="{00000000-0005-0000-0000-0000BEC20000}"/>
    <cellStyle name="Percentuale 47 3 9" xfId="2050" xr:uid="{00000000-0005-0000-0000-0000BFC20000}"/>
    <cellStyle name="Percentuale 47 4" xfId="1375" xr:uid="{00000000-0005-0000-0000-0000C0C20000}"/>
    <cellStyle name="Percentuale 47 4 2" xfId="5594" xr:uid="{00000000-0005-0000-0000-0000C1C20000}"/>
    <cellStyle name="Percentuale 47 4 2 2" xfId="5595" xr:uid="{00000000-0005-0000-0000-0000C2C20000}"/>
    <cellStyle name="Percentuale 47 4 2 2 2" xfId="25364" xr:uid="{00000000-0005-0000-0000-0000C3C20000}"/>
    <cellStyle name="Percentuale 47 4 2 3" xfId="14250" xr:uid="{00000000-0005-0000-0000-0000C4C20000}"/>
    <cellStyle name="Percentuale 47 4 2 3 2" xfId="25365" xr:uid="{00000000-0005-0000-0000-0000C5C20000}"/>
    <cellStyle name="Percentuale 47 4 2 4" xfId="25363" xr:uid="{00000000-0005-0000-0000-0000C6C20000}"/>
    <cellStyle name="Percentuale 47 4 2 5" xfId="13859" xr:uid="{00000000-0005-0000-0000-0000C7C20000}"/>
    <cellStyle name="Percentuale 47 4 3" xfId="5596" xr:uid="{00000000-0005-0000-0000-0000C8C20000}"/>
    <cellStyle name="Percentuale 47 4 3 2" xfId="25366" xr:uid="{00000000-0005-0000-0000-0000C9C20000}"/>
    <cellStyle name="Percentuale 47 4 4" xfId="25367" xr:uid="{00000000-0005-0000-0000-0000CAC20000}"/>
    <cellStyle name="Percentuale 47 4 5" xfId="25368" xr:uid="{00000000-0005-0000-0000-0000CBC20000}"/>
    <cellStyle name="Percentuale 47 4 5 2" xfId="45608" xr:uid="{00000000-0005-0000-0000-0000CCC20000}"/>
    <cellStyle name="Percentuale 47 4 6" xfId="25369" xr:uid="{00000000-0005-0000-0000-0000CDC20000}"/>
    <cellStyle name="Percentuale 47 4 7" xfId="25362" xr:uid="{00000000-0005-0000-0000-0000CEC20000}"/>
    <cellStyle name="Percentuale 47 4 8" xfId="3129" xr:uid="{00000000-0005-0000-0000-0000CFC20000}"/>
    <cellStyle name="Percentuale 47 5" xfId="1376" xr:uid="{00000000-0005-0000-0000-0000D0C20000}"/>
    <cellStyle name="Percentuale 47 5 2" xfId="25371" xr:uid="{00000000-0005-0000-0000-0000D1C20000}"/>
    <cellStyle name="Percentuale 47 5 3" xfId="25372" xr:uid="{00000000-0005-0000-0000-0000D2C20000}"/>
    <cellStyle name="Percentuale 47 5 3 2" xfId="45609" xr:uid="{00000000-0005-0000-0000-0000D3C20000}"/>
    <cellStyle name="Percentuale 47 5 4" xfId="25373" xr:uid="{00000000-0005-0000-0000-0000D4C20000}"/>
    <cellStyle name="Percentuale 47 5 5" xfId="25370" xr:uid="{00000000-0005-0000-0000-0000D5C20000}"/>
    <cellStyle name="Percentuale 47 6" xfId="3126" xr:uid="{00000000-0005-0000-0000-0000D6C20000}"/>
    <cellStyle name="Percentuale 47 6 2" xfId="5952" xr:uid="{00000000-0005-0000-0000-0000D7C20000}"/>
    <cellStyle name="Percentuale 47 6 3" xfId="25374" xr:uid="{00000000-0005-0000-0000-0000D8C20000}"/>
    <cellStyle name="Percentuale 47 7" xfId="25375" xr:uid="{00000000-0005-0000-0000-0000D9C20000}"/>
    <cellStyle name="Percentuale 47 7 2" xfId="45610" xr:uid="{00000000-0005-0000-0000-0000DAC20000}"/>
    <cellStyle name="Percentuale 47 8" xfId="25342" xr:uid="{00000000-0005-0000-0000-0000DBC20000}"/>
    <cellStyle name="Percentuale 48" xfId="1377" xr:uid="{00000000-0005-0000-0000-0000DCC20000}"/>
    <cellStyle name="Percentuale 48 2" xfId="1378" xr:uid="{00000000-0005-0000-0000-0000DDC20000}"/>
    <cellStyle name="Percentuale 48 2 2" xfId="3131" xr:uid="{00000000-0005-0000-0000-0000DEC20000}"/>
    <cellStyle name="Percentuale 48 2 2 2" xfId="9908" xr:uid="{00000000-0005-0000-0000-0000DFC20000}"/>
    <cellStyle name="Percentuale 48 2 2 3" xfId="25378" xr:uid="{00000000-0005-0000-0000-0000E0C20000}"/>
    <cellStyle name="Percentuale 48 2 3" xfId="9646" xr:uid="{00000000-0005-0000-0000-0000E1C20000}"/>
    <cellStyle name="Percentuale 48 2 3 2" xfId="25379" xr:uid="{00000000-0005-0000-0000-0000E2C20000}"/>
    <cellStyle name="Percentuale 48 2 4" xfId="25380" xr:uid="{00000000-0005-0000-0000-0000E3C20000}"/>
    <cellStyle name="Percentuale 48 2 4 2" xfId="45611" xr:uid="{00000000-0005-0000-0000-0000E4C20000}"/>
    <cellStyle name="Percentuale 48 2 5" xfId="25381" xr:uid="{00000000-0005-0000-0000-0000E5C20000}"/>
    <cellStyle name="Percentuale 48 2 6" xfId="25377" xr:uid="{00000000-0005-0000-0000-0000E6C20000}"/>
    <cellStyle name="Percentuale 48 3" xfId="1379" xr:uid="{00000000-0005-0000-0000-0000E7C20000}"/>
    <cellStyle name="Percentuale 48 3 2" xfId="1380" xr:uid="{00000000-0005-0000-0000-0000E8C20000}"/>
    <cellStyle name="Percentuale 48 3 2 2" xfId="4753" xr:uid="{00000000-0005-0000-0000-0000E9C20000}"/>
    <cellStyle name="Percentuale 48 3 2 2 2" xfId="25385" xr:uid="{00000000-0005-0000-0000-0000EAC20000}"/>
    <cellStyle name="Percentuale 48 3 2 2 3" xfId="25384" xr:uid="{00000000-0005-0000-0000-0000EBC20000}"/>
    <cellStyle name="Percentuale 48 3 2 3" xfId="3926" xr:uid="{00000000-0005-0000-0000-0000ECC20000}"/>
    <cellStyle name="Percentuale 48 3 2 3 2" xfId="10462" xr:uid="{00000000-0005-0000-0000-0000EDC20000}"/>
    <cellStyle name="Percentuale 48 3 2 3 3" xfId="25386" xr:uid="{00000000-0005-0000-0000-0000EEC20000}"/>
    <cellStyle name="Percentuale 48 3 2 3 4" xfId="45612" xr:uid="{00000000-0005-0000-0000-0000EFC20000}"/>
    <cellStyle name="Percentuale 48 3 2 4" xfId="25387" xr:uid="{00000000-0005-0000-0000-0000F0C20000}"/>
    <cellStyle name="Percentuale 48 3 2 5" xfId="25383" xr:uid="{00000000-0005-0000-0000-0000F1C20000}"/>
    <cellStyle name="Percentuale 48 3 3" xfId="3132" xr:uid="{00000000-0005-0000-0000-0000F2C20000}"/>
    <cellStyle name="Percentuale 48 3 3 2" xfId="5597" xr:uid="{00000000-0005-0000-0000-0000F3C20000}"/>
    <cellStyle name="Percentuale 48 3 3 2 2" xfId="25389" xr:uid="{00000000-0005-0000-0000-0000F4C20000}"/>
    <cellStyle name="Percentuale 48 3 3 3" xfId="25390" xr:uid="{00000000-0005-0000-0000-0000F5C20000}"/>
    <cellStyle name="Percentuale 48 3 3 4" xfId="25391" xr:uid="{00000000-0005-0000-0000-0000F6C20000}"/>
    <cellStyle name="Percentuale 48 3 3 4 2" xfId="45613" xr:uid="{00000000-0005-0000-0000-0000F7C20000}"/>
    <cellStyle name="Percentuale 48 3 3 5" xfId="25388" xr:uid="{00000000-0005-0000-0000-0000F8C20000}"/>
    <cellStyle name="Percentuale 48 3 4" xfId="3416" xr:uid="{00000000-0005-0000-0000-0000F9C20000}"/>
    <cellStyle name="Percentuale 48 3 4 2" xfId="10123" xr:uid="{00000000-0005-0000-0000-0000FAC20000}"/>
    <cellStyle name="Percentuale 48 3 4 3" xfId="25392" xr:uid="{00000000-0005-0000-0000-0000FBC20000}"/>
    <cellStyle name="Percentuale 48 3 5" xfId="7805" xr:uid="{00000000-0005-0000-0000-0000FCC20000}"/>
    <cellStyle name="Percentuale 48 3 5 2" xfId="25393" xr:uid="{00000000-0005-0000-0000-0000FDC20000}"/>
    <cellStyle name="Percentuale 48 3 6" xfId="25394" xr:uid="{00000000-0005-0000-0000-0000FEC20000}"/>
    <cellStyle name="Percentuale 48 3 6 2" xfId="45614" xr:uid="{00000000-0005-0000-0000-0000FFC20000}"/>
    <cellStyle name="Percentuale 48 3 7" xfId="25395" xr:uid="{00000000-0005-0000-0000-000000C30000}"/>
    <cellStyle name="Percentuale 48 3 8" xfId="25382" xr:uid="{00000000-0005-0000-0000-000001C30000}"/>
    <cellStyle name="Percentuale 48 3 9" xfId="2051" xr:uid="{00000000-0005-0000-0000-000002C30000}"/>
    <cellStyle name="Percentuale 48 4" xfId="1381" xr:uid="{00000000-0005-0000-0000-000003C30000}"/>
    <cellStyle name="Percentuale 48 4 2" xfId="5598" xr:uid="{00000000-0005-0000-0000-000004C30000}"/>
    <cellStyle name="Percentuale 48 4 2 2" xfId="5599" xr:uid="{00000000-0005-0000-0000-000005C30000}"/>
    <cellStyle name="Percentuale 48 4 2 2 2" xfId="25398" xr:uid="{00000000-0005-0000-0000-000006C30000}"/>
    <cellStyle name="Percentuale 48 4 2 3" xfId="14251" xr:uid="{00000000-0005-0000-0000-000007C30000}"/>
    <cellStyle name="Percentuale 48 4 2 3 2" xfId="25399" xr:uid="{00000000-0005-0000-0000-000008C30000}"/>
    <cellStyle name="Percentuale 48 4 2 4" xfId="25397" xr:uid="{00000000-0005-0000-0000-000009C30000}"/>
    <cellStyle name="Percentuale 48 4 2 5" xfId="13860" xr:uid="{00000000-0005-0000-0000-00000AC30000}"/>
    <cellStyle name="Percentuale 48 4 3" xfId="5600" xr:uid="{00000000-0005-0000-0000-00000BC30000}"/>
    <cellStyle name="Percentuale 48 4 3 2" xfId="25400" xr:uid="{00000000-0005-0000-0000-00000CC30000}"/>
    <cellStyle name="Percentuale 48 4 4" xfId="25401" xr:uid="{00000000-0005-0000-0000-00000DC30000}"/>
    <cellStyle name="Percentuale 48 4 5" xfId="25402" xr:uid="{00000000-0005-0000-0000-00000EC30000}"/>
    <cellStyle name="Percentuale 48 4 5 2" xfId="45615" xr:uid="{00000000-0005-0000-0000-00000FC30000}"/>
    <cellStyle name="Percentuale 48 4 6" xfId="25403" xr:uid="{00000000-0005-0000-0000-000010C30000}"/>
    <cellStyle name="Percentuale 48 4 7" xfId="25396" xr:uid="{00000000-0005-0000-0000-000011C30000}"/>
    <cellStyle name="Percentuale 48 4 8" xfId="3133" xr:uid="{00000000-0005-0000-0000-000012C30000}"/>
    <cellStyle name="Percentuale 48 5" xfId="1382" xr:uid="{00000000-0005-0000-0000-000013C30000}"/>
    <cellStyle name="Percentuale 48 5 2" xfId="25405" xr:uid="{00000000-0005-0000-0000-000014C30000}"/>
    <cellStyle name="Percentuale 48 5 3" xfId="25406" xr:uid="{00000000-0005-0000-0000-000015C30000}"/>
    <cellStyle name="Percentuale 48 5 3 2" xfId="45616" xr:uid="{00000000-0005-0000-0000-000016C30000}"/>
    <cellStyle name="Percentuale 48 5 4" xfId="25407" xr:uid="{00000000-0005-0000-0000-000017C30000}"/>
    <cellStyle name="Percentuale 48 5 5" xfId="25404" xr:uid="{00000000-0005-0000-0000-000018C30000}"/>
    <cellStyle name="Percentuale 48 6" xfId="3130" xr:uid="{00000000-0005-0000-0000-000019C30000}"/>
    <cellStyle name="Percentuale 48 6 2" xfId="5953" xr:uid="{00000000-0005-0000-0000-00001AC30000}"/>
    <cellStyle name="Percentuale 48 6 3" xfId="25408" xr:uid="{00000000-0005-0000-0000-00001BC30000}"/>
    <cellStyle name="Percentuale 48 7" xfId="25409" xr:uid="{00000000-0005-0000-0000-00001CC30000}"/>
    <cellStyle name="Percentuale 48 7 2" xfId="45617" xr:uid="{00000000-0005-0000-0000-00001DC30000}"/>
    <cellStyle name="Percentuale 48 8" xfId="25376" xr:uid="{00000000-0005-0000-0000-00001EC30000}"/>
    <cellStyle name="Percentuale 49" xfId="1383" xr:uid="{00000000-0005-0000-0000-00001FC30000}"/>
    <cellStyle name="Percentuale 49 2" xfId="1384" xr:uid="{00000000-0005-0000-0000-000020C30000}"/>
    <cellStyle name="Percentuale 49 2 2" xfId="3135" xr:uid="{00000000-0005-0000-0000-000021C30000}"/>
    <cellStyle name="Percentuale 49 2 2 2" xfId="9909" xr:uid="{00000000-0005-0000-0000-000022C30000}"/>
    <cellStyle name="Percentuale 49 2 2 3" xfId="25412" xr:uid="{00000000-0005-0000-0000-000023C30000}"/>
    <cellStyle name="Percentuale 49 2 3" xfId="9647" xr:uid="{00000000-0005-0000-0000-000024C30000}"/>
    <cellStyle name="Percentuale 49 2 3 2" xfId="25413" xr:uid="{00000000-0005-0000-0000-000025C30000}"/>
    <cellStyle name="Percentuale 49 2 4" xfId="25414" xr:uid="{00000000-0005-0000-0000-000026C30000}"/>
    <cellStyle name="Percentuale 49 2 4 2" xfId="45618" xr:uid="{00000000-0005-0000-0000-000027C30000}"/>
    <cellStyle name="Percentuale 49 2 5" xfId="25415" xr:uid="{00000000-0005-0000-0000-000028C30000}"/>
    <cellStyle name="Percentuale 49 2 6" xfId="25411" xr:uid="{00000000-0005-0000-0000-000029C30000}"/>
    <cellStyle name="Percentuale 49 3" xfId="1385" xr:uid="{00000000-0005-0000-0000-00002AC30000}"/>
    <cellStyle name="Percentuale 49 3 2" xfId="1386" xr:uid="{00000000-0005-0000-0000-00002BC30000}"/>
    <cellStyle name="Percentuale 49 3 2 2" xfId="4754" xr:uid="{00000000-0005-0000-0000-00002CC30000}"/>
    <cellStyle name="Percentuale 49 3 2 2 2" xfId="25419" xr:uid="{00000000-0005-0000-0000-00002DC30000}"/>
    <cellStyle name="Percentuale 49 3 2 2 3" xfId="25418" xr:uid="{00000000-0005-0000-0000-00002EC30000}"/>
    <cellStyle name="Percentuale 49 3 2 3" xfId="3927" xr:uid="{00000000-0005-0000-0000-00002FC30000}"/>
    <cellStyle name="Percentuale 49 3 2 3 2" xfId="10463" xr:uid="{00000000-0005-0000-0000-000030C30000}"/>
    <cellStyle name="Percentuale 49 3 2 3 3" xfId="25420" xr:uid="{00000000-0005-0000-0000-000031C30000}"/>
    <cellStyle name="Percentuale 49 3 2 3 4" xfId="45619" xr:uid="{00000000-0005-0000-0000-000032C30000}"/>
    <cellStyle name="Percentuale 49 3 2 4" xfId="25421" xr:uid="{00000000-0005-0000-0000-000033C30000}"/>
    <cellStyle name="Percentuale 49 3 2 5" xfId="25417" xr:uid="{00000000-0005-0000-0000-000034C30000}"/>
    <cellStyle name="Percentuale 49 3 3" xfId="3136" xr:uid="{00000000-0005-0000-0000-000035C30000}"/>
    <cellStyle name="Percentuale 49 3 3 2" xfId="5601" xr:uid="{00000000-0005-0000-0000-000036C30000}"/>
    <cellStyle name="Percentuale 49 3 3 2 2" xfId="25423" xr:uid="{00000000-0005-0000-0000-000037C30000}"/>
    <cellStyle name="Percentuale 49 3 3 3" xfId="25424" xr:uid="{00000000-0005-0000-0000-000038C30000}"/>
    <cellStyle name="Percentuale 49 3 3 4" xfId="25425" xr:uid="{00000000-0005-0000-0000-000039C30000}"/>
    <cellStyle name="Percentuale 49 3 3 4 2" xfId="45620" xr:uid="{00000000-0005-0000-0000-00003AC30000}"/>
    <cellStyle name="Percentuale 49 3 3 5" xfId="25422" xr:uid="{00000000-0005-0000-0000-00003BC30000}"/>
    <cellStyle name="Percentuale 49 3 4" xfId="3417" xr:uid="{00000000-0005-0000-0000-00003CC30000}"/>
    <cellStyle name="Percentuale 49 3 4 2" xfId="10124" xr:uid="{00000000-0005-0000-0000-00003DC30000}"/>
    <cellStyle name="Percentuale 49 3 4 3" xfId="25426" xr:uid="{00000000-0005-0000-0000-00003EC30000}"/>
    <cellStyle name="Percentuale 49 3 5" xfId="8609" xr:uid="{00000000-0005-0000-0000-00003FC30000}"/>
    <cellStyle name="Percentuale 49 3 5 2" xfId="25427" xr:uid="{00000000-0005-0000-0000-000040C30000}"/>
    <cellStyle name="Percentuale 49 3 6" xfId="25428" xr:uid="{00000000-0005-0000-0000-000041C30000}"/>
    <cellStyle name="Percentuale 49 3 6 2" xfId="45621" xr:uid="{00000000-0005-0000-0000-000042C30000}"/>
    <cellStyle name="Percentuale 49 3 7" xfId="25429" xr:uid="{00000000-0005-0000-0000-000043C30000}"/>
    <cellStyle name="Percentuale 49 3 8" xfId="25416" xr:uid="{00000000-0005-0000-0000-000044C30000}"/>
    <cellStyle name="Percentuale 49 3 9" xfId="2052" xr:uid="{00000000-0005-0000-0000-000045C30000}"/>
    <cellStyle name="Percentuale 49 4" xfId="1387" xr:uid="{00000000-0005-0000-0000-000046C30000}"/>
    <cellStyle name="Percentuale 49 4 2" xfId="5602" xr:uid="{00000000-0005-0000-0000-000047C30000}"/>
    <cellStyle name="Percentuale 49 4 2 2" xfId="5603" xr:uid="{00000000-0005-0000-0000-000048C30000}"/>
    <cellStyle name="Percentuale 49 4 2 2 2" xfId="25432" xr:uid="{00000000-0005-0000-0000-000049C30000}"/>
    <cellStyle name="Percentuale 49 4 2 3" xfId="14252" xr:uid="{00000000-0005-0000-0000-00004AC30000}"/>
    <cellStyle name="Percentuale 49 4 2 3 2" xfId="25433" xr:uid="{00000000-0005-0000-0000-00004BC30000}"/>
    <cellStyle name="Percentuale 49 4 2 4" xfId="25431" xr:uid="{00000000-0005-0000-0000-00004CC30000}"/>
    <cellStyle name="Percentuale 49 4 2 5" xfId="13861" xr:uid="{00000000-0005-0000-0000-00004DC30000}"/>
    <cellStyle name="Percentuale 49 4 3" xfId="5604" xr:uid="{00000000-0005-0000-0000-00004EC30000}"/>
    <cellStyle name="Percentuale 49 4 3 2" xfId="25434" xr:uid="{00000000-0005-0000-0000-00004FC30000}"/>
    <cellStyle name="Percentuale 49 4 4" xfId="25435" xr:uid="{00000000-0005-0000-0000-000050C30000}"/>
    <cellStyle name="Percentuale 49 4 5" xfId="25436" xr:uid="{00000000-0005-0000-0000-000051C30000}"/>
    <cellStyle name="Percentuale 49 4 5 2" xfId="45622" xr:uid="{00000000-0005-0000-0000-000052C30000}"/>
    <cellStyle name="Percentuale 49 4 6" xfId="25437" xr:uid="{00000000-0005-0000-0000-000053C30000}"/>
    <cellStyle name="Percentuale 49 4 7" xfId="25430" xr:uid="{00000000-0005-0000-0000-000054C30000}"/>
    <cellStyle name="Percentuale 49 4 8" xfId="3137" xr:uid="{00000000-0005-0000-0000-000055C30000}"/>
    <cellStyle name="Percentuale 49 5" xfId="1388" xr:uid="{00000000-0005-0000-0000-000056C30000}"/>
    <cellStyle name="Percentuale 49 5 2" xfId="25439" xr:uid="{00000000-0005-0000-0000-000057C30000}"/>
    <cellStyle name="Percentuale 49 5 3" xfId="25440" xr:uid="{00000000-0005-0000-0000-000058C30000}"/>
    <cellStyle name="Percentuale 49 5 3 2" xfId="45623" xr:uid="{00000000-0005-0000-0000-000059C30000}"/>
    <cellStyle name="Percentuale 49 5 4" xfId="25441" xr:uid="{00000000-0005-0000-0000-00005AC30000}"/>
    <cellStyle name="Percentuale 49 5 5" xfId="25438" xr:uid="{00000000-0005-0000-0000-00005BC30000}"/>
    <cellStyle name="Percentuale 49 6" xfId="3134" xr:uid="{00000000-0005-0000-0000-00005CC30000}"/>
    <cellStyle name="Percentuale 49 6 2" xfId="5954" xr:uid="{00000000-0005-0000-0000-00005DC30000}"/>
    <cellStyle name="Percentuale 49 6 3" xfId="25442" xr:uid="{00000000-0005-0000-0000-00005EC30000}"/>
    <cellStyle name="Percentuale 49 7" xfId="25443" xr:uid="{00000000-0005-0000-0000-00005FC30000}"/>
    <cellStyle name="Percentuale 49 7 2" xfId="45624" xr:uid="{00000000-0005-0000-0000-000060C30000}"/>
    <cellStyle name="Percentuale 49 8" xfId="25410" xr:uid="{00000000-0005-0000-0000-000061C30000}"/>
    <cellStyle name="Percentuale 5" xfId="1389" xr:uid="{00000000-0005-0000-0000-000062C30000}"/>
    <cellStyle name="Percentuale 5 2" xfId="1390" xr:uid="{00000000-0005-0000-0000-000063C30000}"/>
    <cellStyle name="Percentuale 5 2 2" xfId="3139" xr:uid="{00000000-0005-0000-0000-000064C30000}"/>
    <cellStyle name="Percentuale 5 2 2 2" xfId="9910" xr:uid="{00000000-0005-0000-0000-000065C30000}"/>
    <cellStyle name="Percentuale 5 2 2 3" xfId="25446" xr:uid="{00000000-0005-0000-0000-000066C30000}"/>
    <cellStyle name="Percentuale 5 2 3" xfId="9648" xr:uid="{00000000-0005-0000-0000-000067C30000}"/>
    <cellStyle name="Percentuale 5 2 3 2" xfId="25447" xr:uid="{00000000-0005-0000-0000-000068C30000}"/>
    <cellStyle name="Percentuale 5 2 4" xfId="25448" xr:uid="{00000000-0005-0000-0000-000069C30000}"/>
    <cellStyle name="Percentuale 5 2 4 2" xfId="45625" xr:uid="{00000000-0005-0000-0000-00006AC30000}"/>
    <cellStyle name="Percentuale 5 2 5" xfId="25449" xr:uid="{00000000-0005-0000-0000-00006BC30000}"/>
    <cellStyle name="Percentuale 5 2 6" xfId="25445" xr:uid="{00000000-0005-0000-0000-00006CC30000}"/>
    <cellStyle name="Percentuale 5 3" xfId="1391" xr:uid="{00000000-0005-0000-0000-00006DC30000}"/>
    <cellStyle name="Percentuale 5 3 2" xfId="1392" xr:uid="{00000000-0005-0000-0000-00006EC30000}"/>
    <cellStyle name="Percentuale 5 3 2 2" xfId="4755" xr:uid="{00000000-0005-0000-0000-00006FC30000}"/>
    <cellStyle name="Percentuale 5 3 2 2 2" xfId="25453" xr:uid="{00000000-0005-0000-0000-000070C30000}"/>
    <cellStyle name="Percentuale 5 3 2 2 3" xfId="25452" xr:uid="{00000000-0005-0000-0000-000071C30000}"/>
    <cellStyle name="Percentuale 5 3 2 3" xfId="3928" xr:uid="{00000000-0005-0000-0000-000072C30000}"/>
    <cellStyle name="Percentuale 5 3 2 3 2" xfId="10464" xr:uid="{00000000-0005-0000-0000-000073C30000}"/>
    <cellStyle name="Percentuale 5 3 2 3 3" xfId="25454" xr:uid="{00000000-0005-0000-0000-000074C30000}"/>
    <cellStyle name="Percentuale 5 3 2 3 4" xfId="45626" xr:uid="{00000000-0005-0000-0000-000075C30000}"/>
    <cellStyle name="Percentuale 5 3 2 4" xfId="25455" xr:uid="{00000000-0005-0000-0000-000076C30000}"/>
    <cellStyle name="Percentuale 5 3 2 5" xfId="25451" xr:uid="{00000000-0005-0000-0000-000077C30000}"/>
    <cellStyle name="Percentuale 5 3 3" xfId="3140" xr:uid="{00000000-0005-0000-0000-000078C30000}"/>
    <cellStyle name="Percentuale 5 3 3 2" xfId="5605" xr:uid="{00000000-0005-0000-0000-000079C30000}"/>
    <cellStyle name="Percentuale 5 3 3 2 2" xfId="25457" xr:uid="{00000000-0005-0000-0000-00007AC30000}"/>
    <cellStyle name="Percentuale 5 3 3 3" xfId="25458" xr:uid="{00000000-0005-0000-0000-00007BC30000}"/>
    <cellStyle name="Percentuale 5 3 3 4" xfId="25459" xr:uid="{00000000-0005-0000-0000-00007CC30000}"/>
    <cellStyle name="Percentuale 5 3 3 4 2" xfId="45627" xr:uid="{00000000-0005-0000-0000-00007DC30000}"/>
    <cellStyle name="Percentuale 5 3 3 5" xfId="25456" xr:uid="{00000000-0005-0000-0000-00007EC30000}"/>
    <cellStyle name="Percentuale 5 3 4" xfId="3418" xr:uid="{00000000-0005-0000-0000-00007FC30000}"/>
    <cellStyle name="Percentuale 5 3 4 2" xfId="10125" xr:uid="{00000000-0005-0000-0000-000080C30000}"/>
    <cellStyle name="Percentuale 5 3 4 3" xfId="25460" xr:uid="{00000000-0005-0000-0000-000081C30000}"/>
    <cellStyle name="Percentuale 5 3 5" xfId="7722" xr:uid="{00000000-0005-0000-0000-000082C30000}"/>
    <cellStyle name="Percentuale 5 3 5 2" xfId="25461" xr:uid="{00000000-0005-0000-0000-000083C30000}"/>
    <cellStyle name="Percentuale 5 3 6" xfId="25462" xr:uid="{00000000-0005-0000-0000-000084C30000}"/>
    <cellStyle name="Percentuale 5 3 6 2" xfId="45628" xr:uid="{00000000-0005-0000-0000-000085C30000}"/>
    <cellStyle name="Percentuale 5 3 7" xfId="25463" xr:uid="{00000000-0005-0000-0000-000086C30000}"/>
    <cellStyle name="Percentuale 5 3 8" xfId="25450" xr:uid="{00000000-0005-0000-0000-000087C30000}"/>
    <cellStyle name="Percentuale 5 3 9" xfId="2053" xr:uid="{00000000-0005-0000-0000-000088C30000}"/>
    <cellStyle name="Percentuale 5 4" xfId="1393" xr:uid="{00000000-0005-0000-0000-000089C30000}"/>
    <cellStyle name="Percentuale 5 4 2" xfId="5606" xr:uid="{00000000-0005-0000-0000-00008AC30000}"/>
    <cellStyle name="Percentuale 5 4 2 2" xfId="5607" xr:uid="{00000000-0005-0000-0000-00008BC30000}"/>
    <cellStyle name="Percentuale 5 4 2 2 2" xfId="25466" xr:uid="{00000000-0005-0000-0000-00008CC30000}"/>
    <cellStyle name="Percentuale 5 4 2 3" xfId="14253" xr:uid="{00000000-0005-0000-0000-00008DC30000}"/>
    <cellStyle name="Percentuale 5 4 2 3 2" xfId="25467" xr:uid="{00000000-0005-0000-0000-00008EC30000}"/>
    <cellStyle name="Percentuale 5 4 2 4" xfId="25465" xr:uid="{00000000-0005-0000-0000-00008FC30000}"/>
    <cellStyle name="Percentuale 5 4 2 5" xfId="13862" xr:uid="{00000000-0005-0000-0000-000090C30000}"/>
    <cellStyle name="Percentuale 5 4 3" xfId="5608" xr:uid="{00000000-0005-0000-0000-000091C30000}"/>
    <cellStyle name="Percentuale 5 4 3 2" xfId="25468" xr:uid="{00000000-0005-0000-0000-000092C30000}"/>
    <cellStyle name="Percentuale 5 4 4" xfId="25469" xr:uid="{00000000-0005-0000-0000-000093C30000}"/>
    <cellStyle name="Percentuale 5 4 5" xfId="25470" xr:uid="{00000000-0005-0000-0000-000094C30000}"/>
    <cellStyle name="Percentuale 5 4 5 2" xfId="45629" xr:uid="{00000000-0005-0000-0000-000095C30000}"/>
    <cellStyle name="Percentuale 5 4 6" xfId="25471" xr:uid="{00000000-0005-0000-0000-000096C30000}"/>
    <cellStyle name="Percentuale 5 4 7" xfId="25464" xr:uid="{00000000-0005-0000-0000-000097C30000}"/>
    <cellStyle name="Percentuale 5 4 8" xfId="3141" xr:uid="{00000000-0005-0000-0000-000098C30000}"/>
    <cellStyle name="Percentuale 5 5" xfId="1394" xr:uid="{00000000-0005-0000-0000-000099C30000}"/>
    <cellStyle name="Percentuale 5 5 2" xfId="25473" xr:uid="{00000000-0005-0000-0000-00009AC30000}"/>
    <cellStyle name="Percentuale 5 5 3" xfId="25474" xr:uid="{00000000-0005-0000-0000-00009BC30000}"/>
    <cellStyle name="Percentuale 5 5 3 2" xfId="45630" xr:uid="{00000000-0005-0000-0000-00009CC30000}"/>
    <cellStyle name="Percentuale 5 5 4" xfId="25475" xr:uid="{00000000-0005-0000-0000-00009DC30000}"/>
    <cellStyle name="Percentuale 5 5 5" xfId="25472" xr:uid="{00000000-0005-0000-0000-00009EC30000}"/>
    <cellStyle name="Percentuale 5 6" xfId="3138" xr:uid="{00000000-0005-0000-0000-00009FC30000}"/>
    <cellStyle name="Percentuale 5 6 2" xfId="5955" xr:uid="{00000000-0005-0000-0000-0000A0C30000}"/>
    <cellStyle name="Percentuale 5 6 3" xfId="25476" xr:uid="{00000000-0005-0000-0000-0000A1C30000}"/>
    <cellStyle name="Percentuale 5 7" xfId="25477" xr:uid="{00000000-0005-0000-0000-0000A2C30000}"/>
    <cellStyle name="Percentuale 5 7 2" xfId="45631" xr:uid="{00000000-0005-0000-0000-0000A3C30000}"/>
    <cellStyle name="Percentuale 5 8" xfId="25444" xr:uid="{00000000-0005-0000-0000-0000A4C30000}"/>
    <cellStyle name="Percentuale 50" xfId="1395" xr:uid="{00000000-0005-0000-0000-0000A5C30000}"/>
    <cellStyle name="Percentuale 50 2" xfId="1396" xr:uid="{00000000-0005-0000-0000-0000A6C30000}"/>
    <cellStyle name="Percentuale 50 2 2" xfId="3143" xr:uid="{00000000-0005-0000-0000-0000A7C30000}"/>
    <cellStyle name="Percentuale 50 2 2 2" xfId="9911" xr:uid="{00000000-0005-0000-0000-0000A8C30000}"/>
    <cellStyle name="Percentuale 50 2 2 3" xfId="25480" xr:uid="{00000000-0005-0000-0000-0000A9C30000}"/>
    <cellStyle name="Percentuale 50 2 3" xfId="9649" xr:uid="{00000000-0005-0000-0000-0000AAC30000}"/>
    <cellStyle name="Percentuale 50 2 3 2" xfId="25481" xr:uid="{00000000-0005-0000-0000-0000ABC30000}"/>
    <cellStyle name="Percentuale 50 2 4" xfId="25482" xr:uid="{00000000-0005-0000-0000-0000ACC30000}"/>
    <cellStyle name="Percentuale 50 2 4 2" xfId="45632" xr:uid="{00000000-0005-0000-0000-0000ADC30000}"/>
    <cellStyle name="Percentuale 50 2 5" xfId="25483" xr:uid="{00000000-0005-0000-0000-0000AEC30000}"/>
    <cellStyle name="Percentuale 50 2 6" xfId="25479" xr:uid="{00000000-0005-0000-0000-0000AFC30000}"/>
    <cellStyle name="Percentuale 50 3" xfId="1397" xr:uid="{00000000-0005-0000-0000-0000B0C30000}"/>
    <cellStyle name="Percentuale 50 3 2" xfId="1398" xr:uid="{00000000-0005-0000-0000-0000B1C30000}"/>
    <cellStyle name="Percentuale 50 3 2 2" xfId="4756" xr:uid="{00000000-0005-0000-0000-0000B2C30000}"/>
    <cellStyle name="Percentuale 50 3 2 2 2" xfId="25487" xr:uid="{00000000-0005-0000-0000-0000B3C30000}"/>
    <cellStyle name="Percentuale 50 3 2 2 3" xfId="25486" xr:uid="{00000000-0005-0000-0000-0000B4C30000}"/>
    <cellStyle name="Percentuale 50 3 2 3" xfId="3929" xr:uid="{00000000-0005-0000-0000-0000B5C30000}"/>
    <cellStyle name="Percentuale 50 3 2 3 2" xfId="10465" xr:uid="{00000000-0005-0000-0000-0000B6C30000}"/>
    <cellStyle name="Percentuale 50 3 2 3 3" xfId="25488" xr:uid="{00000000-0005-0000-0000-0000B7C30000}"/>
    <cellStyle name="Percentuale 50 3 2 3 4" xfId="45633" xr:uid="{00000000-0005-0000-0000-0000B8C30000}"/>
    <cellStyle name="Percentuale 50 3 2 4" xfId="25489" xr:uid="{00000000-0005-0000-0000-0000B9C30000}"/>
    <cellStyle name="Percentuale 50 3 2 5" xfId="25485" xr:uid="{00000000-0005-0000-0000-0000BAC30000}"/>
    <cellStyle name="Percentuale 50 3 3" xfId="3144" xr:uid="{00000000-0005-0000-0000-0000BBC30000}"/>
    <cellStyle name="Percentuale 50 3 3 2" xfId="5609" xr:uid="{00000000-0005-0000-0000-0000BCC30000}"/>
    <cellStyle name="Percentuale 50 3 3 2 2" xfId="25491" xr:uid="{00000000-0005-0000-0000-0000BDC30000}"/>
    <cellStyle name="Percentuale 50 3 3 3" xfId="25492" xr:uid="{00000000-0005-0000-0000-0000BEC30000}"/>
    <cellStyle name="Percentuale 50 3 3 4" xfId="25493" xr:uid="{00000000-0005-0000-0000-0000BFC30000}"/>
    <cellStyle name="Percentuale 50 3 3 4 2" xfId="45634" xr:uid="{00000000-0005-0000-0000-0000C0C30000}"/>
    <cellStyle name="Percentuale 50 3 3 5" xfId="25490" xr:uid="{00000000-0005-0000-0000-0000C1C30000}"/>
    <cellStyle name="Percentuale 50 3 4" xfId="3419" xr:uid="{00000000-0005-0000-0000-0000C2C30000}"/>
    <cellStyle name="Percentuale 50 3 4 2" xfId="10126" xr:uid="{00000000-0005-0000-0000-0000C3C30000}"/>
    <cellStyle name="Percentuale 50 3 4 3" xfId="25494" xr:uid="{00000000-0005-0000-0000-0000C4C30000}"/>
    <cellStyle name="Percentuale 50 3 5" xfId="8568" xr:uid="{00000000-0005-0000-0000-0000C5C30000}"/>
    <cellStyle name="Percentuale 50 3 5 2" xfId="25495" xr:uid="{00000000-0005-0000-0000-0000C6C30000}"/>
    <cellStyle name="Percentuale 50 3 6" xfId="25496" xr:uid="{00000000-0005-0000-0000-0000C7C30000}"/>
    <cellStyle name="Percentuale 50 3 6 2" xfId="45635" xr:uid="{00000000-0005-0000-0000-0000C8C30000}"/>
    <cellStyle name="Percentuale 50 3 7" xfId="25497" xr:uid="{00000000-0005-0000-0000-0000C9C30000}"/>
    <cellStyle name="Percentuale 50 3 8" xfId="25484" xr:uid="{00000000-0005-0000-0000-0000CAC30000}"/>
    <cellStyle name="Percentuale 50 3 9" xfId="2054" xr:uid="{00000000-0005-0000-0000-0000CBC30000}"/>
    <cellStyle name="Percentuale 50 4" xfId="1399" xr:uid="{00000000-0005-0000-0000-0000CCC30000}"/>
    <cellStyle name="Percentuale 50 4 2" xfId="5610" xr:uid="{00000000-0005-0000-0000-0000CDC30000}"/>
    <cellStyle name="Percentuale 50 4 2 2" xfId="5611" xr:uid="{00000000-0005-0000-0000-0000CEC30000}"/>
    <cellStyle name="Percentuale 50 4 2 2 2" xfId="25500" xr:uid="{00000000-0005-0000-0000-0000CFC30000}"/>
    <cellStyle name="Percentuale 50 4 2 3" xfId="14254" xr:uid="{00000000-0005-0000-0000-0000D0C30000}"/>
    <cellStyle name="Percentuale 50 4 2 3 2" xfId="25501" xr:uid="{00000000-0005-0000-0000-0000D1C30000}"/>
    <cellStyle name="Percentuale 50 4 2 4" xfId="25499" xr:uid="{00000000-0005-0000-0000-0000D2C30000}"/>
    <cellStyle name="Percentuale 50 4 2 5" xfId="13863" xr:uid="{00000000-0005-0000-0000-0000D3C30000}"/>
    <cellStyle name="Percentuale 50 4 3" xfId="5612" xr:uid="{00000000-0005-0000-0000-0000D4C30000}"/>
    <cellStyle name="Percentuale 50 4 3 2" xfId="25502" xr:uid="{00000000-0005-0000-0000-0000D5C30000}"/>
    <cellStyle name="Percentuale 50 4 4" xfId="25503" xr:uid="{00000000-0005-0000-0000-0000D6C30000}"/>
    <cellStyle name="Percentuale 50 4 5" xfId="25504" xr:uid="{00000000-0005-0000-0000-0000D7C30000}"/>
    <cellStyle name="Percentuale 50 4 5 2" xfId="45636" xr:uid="{00000000-0005-0000-0000-0000D8C30000}"/>
    <cellStyle name="Percentuale 50 4 6" xfId="25505" xr:uid="{00000000-0005-0000-0000-0000D9C30000}"/>
    <cellStyle name="Percentuale 50 4 7" xfId="25498" xr:uid="{00000000-0005-0000-0000-0000DAC30000}"/>
    <cellStyle name="Percentuale 50 4 8" xfId="3145" xr:uid="{00000000-0005-0000-0000-0000DBC30000}"/>
    <cellStyle name="Percentuale 50 5" xfId="1400" xr:uid="{00000000-0005-0000-0000-0000DCC30000}"/>
    <cellStyle name="Percentuale 50 5 2" xfId="25507" xr:uid="{00000000-0005-0000-0000-0000DDC30000}"/>
    <cellStyle name="Percentuale 50 5 3" xfId="25508" xr:uid="{00000000-0005-0000-0000-0000DEC30000}"/>
    <cellStyle name="Percentuale 50 5 3 2" xfId="45637" xr:uid="{00000000-0005-0000-0000-0000DFC30000}"/>
    <cellStyle name="Percentuale 50 5 4" xfId="25509" xr:uid="{00000000-0005-0000-0000-0000E0C30000}"/>
    <cellStyle name="Percentuale 50 5 5" xfId="25506" xr:uid="{00000000-0005-0000-0000-0000E1C30000}"/>
    <cellStyle name="Percentuale 50 6" xfId="3142" xr:uid="{00000000-0005-0000-0000-0000E2C30000}"/>
    <cellStyle name="Percentuale 50 6 2" xfId="5956" xr:uid="{00000000-0005-0000-0000-0000E3C30000}"/>
    <cellStyle name="Percentuale 50 6 3" xfId="25510" xr:uid="{00000000-0005-0000-0000-0000E4C30000}"/>
    <cellStyle name="Percentuale 50 7" xfId="25511" xr:uid="{00000000-0005-0000-0000-0000E5C30000}"/>
    <cellStyle name="Percentuale 50 7 2" xfId="45638" xr:uid="{00000000-0005-0000-0000-0000E6C30000}"/>
    <cellStyle name="Percentuale 50 8" xfId="25478" xr:uid="{00000000-0005-0000-0000-0000E7C30000}"/>
    <cellStyle name="Percentuale 51" xfId="1401" xr:uid="{00000000-0005-0000-0000-0000E8C30000}"/>
    <cellStyle name="Percentuale 51 2" xfId="1402" xr:uid="{00000000-0005-0000-0000-0000E9C30000}"/>
    <cellStyle name="Percentuale 51 2 2" xfId="3147" xr:uid="{00000000-0005-0000-0000-0000EAC30000}"/>
    <cellStyle name="Percentuale 51 2 2 2" xfId="9912" xr:uid="{00000000-0005-0000-0000-0000EBC30000}"/>
    <cellStyle name="Percentuale 51 2 2 3" xfId="25514" xr:uid="{00000000-0005-0000-0000-0000ECC30000}"/>
    <cellStyle name="Percentuale 51 2 3" xfId="9650" xr:uid="{00000000-0005-0000-0000-0000EDC30000}"/>
    <cellStyle name="Percentuale 51 2 3 2" xfId="25515" xr:uid="{00000000-0005-0000-0000-0000EEC30000}"/>
    <cellStyle name="Percentuale 51 2 4" xfId="25516" xr:uid="{00000000-0005-0000-0000-0000EFC30000}"/>
    <cellStyle name="Percentuale 51 2 4 2" xfId="45639" xr:uid="{00000000-0005-0000-0000-0000F0C30000}"/>
    <cellStyle name="Percentuale 51 2 5" xfId="25517" xr:uid="{00000000-0005-0000-0000-0000F1C30000}"/>
    <cellStyle name="Percentuale 51 2 6" xfId="25513" xr:uid="{00000000-0005-0000-0000-0000F2C30000}"/>
    <cellStyle name="Percentuale 51 3" xfId="1403" xr:uid="{00000000-0005-0000-0000-0000F3C30000}"/>
    <cellStyle name="Percentuale 51 3 2" xfId="1404" xr:uid="{00000000-0005-0000-0000-0000F4C30000}"/>
    <cellStyle name="Percentuale 51 3 2 2" xfId="4757" xr:uid="{00000000-0005-0000-0000-0000F5C30000}"/>
    <cellStyle name="Percentuale 51 3 2 2 2" xfId="25521" xr:uid="{00000000-0005-0000-0000-0000F6C30000}"/>
    <cellStyle name="Percentuale 51 3 2 2 3" xfId="25520" xr:uid="{00000000-0005-0000-0000-0000F7C30000}"/>
    <cellStyle name="Percentuale 51 3 2 3" xfId="3930" xr:uid="{00000000-0005-0000-0000-0000F8C30000}"/>
    <cellStyle name="Percentuale 51 3 2 3 2" xfId="10466" xr:uid="{00000000-0005-0000-0000-0000F9C30000}"/>
    <cellStyle name="Percentuale 51 3 2 3 3" xfId="25522" xr:uid="{00000000-0005-0000-0000-0000FAC30000}"/>
    <cellStyle name="Percentuale 51 3 2 3 4" xfId="45640" xr:uid="{00000000-0005-0000-0000-0000FBC30000}"/>
    <cellStyle name="Percentuale 51 3 2 4" xfId="25523" xr:uid="{00000000-0005-0000-0000-0000FCC30000}"/>
    <cellStyle name="Percentuale 51 3 2 5" xfId="25519" xr:uid="{00000000-0005-0000-0000-0000FDC30000}"/>
    <cellStyle name="Percentuale 51 3 3" xfId="3148" xr:uid="{00000000-0005-0000-0000-0000FEC30000}"/>
    <cellStyle name="Percentuale 51 3 3 2" xfId="5613" xr:uid="{00000000-0005-0000-0000-0000FFC30000}"/>
    <cellStyle name="Percentuale 51 3 3 2 2" xfId="25525" xr:uid="{00000000-0005-0000-0000-000000C40000}"/>
    <cellStyle name="Percentuale 51 3 3 3" xfId="25526" xr:uid="{00000000-0005-0000-0000-000001C40000}"/>
    <cellStyle name="Percentuale 51 3 3 4" xfId="25527" xr:uid="{00000000-0005-0000-0000-000002C40000}"/>
    <cellStyle name="Percentuale 51 3 3 4 2" xfId="45641" xr:uid="{00000000-0005-0000-0000-000003C40000}"/>
    <cellStyle name="Percentuale 51 3 3 5" xfId="25524" xr:uid="{00000000-0005-0000-0000-000004C40000}"/>
    <cellStyle name="Percentuale 51 3 4" xfId="3420" xr:uid="{00000000-0005-0000-0000-000005C40000}"/>
    <cellStyle name="Percentuale 51 3 4 2" xfId="10127" xr:uid="{00000000-0005-0000-0000-000006C40000}"/>
    <cellStyle name="Percentuale 51 3 4 3" xfId="25528" xr:uid="{00000000-0005-0000-0000-000007C40000}"/>
    <cellStyle name="Percentuale 51 3 5" xfId="7503" xr:uid="{00000000-0005-0000-0000-000008C40000}"/>
    <cellStyle name="Percentuale 51 3 5 2" xfId="25529" xr:uid="{00000000-0005-0000-0000-000009C40000}"/>
    <cellStyle name="Percentuale 51 3 6" xfId="25530" xr:uid="{00000000-0005-0000-0000-00000AC40000}"/>
    <cellStyle name="Percentuale 51 3 6 2" xfId="45642" xr:uid="{00000000-0005-0000-0000-00000BC40000}"/>
    <cellStyle name="Percentuale 51 3 7" xfId="25531" xr:uid="{00000000-0005-0000-0000-00000CC40000}"/>
    <cellStyle name="Percentuale 51 3 8" xfId="25518" xr:uid="{00000000-0005-0000-0000-00000DC40000}"/>
    <cellStyle name="Percentuale 51 3 9" xfId="2055" xr:uid="{00000000-0005-0000-0000-00000EC40000}"/>
    <cellStyle name="Percentuale 51 4" xfId="1405" xr:uid="{00000000-0005-0000-0000-00000FC40000}"/>
    <cellStyle name="Percentuale 51 4 2" xfId="5614" xr:uid="{00000000-0005-0000-0000-000010C40000}"/>
    <cellStyle name="Percentuale 51 4 2 2" xfId="5615" xr:uid="{00000000-0005-0000-0000-000011C40000}"/>
    <cellStyle name="Percentuale 51 4 2 2 2" xfId="25534" xr:uid="{00000000-0005-0000-0000-000012C40000}"/>
    <cellStyle name="Percentuale 51 4 2 3" xfId="14255" xr:uid="{00000000-0005-0000-0000-000013C40000}"/>
    <cellStyle name="Percentuale 51 4 2 3 2" xfId="25535" xr:uid="{00000000-0005-0000-0000-000014C40000}"/>
    <cellStyle name="Percentuale 51 4 2 4" xfId="25533" xr:uid="{00000000-0005-0000-0000-000015C40000}"/>
    <cellStyle name="Percentuale 51 4 2 5" xfId="13864" xr:uid="{00000000-0005-0000-0000-000016C40000}"/>
    <cellStyle name="Percentuale 51 4 3" xfId="5616" xr:uid="{00000000-0005-0000-0000-000017C40000}"/>
    <cellStyle name="Percentuale 51 4 3 2" xfId="25536" xr:uid="{00000000-0005-0000-0000-000018C40000}"/>
    <cellStyle name="Percentuale 51 4 4" xfId="25537" xr:uid="{00000000-0005-0000-0000-000019C40000}"/>
    <cellStyle name="Percentuale 51 4 5" xfId="25538" xr:uid="{00000000-0005-0000-0000-00001AC40000}"/>
    <cellStyle name="Percentuale 51 4 5 2" xfId="45643" xr:uid="{00000000-0005-0000-0000-00001BC40000}"/>
    <cellStyle name="Percentuale 51 4 6" xfId="25539" xr:uid="{00000000-0005-0000-0000-00001CC40000}"/>
    <cellStyle name="Percentuale 51 4 7" xfId="25532" xr:uid="{00000000-0005-0000-0000-00001DC40000}"/>
    <cellStyle name="Percentuale 51 4 8" xfId="3149" xr:uid="{00000000-0005-0000-0000-00001EC40000}"/>
    <cellStyle name="Percentuale 51 5" xfId="1406" xr:uid="{00000000-0005-0000-0000-00001FC40000}"/>
    <cellStyle name="Percentuale 51 5 2" xfId="25541" xr:uid="{00000000-0005-0000-0000-000020C40000}"/>
    <cellStyle name="Percentuale 51 5 3" xfId="25542" xr:uid="{00000000-0005-0000-0000-000021C40000}"/>
    <cellStyle name="Percentuale 51 5 3 2" xfId="45644" xr:uid="{00000000-0005-0000-0000-000022C40000}"/>
    <cellStyle name="Percentuale 51 5 4" xfId="25543" xr:uid="{00000000-0005-0000-0000-000023C40000}"/>
    <cellStyle name="Percentuale 51 5 5" xfId="25540" xr:uid="{00000000-0005-0000-0000-000024C40000}"/>
    <cellStyle name="Percentuale 51 6" xfId="3146" xr:uid="{00000000-0005-0000-0000-000025C40000}"/>
    <cellStyle name="Percentuale 51 6 2" xfId="5957" xr:uid="{00000000-0005-0000-0000-000026C40000}"/>
    <cellStyle name="Percentuale 51 6 3" xfId="25544" xr:uid="{00000000-0005-0000-0000-000027C40000}"/>
    <cellStyle name="Percentuale 51 7" xfId="25545" xr:uid="{00000000-0005-0000-0000-000028C40000}"/>
    <cellStyle name="Percentuale 51 7 2" xfId="45645" xr:uid="{00000000-0005-0000-0000-000029C40000}"/>
    <cellStyle name="Percentuale 51 8" xfId="25512" xr:uid="{00000000-0005-0000-0000-00002AC40000}"/>
    <cellStyle name="Percentuale 52" xfId="1407" xr:uid="{00000000-0005-0000-0000-00002BC40000}"/>
    <cellStyle name="Percentuale 52 2" xfId="1408" xr:uid="{00000000-0005-0000-0000-00002CC40000}"/>
    <cellStyle name="Percentuale 52 2 2" xfId="3151" xr:uid="{00000000-0005-0000-0000-00002DC40000}"/>
    <cellStyle name="Percentuale 52 2 2 2" xfId="9913" xr:uid="{00000000-0005-0000-0000-00002EC40000}"/>
    <cellStyle name="Percentuale 52 2 2 3" xfId="25548" xr:uid="{00000000-0005-0000-0000-00002FC40000}"/>
    <cellStyle name="Percentuale 52 2 3" xfId="9651" xr:uid="{00000000-0005-0000-0000-000030C40000}"/>
    <cellStyle name="Percentuale 52 2 3 2" xfId="25549" xr:uid="{00000000-0005-0000-0000-000031C40000}"/>
    <cellStyle name="Percentuale 52 2 4" xfId="25550" xr:uid="{00000000-0005-0000-0000-000032C40000}"/>
    <cellStyle name="Percentuale 52 2 4 2" xfId="45646" xr:uid="{00000000-0005-0000-0000-000033C40000}"/>
    <cellStyle name="Percentuale 52 2 5" xfId="25551" xr:uid="{00000000-0005-0000-0000-000034C40000}"/>
    <cellStyle name="Percentuale 52 2 6" xfId="25547" xr:uid="{00000000-0005-0000-0000-000035C40000}"/>
    <cellStyle name="Percentuale 52 3" xfId="1409" xr:uid="{00000000-0005-0000-0000-000036C40000}"/>
    <cellStyle name="Percentuale 52 3 2" xfId="1410" xr:uid="{00000000-0005-0000-0000-000037C40000}"/>
    <cellStyle name="Percentuale 52 3 2 2" xfId="4758" xr:uid="{00000000-0005-0000-0000-000038C40000}"/>
    <cellStyle name="Percentuale 52 3 2 2 2" xfId="25555" xr:uid="{00000000-0005-0000-0000-000039C40000}"/>
    <cellStyle name="Percentuale 52 3 2 2 3" xfId="25554" xr:uid="{00000000-0005-0000-0000-00003AC40000}"/>
    <cellStyle name="Percentuale 52 3 2 3" xfId="3931" xr:uid="{00000000-0005-0000-0000-00003BC40000}"/>
    <cellStyle name="Percentuale 52 3 2 3 2" xfId="10467" xr:uid="{00000000-0005-0000-0000-00003CC40000}"/>
    <cellStyle name="Percentuale 52 3 2 3 3" xfId="25556" xr:uid="{00000000-0005-0000-0000-00003DC40000}"/>
    <cellStyle name="Percentuale 52 3 2 3 4" xfId="45647" xr:uid="{00000000-0005-0000-0000-00003EC40000}"/>
    <cellStyle name="Percentuale 52 3 2 4" xfId="25557" xr:uid="{00000000-0005-0000-0000-00003FC40000}"/>
    <cellStyle name="Percentuale 52 3 2 5" xfId="25553" xr:uid="{00000000-0005-0000-0000-000040C40000}"/>
    <cellStyle name="Percentuale 52 3 3" xfId="3152" xr:uid="{00000000-0005-0000-0000-000041C40000}"/>
    <cellStyle name="Percentuale 52 3 3 2" xfId="5617" xr:uid="{00000000-0005-0000-0000-000042C40000}"/>
    <cellStyle name="Percentuale 52 3 3 2 2" xfId="25559" xr:uid="{00000000-0005-0000-0000-000043C40000}"/>
    <cellStyle name="Percentuale 52 3 3 3" xfId="25560" xr:uid="{00000000-0005-0000-0000-000044C40000}"/>
    <cellStyle name="Percentuale 52 3 3 4" xfId="25561" xr:uid="{00000000-0005-0000-0000-000045C40000}"/>
    <cellStyle name="Percentuale 52 3 3 4 2" xfId="45648" xr:uid="{00000000-0005-0000-0000-000046C40000}"/>
    <cellStyle name="Percentuale 52 3 3 5" xfId="25558" xr:uid="{00000000-0005-0000-0000-000047C40000}"/>
    <cellStyle name="Percentuale 52 3 4" xfId="3421" xr:uid="{00000000-0005-0000-0000-000048C40000}"/>
    <cellStyle name="Percentuale 52 3 4 2" xfId="10128" xr:uid="{00000000-0005-0000-0000-000049C40000}"/>
    <cellStyle name="Percentuale 52 3 4 3" xfId="25562" xr:uid="{00000000-0005-0000-0000-00004AC40000}"/>
    <cellStyle name="Percentuale 52 3 5" xfId="7400" xr:uid="{00000000-0005-0000-0000-00004BC40000}"/>
    <cellStyle name="Percentuale 52 3 5 2" xfId="25563" xr:uid="{00000000-0005-0000-0000-00004CC40000}"/>
    <cellStyle name="Percentuale 52 3 6" xfId="25564" xr:uid="{00000000-0005-0000-0000-00004DC40000}"/>
    <cellStyle name="Percentuale 52 3 6 2" xfId="45649" xr:uid="{00000000-0005-0000-0000-00004EC40000}"/>
    <cellStyle name="Percentuale 52 3 7" xfId="25565" xr:uid="{00000000-0005-0000-0000-00004FC40000}"/>
    <cellStyle name="Percentuale 52 3 8" xfId="25552" xr:uid="{00000000-0005-0000-0000-000050C40000}"/>
    <cellStyle name="Percentuale 52 3 9" xfId="2056" xr:uid="{00000000-0005-0000-0000-000051C40000}"/>
    <cellStyle name="Percentuale 52 4" xfId="1411" xr:uid="{00000000-0005-0000-0000-000052C40000}"/>
    <cellStyle name="Percentuale 52 4 2" xfId="5618" xr:uid="{00000000-0005-0000-0000-000053C40000}"/>
    <cellStyle name="Percentuale 52 4 2 2" xfId="5619" xr:uid="{00000000-0005-0000-0000-000054C40000}"/>
    <cellStyle name="Percentuale 52 4 2 2 2" xfId="25568" xr:uid="{00000000-0005-0000-0000-000055C40000}"/>
    <cellStyle name="Percentuale 52 4 2 3" xfId="14256" xr:uid="{00000000-0005-0000-0000-000056C40000}"/>
    <cellStyle name="Percentuale 52 4 2 3 2" xfId="25569" xr:uid="{00000000-0005-0000-0000-000057C40000}"/>
    <cellStyle name="Percentuale 52 4 2 4" xfId="25567" xr:uid="{00000000-0005-0000-0000-000058C40000}"/>
    <cellStyle name="Percentuale 52 4 2 5" xfId="13865" xr:uid="{00000000-0005-0000-0000-000059C40000}"/>
    <cellStyle name="Percentuale 52 4 3" xfId="5620" xr:uid="{00000000-0005-0000-0000-00005AC40000}"/>
    <cellStyle name="Percentuale 52 4 3 2" xfId="25570" xr:uid="{00000000-0005-0000-0000-00005BC40000}"/>
    <cellStyle name="Percentuale 52 4 4" xfId="25571" xr:uid="{00000000-0005-0000-0000-00005CC40000}"/>
    <cellStyle name="Percentuale 52 4 5" xfId="25572" xr:uid="{00000000-0005-0000-0000-00005DC40000}"/>
    <cellStyle name="Percentuale 52 4 5 2" xfId="45650" xr:uid="{00000000-0005-0000-0000-00005EC40000}"/>
    <cellStyle name="Percentuale 52 4 6" xfId="25573" xr:uid="{00000000-0005-0000-0000-00005FC40000}"/>
    <cellStyle name="Percentuale 52 4 7" xfId="25566" xr:uid="{00000000-0005-0000-0000-000060C40000}"/>
    <cellStyle name="Percentuale 52 4 8" xfId="3153" xr:uid="{00000000-0005-0000-0000-000061C40000}"/>
    <cellStyle name="Percentuale 52 5" xfId="1412" xr:uid="{00000000-0005-0000-0000-000062C40000}"/>
    <cellStyle name="Percentuale 52 5 2" xfId="25575" xr:uid="{00000000-0005-0000-0000-000063C40000}"/>
    <cellStyle name="Percentuale 52 5 3" xfId="25576" xr:uid="{00000000-0005-0000-0000-000064C40000}"/>
    <cellStyle name="Percentuale 52 5 3 2" xfId="45651" xr:uid="{00000000-0005-0000-0000-000065C40000}"/>
    <cellStyle name="Percentuale 52 5 4" xfId="25577" xr:uid="{00000000-0005-0000-0000-000066C40000}"/>
    <cellStyle name="Percentuale 52 5 5" xfId="25574" xr:uid="{00000000-0005-0000-0000-000067C40000}"/>
    <cellStyle name="Percentuale 52 6" xfId="3150" xr:uid="{00000000-0005-0000-0000-000068C40000}"/>
    <cellStyle name="Percentuale 52 6 2" xfId="5958" xr:uid="{00000000-0005-0000-0000-000069C40000}"/>
    <cellStyle name="Percentuale 52 6 3" xfId="25578" xr:uid="{00000000-0005-0000-0000-00006AC40000}"/>
    <cellStyle name="Percentuale 52 7" xfId="25579" xr:uid="{00000000-0005-0000-0000-00006BC40000}"/>
    <cellStyle name="Percentuale 52 7 2" xfId="45652" xr:uid="{00000000-0005-0000-0000-00006CC40000}"/>
    <cellStyle name="Percentuale 52 8" xfId="25546" xr:uid="{00000000-0005-0000-0000-00006DC40000}"/>
    <cellStyle name="Percentuale 53" xfId="1413" xr:uid="{00000000-0005-0000-0000-00006EC40000}"/>
    <cellStyle name="Percentuale 53 2" xfId="1414" xr:uid="{00000000-0005-0000-0000-00006FC40000}"/>
    <cellStyle name="Percentuale 53 2 2" xfId="3155" xr:uid="{00000000-0005-0000-0000-000070C40000}"/>
    <cellStyle name="Percentuale 53 2 2 2" xfId="9914" xr:uid="{00000000-0005-0000-0000-000071C40000}"/>
    <cellStyle name="Percentuale 53 2 2 3" xfId="25582" xr:uid="{00000000-0005-0000-0000-000072C40000}"/>
    <cellStyle name="Percentuale 53 2 3" xfId="9652" xr:uid="{00000000-0005-0000-0000-000073C40000}"/>
    <cellStyle name="Percentuale 53 2 3 2" xfId="25583" xr:uid="{00000000-0005-0000-0000-000074C40000}"/>
    <cellStyle name="Percentuale 53 2 4" xfId="25584" xr:uid="{00000000-0005-0000-0000-000075C40000}"/>
    <cellStyle name="Percentuale 53 2 4 2" xfId="45653" xr:uid="{00000000-0005-0000-0000-000076C40000}"/>
    <cellStyle name="Percentuale 53 2 5" xfId="25585" xr:uid="{00000000-0005-0000-0000-000077C40000}"/>
    <cellStyle name="Percentuale 53 2 6" xfId="25581" xr:uid="{00000000-0005-0000-0000-000078C40000}"/>
    <cellStyle name="Percentuale 53 3" xfId="1415" xr:uid="{00000000-0005-0000-0000-000079C40000}"/>
    <cellStyle name="Percentuale 53 3 2" xfId="1416" xr:uid="{00000000-0005-0000-0000-00007AC40000}"/>
    <cellStyle name="Percentuale 53 3 2 2" xfId="4759" xr:uid="{00000000-0005-0000-0000-00007BC40000}"/>
    <cellStyle name="Percentuale 53 3 2 2 2" xfId="25589" xr:uid="{00000000-0005-0000-0000-00007CC40000}"/>
    <cellStyle name="Percentuale 53 3 2 2 3" xfId="25588" xr:uid="{00000000-0005-0000-0000-00007DC40000}"/>
    <cellStyle name="Percentuale 53 3 2 3" xfId="3932" xr:uid="{00000000-0005-0000-0000-00007EC40000}"/>
    <cellStyle name="Percentuale 53 3 2 3 2" xfId="10468" xr:uid="{00000000-0005-0000-0000-00007FC40000}"/>
    <cellStyle name="Percentuale 53 3 2 3 3" xfId="25590" xr:uid="{00000000-0005-0000-0000-000080C40000}"/>
    <cellStyle name="Percentuale 53 3 2 3 4" xfId="45654" xr:uid="{00000000-0005-0000-0000-000081C40000}"/>
    <cellStyle name="Percentuale 53 3 2 4" xfId="25591" xr:uid="{00000000-0005-0000-0000-000082C40000}"/>
    <cellStyle name="Percentuale 53 3 2 5" xfId="25587" xr:uid="{00000000-0005-0000-0000-000083C40000}"/>
    <cellStyle name="Percentuale 53 3 3" xfId="3156" xr:uid="{00000000-0005-0000-0000-000084C40000}"/>
    <cellStyle name="Percentuale 53 3 3 2" xfId="5621" xr:uid="{00000000-0005-0000-0000-000085C40000}"/>
    <cellStyle name="Percentuale 53 3 3 2 2" xfId="25593" xr:uid="{00000000-0005-0000-0000-000086C40000}"/>
    <cellStyle name="Percentuale 53 3 3 3" xfId="25594" xr:uid="{00000000-0005-0000-0000-000087C40000}"/>
    <cellStyle name="Percentuale 53 3 3 4" xfId="25595" xr:uid="{00000000-0005-0000-0000-000088C40000}"/>
    <cellStyle name="Percentuale 53 3 3 4 2" xfId="45655" xr:uid="{00000000-0005-0000-0000-000089C40000}"/>
    <cellStyle name="Percentuale 53 3 3 5" xfId="25592" xr:uid="{00000000-0005-0000-0000-00008AC40000}"/>
    <cellStyle name="Percentuale 53 3 4" xfId="3422" xr:uid="{00000000-0005-0000-0000-00008BC40000}"/>
    <cellStyle name="Percentuale 53 3 4 2" xfId="10129" xr:uid="{00000000-0005-0000-0000-00008CC40000}"/>
    <cellStyle name="Percentuale 53 3 4 3" xfId="25596" xr:uid="{00000000-0005-0000-0000-00008DC40000}"/>
    <cellStyle name="Percentuale 53 3 5" xfId="7450" xr:uid="{00000000-0005-0000-0000-00008EC40000}"/>
    <cellStyle name="Percentuale 53 3 5 2" xfId="25597" xr:uid="{00000000-0005-0000-0000-00008FC40000}"/>
    <cellStyle name="Percentuale 53 3 6" xfId="25598" xr:uid="{00000000-0005-0000-0000-000090C40000}"/>
    <cellStyle name="Percentuale 53 3 6 2" xfId="45656" xr:uid="{00000000-0005-0000-0000-000091C40000}"/>
    <cellStyle name="Percentuale 53 3 7" xfId="25599" xr:uid="{00000000-0005-0000-0000-000092C40000}"/>
    <cellStyle name="Percentuale 53 3 8" xfId="25586" xr:uid="{00000000-0005-0000-0000-000093C40000}"/>
    <cellStyle name="Percentuale 53 3 9" xfId="2057" xr:uid="{00000000-0005-0000-0000-000094C40000}"/>
    <cellStyle name="Percentuale 53 4" xfId="1417" xr:uid="{00000000-0005-0000-0000-000095C40000}"/>
    <cellStyle name="Percentuale 53 4 2" xfId="5622" xr:uid="{00000000-0005-0000-0000-000096C40000}"/>
    <cellStyle name="Percentuale 53 4 2 2" xfId="5623" xr:uid="{00000000-0005-0000-0000-000097C40000}"/>
    <cellStyle name="Percentuale 53 4 2 2 2" xfId="25602" xr:uid="{00000000-0005-0000-0000-000098C40000}"/>
    <cellStyle name="Percentuale 53 4 2 3" xfId="14257" xr:uid="{00000000-0005-0000-0000-000099C40000}"/>
    <cellStyle name="Percentuale 53 4 2 3 2" xfId="25603" xr:uid="{00000000-0005-0000-0000-00009AC40000}"/>
    <cellStyle name="Percentuale 53 4 2 4" xfId="25601" xr:uid="{00000000-0005-0000-0000-00009BC40000}"/>
    <cellStyle name="Percentuale 53 4 2 5" xfId="13866" xr:uid="{00000000-0005-0000-0000-00009CC40000}"/>
    <cellStyle name="Percentuale 53 4 3" xfId="5624" xr:uid="{00000000-0005-0000-0000-00009DC40000}"/>
    <cellStyle name="Percentuale 53 4 3 2" xfId="25604" xr:uid="{00000000-0005-0000-0000-00009EC40000}"/>
    <cellStyle name="Percentuale 53 4 4" xfId="25605" xr:uid="{00000000-0005-0000-0000-00009FC40000}"/>
    <cellStyle name="Percentuale 53 4 5" xfId="25606" xr:uid="{00000000-0005-0000-0000-0000A0C40000}"/>
    <cellStyle name="Percentuale 53 4 5 2" xfId="45657" xr:uid="{00000000-0005-0000-0000-0000A1C40000}"/>
    <cellStyle name="Percentuale 53 4 6" xfId="25607" xr:uid="{00000000-0005-0000-0000-0000A2C40000}"/>
    <cellStyle name="Percentuale 53 4 7" xfId="25600" xr:uid="{00000000-0005-0000-0000-0000A3C40000}"/>
    <cellStyle name="Percentuale 53 4 8" xfId="3157" xr:uid="{00000000-0005-0000-0000-0000A4C40000}"/>
    <cellStyle name="Percentuale 53 5" xfId="1418" xr:uid="{00000000-0005-0000-0000-0000A5C40000}"/>
    <cellStyle name="Percentuale 53 5 2" xfId="25609" xr:uid="{00000000-0005-0000-0000-0000A6C40000}"/>
    <cellStyle name="Percentuale 53 5 3" xfId="25610" xr:uid="{00000000-0005-0000-0000-0000A7C40000}"/>
    <cellStyle name="Percentuale 53 5 3 2" xfId="45658" xr:uid="{00000000-0005-0000-0000-0000A8C40000}"/>
    <cellStyle name="Percentuale 53 5 4" xfId="25611" xr:uid="{00000000-0005-0000-0000-0000A9C40000}"/>
    <cellStyle name="Percentuale 53 5 5" xfId="25608" xr:uid="{00000000-0005-0000-0000-0000AAC40000}"/>
    <cellStyle name="Percentuale 53 6" xfId="3154" xr:uid="{00000000-0005-0000-0000-0000ABC40000}"/>
    <cellStyle name="Percentuale 53 6 2" xfId="5959" xr:uid="{00000000-0005-0000-0000-0000ACC40000}"/>
    <cellStyle name="Percentuale 53 6 3" xfId="25612" xr:uid="{00000000-0005-0000-0000-0000ADC40000}"/>
    <cellStyle name="Percentuale 53 7" xfId="25613" xr:uid="{00000000-0005-0000-0000-0000AEC40000}"/>
    <cellStyle name="Percentuale 53 7 2" xfId="45659" xr:uid="{00000000-0005-0000-0000-0000AFC40000}"/>
    <cellStyle name="Percentuale 53 8" xfId="25580" xr:uid="{00000000-0005-0000-0000-0000B0C40000}"/>
    <cellStyle name="Percentuale 54" xfId="1419" xr:uid="{00000000-0005-0000-0000-0000B1C40000}"/>
    <cellStyle name="Percentuale 54 2" xfId="1420" xr:uid="{00000000-0005-0000-0000-0000B2C40000}"/>
    <cellStyle name="Percentuale 54 2 2" xfId="3159" xr:uid="{00000000-0005-0000-0000-0000B3C40000}"/>
    <cellStyle name="Percentuale 54 2 2 2" xfId="9915" xr:uid="{00000000-0005-0000-0000-0000B4C40000}"/>
    <cellStyle name="Percentuale 54 2 2 3" xfId="25616" xr:uid="{00000000-0005-0000-0000-0000B5C40000}"/>
    <cellStyle name="Percentuale 54 2 3" xfId="9653" xr:uid="{00000000-0005-0000-0000-0000B6C40000}"/>
    <cellStyle name="Percentuale 54 2 3 2" xfId="25617" xr:uid="{00000000-0005-0000-0000-0000B7C40000}"/>
    <cellStyle name="Percentuale 54 2 4" xfId="25618" xr:uid="{00000000-0005-0000-0000-0000B8C40000}"/>
    <cellStyle name="Percentuale 54 2 4 2" xfId="45660" xr:uid="{00000000-0005-0000-0000-0000B9C40000}"/>
    <cellStyle name="Percentuale 54 2 5" xfId="25619" xr:uid="{00000000-0005-0000-0000-0000BAC40000}"/>
    <cellStyle name="Percentuale 54 2 6" xfId="25615" xr:uid="{00000000-0005-0000-0000-0000BBC40000}"/>
    <cellStyle name="Percentuale 54 3" xfId="1421" xr:uid="{00000000-0005-0000-0000-0000BCC40000}"/>
    <cellStyle name="Percentuale 54 3 2" xfId="1422" xr:uid="{00000000-0005-0000-0000-0000BDC40000}"/>
    <cellStyle name="Percentuale 54 3 2 2" xfId="4760" xr:uid="{00000000-0005-0000-0000-0000BEC40000}"/>
    <cellStyle name="Percentuale 54 3 2 2 2" xfId="25623" xr:uid="{00000000-0005-0000-0000-0000BFC40000}"/>
    <cellStyle name="Percentuale 54 3 2 2 3" xfId="25622" xr:uid="{00000000-0005-0000-0000-0000C0C40000}"/>
    <cellStyle name="Percentuale 54 3 2 3" xfId="3933" xr:uid="{00000000-0005-0000-0000-0000C1C40000}"/>
    <cellStyle name="Percentuale 54 3 2 3 2" xfId="10469" xr:uid="{00000000-0005-0000-0000-0000C2C40000}"/>
    <cellStyle name="Percentuale 54 3 2 3 3" xfId="25624" xr:uid="{00000000-0005-0000-0000-0000C3C40000}"/>
    <cellStyle name="Percentuale 54 3 2 3 4" xfId="45661" xr:uid="{00000000-0005-0000-0000-0000C4C40000}"/>
    <cellStyle name="Percentuale 54 3 2 4" xfId="25625" xr:uid="{00000000-0005-0000-0000-0000C5C40000}"/>
    <cellStyle name="Percentuale 54 3 2 5" xfId="25621" xr:uid="{00000000-0005-0000-0000-0000C6C40000}"/>
    <cellStyle name="Percentuale 54 3 3" xfId="3160" xr:uid="{00000000-0005-0000-0000-0000C7C40000}"/>
    <cellStyle name="Percentuale 54 3 3 2" xfId="5625" xr:uid="{00000000-0005-0000-0000-0000C8C40000}"/>
    <cellStyle name="Percentuale 54 3 3 2 2" xfId="25627" xr:uid="{00000000-0005-0000-0000-0000C9C40000}"/>
    <cellStyle name="Percentuale 54 3 3 3" xfId="25628" xr:uid="{00000000-0005-0000-0000-0000CAC40000}"/>
    <cellStyle name="Percentuale 54 3 3 4" xfId="25629" xr:uid="{00000000-0005-0000-0000-0000CBC40000}"/>
    <cellStyle name="Percentuale 54 3 3 4 2" xfId="45662" xr:uid="{00000000-0005-0000-0000-0000CCC40000}"/>
    <cellStyle name="Percentuale 54 3 3 5" xfId="25626" xr:uid="{00000000-0005-0000-0000-0000CDC40000}"/>
    <cellStyle name="Percentuale 54 3 4" xfId="3423" xr:uid="{00000000-0005-0000-0000-0000CEC40000}"/>
    <cellStyle name="Percentuale 54 3 4 2" xfId="10130" xr:uid="{00000000-0005-0000-0000-0000CFC40000}"/>
    <cellStyle name="Percentuale 54 3 4 3" xfId="25630" xr:uid="{00000000-0005-0000-0000-0000D0C40000}"/>
    <cellStyle name="Percentuale 54 3 5" xfId="8748" xr:uid="{00000000-0005-0000-0000-0000D1C40000}"/>
    <cellStyle name="Percentuale 54 3 5 2" xfId="25631" xr:uid="{00000000-0005-0000-0000-0000D2C40000}"/>
    <cellStyle name="Percentuale 54 3 6" xfId="25632" xr:uid="{00000000-0005-0000-0000-0000D3C40000}"/>
    <cellStyle name="Percentuale 54 3 6 2" xfId="45663" xr:uid="{00000000-0005-0000-0000-0000D4C40000}"/>
    <cellStyle name="Percentuale 54 3 7" xfId="25633" xr:uid="{00000000-0005-0000-0000-0000D5C40000}"/>
    <cellStyle name="Percentuale 54 3 8" xfId="25620" xr:uid="{00000000-0005-0000-0000-0000D6C40000}"/>
    <cellStyle name="Percentuale 54 3 9" xfId="2058" xr:uid="{00000000-0005-0000-0000-0000D7C40000}"/>
    <cellStyle name="Percentuale 54 4" xfId="1423" xr:uid="{00000000-0005-0000-0000-0000D8C40000}"/>
    <cellStyle name="Percentuale 54 4 2" xfId="5626" xr:uid="{00000000-0005-0000-0000-0000D9C40000}"/>
    <cellStyle name="Percentuale 54 4 2 2" xfId="5627" xr:uid="{00000000-0005-0000-0000-0000DAC40000}"/>
    <cellStyle name="Percentuale 54 4 2 2 2" xfId="25636" xr:uid="{00000000-0005-0000-0000-0000DBC40000}"/>
    <cellStyle name="Percentuale 54 4 2 3" xfId="14258" xr:uid="{00000000-0005-0000-0000-0000DCC40000}"/>
    <cellStyle name="Percentuale 54 4 2 3 2" xfId="25637" xr:uid="{00000000-0005-0000-0000-0000DDC40000}"/>
    <cellStyle name="Percentuale 54 4 2 4" xfId="25635" xr:uid="{00000000-0005-0000-0000-0000DEC40000}"/>
    <cellStyle name="Percentuale 54 4 2 5" xfId="13867" xr:uid="{00000000-0005-0000-0000-0000DFC40000}"/>
    <cellStyle name="Percentuale 54 4 3" xfId="5628" xr:uid="{00000000-0005-0000-0000-0000E0C40000}"/>
    <cellStyle name="Percentuale 54 4 3 2" xfId="25638" xr:uid="{00000000-0005-0000-0000-0000E1C40000}"/>
    <cellStyle name="Percentuale 54 4 4" xfId="25639" xr:uid="{00000000-0005-0000-0000-0000E2C40000}"/>
    <cellStyle name="Percentuale 54 4 5" xfId="25640" xr:uid="{00000000-0005-0000-0000-0000E3C40000}"/>
    <cellStyle name="Percentuale 54 4 5 2" xfId="45664" xr:uid="{00000000-0005-0000-0000-0000E4C40000}"/>
    <cellStyle name="Percentuale 54 4 6" xfId="25641" xr:uid="{00000000-0005-0000-0000-0000E5C40000}"/>
    <cellStyle name="Percentuale 54 4 7" xfId="25634" xr:uid="{00000000-0005-0000-0000-0000E6C40000}"/>
    <cellStyle name="Percentuale 54 4 8" xfId="3161" xr:uid="{00000000-0005-0000-0000-0000E7C40000}"/>
    <cellStyle name="Percentuale 54 5" xfId="1424" xr:uid="{00000000-0005-0000-0000-0000E8C40000}"/>
    <cellStyle name="Percentuale 54 5 2" xfId="25643" xr:uid="{00000000-0005-0000-0000-0000E9C40000}"/>
    <cellStyle name="Percentuale 54 5 3" xfId="25644" xr:uid="{00000000-0005-0000-0000-0000EAC40000}"/>
    <cellStyle name="Percentuale 54 5 3 2" xfId="45665" xr:uid="{00000000-0005-0000-0000-0000EBC40000}"/>
    <cellStyle name="Percentuale 54 5 4" xfId="25645" xr:uid="{00000000-0005-0000-0000-0000ECC40000}"/>
    <cellStyle name="Percentuale 54 5 5" xfId="25642" xr:uid="{00000000-0005-0000-0000-0000EDC40000}"/>
    <cellStyle name="Percentuale 54 6" xfId="3158" xr:uid="{00000000-0005-0000-0000-0000EEC40000}"/>
    <cellStyle name="Percentuale 54 6 2" xfId="5960" xr:uid="{00000000-0005-0000-0000-0000EFC40000}"/>
    <cellStyle name="Percentuale 54 6 3" xfId="25646" xr:uid="{00000000-0005-0000-0000-0000F0C40000}"/>
    <cellStyle name="Percentuale 54 7" xfId="25647" xr:uid="{00000000-0005-0000-0000-0000F1C40000}"/>
    <cellStyle name="Percentuale 54 7 2" xfId="45666" xr:uid="{00000000-0005-0000-0000-0000F2C40000}"/>
    <cellStyle name="Percentuale 54 8" xfId="25614" xr:uid="{00000000-0005-0000-0000-0000F3C40000}"/>
    <cellStyle name="Percentuale 55" xfId="1425" xr:uid="{00000000-0005-0000-0000-0000F4C40000}"/>
    <cellStyle name="Percentuale 55 2" xfId="1426" xr:uid="{00000000-0005-0000-0000-0000F5C40000}"/>
    <cellStyle name="Percentuale 55 2 2" xfId="3163" xr:uid="{00000000-0005-0000-0000-0000F6C40000}"/>
    <cellStyle name="Percentuale 55 2 2 2" xfId="9916" xr:uid="{00000000-0005-0000-0000-0000F7C40000}"/>
    <cellStyle name="Percentuale 55 2 2 3" xfId="25650" xr:uid="{00000000-0005-0000-0000-0000F8C40000}"/>
    <cellStyle name="Percentuale 55 2 3" xfId="9654" xr:uid="{00000000-0005-0000-0000-0000F9C40000}"/>
    <cellStyle name="Percentuale 55 2 3 2" xfId="25651" xr:uid="{00000000-0005-0000-0000-0000FAC40000}"/>
    <cellStyle name="Percentuale 55 2 4" xfId="25652" xr:uid="{00000000-0005-0000-0000-0000FBC40000}"/>
    <cellStyle name="Percentuale 55 2 4 2" xfId="45667" xr:uid="{00000000-0005-0000-0000-0000FCC40000}"/>
    <cellStyle name="Percentuale 55 2 5" xfId="25653" xr:uid="{00000000-0005-0000-0000-0000FDC40000}"/>
    <cellStyle name="Percentuale 55 2 6" xfId="25649" xr:uid="{00000000-0005-0000-0000-0000FEC40000}"/>
    <cellStyle name="Percentuale 55 3" xfId="1427" xr:uid="{00000000-0005-0000-0000-0000FFC40000}"/>
    <cellStyle name="Percentuale 55 3 2" xfId="1428" xr:uid="{00000000-0005-0000-0000-000000C50000}"/>
    <cellStyle name="Percentuale 55 3 2 2" xfId="4761" xr:uid="{00000000-0005-0000-0000-000001C50000}"/>
    <cellStyle name="Percentuale 55 3 2 2 2" xfId="25657" xr:uid="{00000000-0005-0000-0000-000002C50000}"/>
    <cellStyle name="Percentuale 55 3 2 2 3" xfId="25656" xr:uid="{00000000-0005-0000-0000-000003C50000}"/>
    <cellStyle name="Percentuale 55 3 2 3" xfId="3934" xr:uid="{00000000-0005-0000-0000-000004C50000}"/>
    <cellStyle name="Percentuale 55 3 2 3 2" xfId="10470" xr:uid="{00000000-0005-0000-0000-000005C50000}"/>
    <cellStyle name="Percentuale 55 3 2 3 3" xfId="25658" xr:uid="{00000000-0005-0000-0000-000006C50000}"/>
    <cellStyle name="Percentuale 55 3 2 3 4" xfId="45668" xr:uid="{00000000-0005-0000-0000-000007C50000}"/>
    <cellStyle name="Percentuale 55 3 2 4" xfId="25659" xr:uid="{00000000-0005-0000-0000-000008C50000}"/>
    <cellStyle name="Percentuale 55 3 2 5" xfId="25655" xr:uid="{00000000-0005-0000-0000-000009C50000}"/>
    <cellStyle name="Percentuale 55 3 3" xfId="3164" xr:uid="{00000000-0005-0000-0000-00000AC50000}"/>
    <cellStyle name="Percentuale 55 3 3 2" xfId="5629" xr:uid="{00000000-0005-0000-0000-00000BC50000}"/>
    <cellStyle name="Percentuale 55 3 3 2 2" xfId="25661" xr:uid="{00000000-0005-0000-0000-00000CC50000}"/>
    <cellStyle name="Percentuale 55 3 3 3" xfId="25662" xr:uid="{00000000-0005-0000-0000-00000DC50000}"/>
    <cellStyle name="Percentuale 55 3 3 4" xfId="25663" xr:uid="{00000000-0005-0000-0000-00000EC50000}"/>
    <cellStyle name="Percentuale 55 3 3 4 2" xfId="45669" xr:uid="{00000000-0005-0000-0000-00000FC50000}"/>
    <cellStyle name="Percentuale 55 3 3 5" xfId="25660" xr:uid="{00000000-0005-0000-0000-000010C50000}"/>
    <cellStyle name="Percentuale 55 3 4" xfId="3424" xr:uid="{00000000-0005-0000-0000-000011C50000}"/>
    <cellStyle name="Percentuale 55 3 4 2" xfId="10131" xr:uid="{00000000-0005-0000-0000-000012C50000}"/>
    <cellStyle name="Percentuale 55 3 4 3" xfId="25664" xr:uid="{00000000-0005-0000-0000-000013C50000}"/>
    <cellStyle name="Percentuale 55 3 5" xfId="7391" xr:uid="{00000000-0005-0000-0000-000014C50000}"/>
    <cellStyle name="Percentuale 55 3 5 2" xfId="25665" xr:uid="{00000000-0005-0000-0000-000015C50000}"/>
    <cellStyle name="Percentuale 55 3 6" xfId="25666" xr:uid="{00000000-0005-0000-0000-000016C50000}"/>
    <cellStyle name="Percentuale 55 3 6 2" xfId="45670" xr:uid="{00000000-0005-0000-0000-000017C50000}"/>
    <cellStyle name="Percentuale 55 3 7" xfId="25667" xr:uid="{00000000-0005-0000-0000-000018C50000}"/>
    <cellStyle name="Percentuale 55 3 8" xfId="25654" xr:uid="{00000000-0005-0000-0000-000019C50000}"/>
    <cellStyle name="Percentuale 55 3 9" xfId="2059" xr:uid="{00000000-0005-0000-0000-00001AC50000}"/>
    <cellStyle name="Percentuale 55 4" xfId="1429" xr:uid="{00000000-0005-0000-0000-00001BC50000}"/>
    <cellStyle name="Percentuale 55 4 2" xfId="5630" xr:uid="{00000000-0005-0000-0000-00001CC50000}"/>
    <cellStyle name="Percentuale 55 4 2 2" xfId="5631" xr:uid="{00000000-0005-0000-0000-00001DC50000}"/>
    <cellStyle name="Percentuale 55 4 2 2 2" xfId="25670" xr:uid="{00000000-0005-0000-0000-00001EC50000}"/>
    <cellStyle name="Percentuale 55 4 2 3" xfId="14259" xr:uid="{00000000-0005-0000-0000-00001FC50000}"/>
    <cellStyle name="Percentuale 55 4 2 3 2" xfId="25671" xr:uid="{00000000-0005-0000-0000-000020C50000}"/>
    <cellStyle name="Percentuale 55 4 2 4" xfId="25669" xr:uid="{00000000-0005-0000-0000-000021C50000}"/>
    <cellStyle name="Percentuale 55 4 2 5" xfId="13868" xr:uid="{00000000-0005-0000-0000-000022C50000}"/>
    <cellStyle name="Percentuale 55 4 3" xfId="5632" xr:uid="{00000000-0005-0000-0000-000023C50000}"/>
    <cellStyle name="Percentuale 55 4 3 2" xfId="25672" xr:uid="{00000000-0005-0000-0000-000024C50000}"/>
    <cellStyle name="Percentuale 55 4 4" xfId="25673" xr:uid="{00000000-0005-0000-0000-000025C50000}"/>
    <cellStyle name="Percentuale 55 4 5" xfId="25674" xr:uid="{00000000-0005-0000-0000-000026C50000}"/>
    <cellStyle name="Percentuale 55 4 5 2" xfId="45671" xr:uid="{00000000-0005-0000-0000-000027C50000}"/>
    <cellStyle name="Percentuale 55 4 6" xfId="25675" xr:uid="{00000000-0005-0000-0000-000028C50000}"/>
    <cellStyle name="Percentuale 55 4 7" xfId="25668" xr:uid="{00000000-0005-0000-0000-000029C50000}"/>
    <cellStyle name="Percentuale 55 4 8" xfId="3165" xr:uid="{00000000-0005-0000-0000-00002AC50000}"/>
    <cellStyle name="Percentuale 55 5" xfId="1430" xr:uid="{00000000-0005-0000-0000-00002BC50000}"/>
    <cellStyle name="Percentuale 55 5 2" xfId="25677" xr:uid="{00000000-0005-0000-0000-00002CC50000}"/>
    <cellStyle name="Percentuale 55 5 3" xfId="25678" xr:uid="{00000000-0005-0000-0000-00002DC50000}"/>
    <cellStyle name="Percentuale 55 5 3 2" xfId="45672" xr:uid="{00000000-0005-0000-0000-00002EC50000}"/>
    <cellStyle name="Percentuale 55 5 4" xfId="25679" xr:uid="{00000000-0005-0000-0000-00002FC50000}"/>
    <cellStyle name="Percentuale 55 5 5" xfId="25676" xr:uid="{00000000-0005-0000-0000-000030C50000}"/>
    <cellStyle name="Percentuale 55 6" xfId="3162" xr:uid="{00000000-0005-0000-0000-000031C50000}"/>
    <cellStyle name="Percentuale 55 6 2" xfId="5961" xr:uid="{00000000-0005-0000-0000-000032C50000}"/>
    <cellStyle name="Percentuale 55 6 3" xfId="25680" xr:uid="{00000000-0005-0000-0000-000033C50000}"/>
    <cellStyle name="Percentuale 55 7" xfId="25681" xr:uid="{00000000-0005-0000-0000-000034C50000}"/>
    <cellStyle name="Percentuale 55 7 2" xfId="45673" xr:uid="{00000000-0005-0000-0000-000035C50000}"/>
    <cellStyle name="Percentuale 55 8" xfId="25648" xr:uid="{00000000-0005-0000-0000-000036C50000}"/>
    <cellStyle name="Percentuale 56" xfId="1431" xr:uid="{00000000-0005-0000-0000-000037C50000}"/>
    <cellStyle name="Percentuale 56 2" xfId="1432" xr:uid="{00000000-0005-0000-0000-000038C50000}"/>
    <cellStyle name="Percentuale 56 2 2" xfId="3167" xr:uid="{00000000-0005-0000-0000-000039C50000}"/>
    <cellStyle name="Percentuale 56 2 2 2" xfId="9917" xr:uid="{00000000-0005-0000-0000-00003AC50000}"/>
    <cellStyle name="Percentuale 56 2 2 3" xfId="25684" xr:uid="{00000000-0005-0000-0000-00003BC50000}"/>
    <cellStyle name="Percentuale 56 2 3" xfId="9655" xr:uid="{00000000-0005-0000-0000-00003CC50000}"/>
    <cellStyle name="Percentuale 56 2 3 2" xfId="25685" xr:uid="{00000000-0005-0000-0000-00003DC50000}"/>
    <cellStyle name="Percentuale 56 2 4" xfId="25686" xr:uid="{00000000-0005-0000-0000-00003EC50000}"/>
    <cellStyle name="Percentuale 56 2 4 2" xfId="45674" xr:uid="{00000000-0005-0000-0000-00003FC50000}"/>
    <cellStyle name="Percentuale 56 2 5" xfId="25687" xr:uid="{00000000-0005-0000-0000-000040C50000}"/>
    <cellStyle name="Percentuale 56 2 6" xfId="25683" xr:uid="{00000000-0005-0000-0000-000041C50000}"/>
    <cellStyle name="Percentuale 56 3" xfId="1433" xr:uid="{00000000-0005-0000-0000-000042C50000}"/>
    <cellStyle name="Percentuale 56 3 2" xfId="1434" xr:uid="{00000000-0005-0000-0000-000043C50000}"/>
    <cellStyle name="Percentuale 56 3 2 2" xfId="4762" xr:uid="{00000000-0005-0000-0000-000044C50000}"/>
    <cellStyle name="Percentuale 56 3 2 2 2" xfId="25691" xr:uid="{00000000-0005-0000-0000-000045C50000}"/>
    <cellStyle name="Percentuale 56 3 2 2 3" xfId="25690" xr:uid="{00000000-0005-0000-0000-000046C50000}"/>
    <cellStyle name="Percentuale 56 3 2 3" xfId="3935" xr:uid="{00000000-0005-0000-0000-000047C50000}"/>
    <cellStyle name="Percentuale 56 3 2 3 2" xfId="10471" xr:uid="{00000000-0005-0000-0000-000048C50000}"/>
    <cellStyle name="Percentuale 56 3 2 3 3" xfId="25692" xr:uid="{00000000-0005-0000-0000-000049C50000}"/>
    <cellStyle name="Percentuale 56 3 2 3 4" xfId="45675" xr:uid="{00000000-0005-0000-0000-00004AC50000}"/>
    <cellStyle name="Percentuale 56 3 2 4" xfId="25693" xr:uid="{00000000-0005-0000-0000-00004BC50000}"/>
    <cellStyle name="Percentuale 56 3 2 5" xfId="25689" xr:uid="{00000000-0005-0000-0000-00004CC50000}"/>
    <cellStyle name="Percentuale 56 3 3" xfId="3168" xr:uid="{00000000-0005-0000-0000-00004DC50000}"/>
    <cellStyle name="Percentuale 56 3 3 2" xfId="5633" xr:uid="{00000000-0005-0000-0000-00004EC50000}"/>
    <cellStyle name="Percentuale 56 3 3 2 2" xfId="25695" xr:uid="{00000000-0005-0000-0000-00004FC50000}"/>
    <cellStyle name="Percentuale 56 3 3 3" xfId="25696" xr:uid="{00000000-0005-0000-0000-000050C50000}"/>
    <cellStyle name="Percentuale 56 3 3 4" xfId="25697" xr:uid="{00000000-0005-0000-0000-000051C50000}"/>
    <cellStyle name="Percentuale 56 3 3 4 2" xfId="45676" xr:uid="{00000000-0005-0000-0000-000052C50000}"/>
    <cellStyle name="Percentuale 56 3 3 5" xfId="25694" xr:uid="{00000000-0005-0000-0000-000053C50000}"/>
    <cellStyle name="Percentuale 56 3 4" xfId="3425" xr:uid="{00000000-0005-0000-0000-000054C50000}"/>
    <cellStyle name="Percentuale 56 3 4 2" xfId="10132" xr:uid="{00000000-0005-0000-0000-000055C50000}"/>
    <cellStyle name="Percentuale 56 3 4 3" xfId="25698" xr:uid="{00000000-0005-0000-0000-000056C50000}"/>
    <cellStyle name="Percentuale 56 3 5" xfId="8570" xr:uid="{00000000-0005-0000-0000-000057C50000}"/>
    <cellStyle name="Percentuale 56 3 5 2" xfId="25699" xr:uid="{00000000-0005-0000-0000-000058C50000}"/>
    <cellStyle name="Percentuale 56 3 6" xfId="25700" xr:uid="{00000000-0005-0000-0000-000059C50000}"/>
    <cellStyle name="Percentuale 56 3 6 2" xfId="45677" xr:uid="{00000000-0005-0000-0000-00005AC50000}"/>
    <cellStyle name="Percentuale 56 3 7" xfId="25701" xr:uid="{00000000-0005-0000-0000-00005BC50000}"/>
    <cellStyle name="Percentuale 56 3 8" xfId="25688" xr:uid="{00000000-0005-0000-0000-00005CC50000}"/>
    <cellStyle name="Percentuale 56 3 9" xfId="2060" xr:uid="{00000000-0005-0000-0000-00005DC50000}"/>
    <cellStyle name="Percentuale 56 4" xfId="1435" xr:uid="{00000000-0005-0000-0000-00005EC50000}"/>
    <cellStyle name="Percentuale 56 4 2" xfId="5634" xr:uid="{00000000-0005-0000-0000-00005FC50000}"/>
    <cellStyle name="Percentuale 56 4 2 2" xfId="5635" xr:uid="{00000000-0005-0000-0000-000060C50000}"/>
    <cellStyle name="Percentuale 56 4 2 2 2" xfId="25704" xr:uid="{00000000-0005-0000-0000-000061C50000}"/>
    <cellStyle name="Percentuale 56 4 2 3" xfId="14260" xr:uid="{00000000-0005-0000-0000-000062C50000}"/>
    <cellStyle name="Percentuale 56 4 2 3 2" xfId="25705" xr:uid="{00000000-0005-0000-0000-000063C50000}"/>
    <cellStyle name="Percentuale 56 4 2 4" xfId="25703" xr:uid="{00000000-0005-0000-0000-000064C50000}"/>
    <cellStyle name="Percentuale 56 4 2 5" xfId="13869" xr:uid="{00000000-0005-0000-0000-000065C50000}"/>
    <cellStyle name="Percentuale 56 4 3" xfId="5636" xr:uid="{00000000-0005-0000-0000-000066C50000}"/>
    <cellStyle name="Percentuale 56 4 3 2" xfId="25706" xr:uid="{00000000-0005-0000-0000-000067C50000}"/>
    <cellStyle name="Percentuale 56 4 4" xfId="25707" xr:uid="{00000000-0005-0000-0000-000068C50000}"/>
    <cellStyle name="Percentuale 56 4 5" xfId="25708" xr:uid="{00000000-0005-0000-0000-000069C50000}"/>
    <cellStyle name="Percentuale 56 4 5 2" xfId="45678" xr:uid="{00000000-0005-0000-0000-00006AC50000}"/>
    <cellStyle name="Percentuale 56 4 6" xfId="25709" xr:uid="{00000000-0005-0000-0000-00006BC50000}"/>
    <cellStyle name="Percentuale 56 4 7" xfId="25702" xr:uid="{00000000-0005-0000-0000-00006CC50000}"/>
    <cellStyle name="Percentuale 56 4 8" xfId="3169" xr:uid="{00000000-0005-0000-0000-00006DC50000}"/>
    <cellStyle name="Percentuale 56 5" xfId="1436" xr:uid="{00000000-0005-0000-0000-00006EC50000}"/>
    <cellStyle name="Percentuale 56 5 2" xfId="25711" xr:uid="{00000000-0005-0000-0000-00006FC50000}"/>
    <cellStyle name="Percentuale 56 5 3" xfId="25712" xr:uid="{00000000-0005-0000-0000-000070C50000}"/>
    <cellStyle name="Percentuale 56 5 3 2" xfId="45679" xr:uid="{00000000-0005-0000-0000-000071C50000}"/>
    <cellStyle name="Percentuale 56 5 4" xfId="25713" xr:uid="{00000000-0005-0000-0000-000072C50000}"/>
    <cellStyle name="Percentuale 56 5 5" xfId="25710" xr:uid="{00000000-0005-0000-0000-000073C50000}"/>
    <cellStyle name="Percentuale 56 6" xfId="3166" xr:uid="{00000000-0005-0000-0000-000074C50000}"/>
    <cellStyle name="Percentuale 56 6 2" xfId="5962" xr:uid="{00000000-0005-0000-0000-000075C50000}"/>
    <cellStyle name="Percentuale 56 6 3" xfId="25714" xr:uid="{00000000-0005-0000-0000-000076C50000}"/>
    <cellStyle name="Percentuale 56 7" xfId="25715" xr:uid="{00000000-0005-0000-0000-000077C50000}"/>
    <cellStyle name="Percentuale 56 7 2" xfId="45680" xr:uid="{00000000-0005-0000-0000-000078C50000}"/>
    <cellStyle name="Percentuale 56 8" xfId="25682" xr:uid="{00000000-0005-0000-0000-000079C50000}"/>
    <cellStyle name="Percentuale 57" xfId="1437" xr:uid="{00000000-0005-0000-0000-00007AC50000}"/>
    <cellStyle name="Percentuale 57 2" xfId="1438" xr:uid="{00000000-0005-0000-0000-00007BC50000}"/>
    <cellStyle name="Percentuale 57 2 2" xfId="3171" xr:uid="{00000000-0005-0000-0000-00007CC50000}"/>
    <cellStyle name="Percentuale 57 2 2 2" xfId="9918" xr:uid="{00000000-0005-0000-0000-00007DC50000}"/>
    <cellStyle name="Percentuale 57 2 2 3" xfId="25718" xr:uid="{00000000-0005-0000-0000-00007EC50000}"/>
    <cellStyle name="Percentuale 57 2 3" xfId="9656" xr:uid="{00000000-0005-0000-0000-00007FC50000}"/>
    <cellStyle name="Percentuale 57 2 3 2" xfId="25719" xr:uid="{00000000-0005-0000-0000-000080C50000}"/>
    <cellStyle name="Percentuale 57 2 4" xfId="25720" xr:uid="{00000000-0005-0000-0000-000081C50000}"/>
    <cellStyle name="Percentuale 57 2 4 2" xfId="45681" xr:uid="{00000000-0005-0000-0000-000082C50000}"/>
    <cellStyle name="Percentuale 57 2 5" xfId="25721" xr:uid="{00000000-0005-0000-0000-000083C50000}"/>
    <cellStyle name="Percentuale 57 2 6" xfId="25717" xr:uid="{00000000-0005-0000-0000-000084C50000}"/>
    <cellStyle name="Percentuale 57 3" xfId="1439" xr:uid="{00000000-0005-0000-0000-000085C50000}"/>
    <cellStyle name="Percentuale 57 3 2" xfId="1440" xr:uid="{00000000-0005-0000-0000-000086C50000}"/>
    <cellStyle name="Percentuale 57 3 2 2" xfId="4763" xr:uid="{00000000-0005-0000-0000-000087C50000}"/>
    <cellStyle name="Percentuale 57 3 2 2 2" xfId="25725" xr:uid="{00000000-0005-0000-0000-000088C50000}"/>
    <cellStyle name="Percentuale 57 3 2 2 3" xfId="25724" xr:uid="{00000000-0005-0000-0000-000089C50000}"/>
    <cellStyle name="Percentuale 57 3 2 3" xfId="3936" xr:uid="{00000000-0005-0000-0000-00008AC50000}"/>
    <cellStyle name="Percentuale 57 3 2 3 2" xfId="10472" xr:uid="{00000000-0005-0000-0000-00008BC50000}"/>
    <cellStyle name="Percentuale 57 3 2 3 3" xfId="25726" xr:uid="{00000000-0005-0000-0000-00008CC50000}"/>
    <cellStyle name="Percentuale 57 3 2 3 4" xfId="45682" xr:uid="{00000000-0005-0000-0000-00008DC50000}"/>
    <cellStyle name="Percentuale 57 3 2 4" xfId="25727" xr:uid="{00000000-0005-0000-0000-00008EC50000}"/>
    <cellStyle name="Percentuale 57 3 2 5" xfId="25723" xr:uid="{00000000-0005-0000-0000-00008FC50000}"/>
    <cellStyle name="Percentuale 57 3 3" xfId="3172" xr:uid="{00000000-0005-0000-0000-000090C50000}"/>
    <cellStyle name="Percentuale 57 3 3 2" xfId="5637" xr:uid="{00000000-0005-0000-0000-000091C50000}"/>
    <cellStyle name="Percentuale 57 3 3 2 2" xfId="25729" xr:uid="{00000000-0005-0000-0000-000092C50000}"/>
    <cellStyle name="Percentuale 57 3 3 3" xfId="25730" xr:uid="{00000000-0005-0000-0000-000093C50000}"/>
    <cellStyle name="Percentuale 57 3 3 4" xfId="25731" xr:uid="{00000000-0005-0000-0000-000094C50000}"/>
    <cellStyle name="Percentuale 57 3 3 4 2" xfId="45683" xr:uid="{00000000-0005-0000-0000-000095C50000}"/>
    <cellStyle name="Percentuale 57 3 3 5" xfId="25728" xr:uid="{00000000-0005-0000-0000-000096C50000}"/>
    <cellStyle name="Percentuale 57 3 4" xfId="3426" xr:uid="{00000000-0005-0000-0000-000097C50000}"/>
    <cellStyle name="Percentuale 57 3 4 2" xfId="10133" xr:uid="{00000000-0005-0000-0000-000098C50000}"/>
    <cellStyle name="Percentuale 57 3 4 3" xfId="25732" xr:uid="{00000000-0005-0000-0000-000099C50000}"/>
    <cellStyle name="Percentuale 57 3 5" xfId="8739" xr:uid="{00000000-0005-0000-0000-00009AC50000}"/>
    <cellStyle name="Percentuale 57 3 5 2" xfId="25733" xr:uid="{00000000-0005-0000-0000-00009BC50000}"/>
    <cellStyle name="Percentuale 57 3 6" xfId="25734" xr:uid="{00000000-0005-0000-0000-00009CC50000}"/>
    <cellStyle name="Percentuale 57 3 6 2" xfId="45684" xr:uid="{00000000-0005-0000-0000-00009DC50000}"/>
    <cellStyle name="Percentuale 57 3 7" xfId="25735" xr:uid="{00000000-0005-0000-0000-00009EC50000}"/>
    <cellStyle name="Percentuale 57 3 8" xfId="25722" xr:uid="{00000000-0005-0000-0000-00009FC50000}"/>
    <cellStyle name="Percentuale 57 3 9" xfId="2061" xr:uid="{00000000-0005-0000-0000-0000A0C50000}"/>
    <cellStyle name="Percentuale 57 4" xfId="1441" xr:uid="{00000000-0005-0000-0000-0000A1C50000}"/>
    <cellStyle name="Percentuale 57 4 2" xfId="5638" xr:uid="{00000000-0005-0000-0000-0000A2C50000}"/>
    <cellStyle name="Percentuale 57 4 2 2" xfId="5639" xr:uid="{00000000-0005-0000-0000-0000A3C50000}"/>
    <cellStyle name="Percentuale 57 4 2 2 2" xfId="25738" xr:uid="{00000000-0005-0000-0000-0000A4C50000}"/>
    <cellStyle name="Percentuale 57 4 2 3" xfId="14261" xr:uid="{00000000-0005-0000-0000-0000A5C50000}"/>
    <cellStyle name="Percentuale 57 4 2 3 2" xfId="25739" xr:uid="{00000000-0005-0000-0000-0000A6C50000}"/>
    <cellStyle name="Percentuale 57 4 2 4" xfId="25737" xr:uid="{00000000-0005-0000-0000-0000A7C50000}"/>
    <cellStyle name="Percentuale 57 4 2 5" xfId="13871" xr:uid="{00000000-0005-0000-0000-0000A8C50000}"/>
    <cellStyle name="Percentuale 57 4 3" xfId="5640" xr:uid="{00000000-0005-0000-0000-0000A9C50000}"/>
    <cellStyle name="Percentuale 57 4 3 2" xfId="25740" xr:uid="{00000000-0005-0000-0000-0000AAC50000}"/>
    <cellStyle name="Percentuale 57 4 4" xfId="25741" xr:uid="{00000000-0005-0000-0000-0000ABC50000}"/>
    <cellStyle name="Percentuale 57 4 5" xfId="25742" xr:uid="{00000000-0005-0000-0000-0000ACC50000}"/>
    <cellStyle name="Percentuale 57 4 5 2" xfId="45685" xr:uid="{00000000-0005-0000-0000-0000ADC50000}"/>
    <cellStyle name="Percentuale 57 4 6" xfId="25743" xr:uid="{00000000-0005-0000-0000-0000AEC50000}"/>
    <cellStyle name="Percentuale 57 4 7" xfId="25736" xr:uid="{00000000-0005-0000-0000-0000AFC50000}"/>
    <cellStyle name="Percentuale 57 4 8" xfId="3173" xr:uid="{00000000-0005-0000-0000-0000B0C50000}"/>
    <cellStyle name="Percentuale 57 5" xfId="1442" xr:uid="{00000000-0005-0000-0000-0000B1C50000}"/>
    <cellStyle name="Percentuale 57 5 2" xfId="25745" xr:uid="{00000000-0005-0000-0000-0000B2C50000}"/>
    <cellStyle name="Percentuale 57 5 3" xfId="25746" xr:uid="{00000000-0005-0000-0000-0000B3C50000}"/>
    <cellStyle name="Percentuale 57 5 3 2" xfId="45686" xr:uid="{00000000-0005-0000-0000-0000B4C50000}"/>
    <cellStyle name="Percentuale 57 5 4" xfId="25747" xr:uid="{00000000-0005-0000-0000-0000B5C50000}"/>
    <cellStyle name="Percentuale 57 5 5" xfId="25744" xr:uid="{00000000-0005-0000-0000-0000B6C50000}"/>
    <cellStyle name="Percentuale 57 6" xfId="3170" xr:uid="{00000000-0005-0000-0000-0000B7C50000}"/>
    <cellStyle name="Percentuale 57 6 2" xfId="5963" xr:uid="{00000000-0005-0000-0000-0000B8C50000}"/>
    <cellStyle name="Percentuale 57 6 3" xfId="25748" xr:uid="{00000000-0005-0000-0000-0000B9C50000}"/>
    <cellStyle name="Percentuale 57 7" xfId="25749" xr:uid="{00000000-0005-0000-0000-0000BAC50000}"/>
    <cellStyle name="Percentuale 57 7 2" xfId="45687" xr:uid="{00000000-0005-0000-0000-0000BBC50000}"/>
    <cellStyle name="Percentuale 57 8" xfId="25716" xr:uid="{00000000-0005-0000-0000-0000BCC50000}"/>
    <cellStyle name="Percentuale 58" xfId="1443" xr:uid="{00000000-0005-0000-0000-0000BDC50000}"/>
    <cellStyle name="Percentuale 58 2" xfId="1444" xr:uid="{00000000-0005-0000-0000-0000BEC50000}"/>
    <cellStyle name="Percentuale 58 2 2" xfId="3175" xr:uid="{00000000-0005-0000-0000-0000BFC50000}"/>
    <cellStyle name="Percentuale 58 2 2 2" xfId="9919" xr:uid="{00000000-0005-0000-0000-0000C0C50000}"/>
    <cellStyle name="Percentuale 58 2 2 3" xfId="25752" xr:uid="{00000000-0005-0000-0000-0000C1C50000}"/>
    <cellStyle name="Percentuale 58 2 3" xfId="9657" xr:uid="{00000000-0005-0000-0000-0000C2C50000}"/>
    <cellStyle name="Percentuale 58 2 3 2" xfId="25753" xr:uid="{00000000-0005-0000-0000-0000C3C50000}"/>
    <cellStyle name="Percentuale 58 2 4" xfId="25754" xr:uid="{00000000-0005-0000-0000-0000C4C50000}"/>
    <cellStyle name="Percentuale 58 2 4 2" xfId="45688" xr:uid="{00000000-0005-0000-0000-0000C5C50000}"/>
    <cellStyle name="Percentuale 58 2 5" xfId="25755" xr:uid="{00000000-0005-0000-0000-0000C6C50000}"/>
    <cellStyle name="Percentuale 58 2 6" xfId="25751" xr:uid="{00000000-0005-0000-0000-0000C7C50000}"/>
    <cellStyle name="Percentuale 58 3" xfId="1445" xr:uid="{00000000-0005-0000-0000-0000C8C50000}"/>
    <cellStyle name="Percentuale 58 3 2" xfId="1446" xr:uid="{00000000-0005-0000-0000-0000C9C50000}"/>
    <cellStyle name="Percentuale 58 3 2 2" xfId="4764" xr:uid="{00000000-0005-0000-0000-0000CAC50000}"/>
    <cellStyle name="Percentuale 58 3 2 2 2" xfId="25759" xr:uid="{00000000-0005-0000-0000-0000CBC50000}"/>
    <cellStyle name="Percentuale 58 3 2 2 3" xfId="25758" xr:uid="{00000000-0005-0000-0000-0000CCC50000}"/>
    <cellStyle name="Percentuale 58 3 2 3" xfId="3937" xr:uid="{00000000-0005-0000-0000-0000CDC50000}"/>
    <cellStyle name="Percentuale 58 3 2 3 2" xfId="10473" xr:uid="{00000000-0005-0000-0000-0000CEC50000}"/>
    <cellStyle name="Percentuale 58 3 2 3 3" xfId="25760" xr:uid="{00000000-0005-0000-0000-0000CFC50000}"/>
    <cellStyle name="Percentuale 58 3 2 3 4" xfId="45689" xr:uid="{00000000-0005-0000-0000-0000D0C50000}"/>
    <cellStyle name="Percentuale 58 3 2 4" xfId="25761" xr:uid="{00000000-0005-0000-0000-0000D1C50000}"/>
    <cellStyle name="Percentuale 58 3 2 5" xfId="25757" xr:uid="{00000000-0005-0000-0000-0000D2C50000}"/>
    <cellStyle name="Percentuale 58 3 3" xfId="3176" xr:uid="{00000000-0005-0000-0000-0000D3C50000}"/>
    <cellStyle name="Percentuale 58 3 3 2" xfId="5641" xr:uid="{00000000-0005-0000-0000-0000D4C50000}"/>
    <cellStyle name="Percentuale 58 3 3 2 2" xfId="25763" xr:uid="{00000000-0005-0000-0000-0000D5C50000}"/>
    <cellStyle name="Percentuale 58 3 3 3" xfId="25764" xr:uid="{00000000-0005-0000-0000-0000D6C50000}"/>
    <cellStyle name="Percentuale 58 3 3 4" xfId="25765" xr:uid="{00000000-0005-0000-0000-0000D7C50000}"/>
    <cellStyle name="Percentuale 58 3 3 4 2" xfId="45690" xr:uid="{00000000-0005-0000-0000-0000D8C50000}"/>
    <cellStyle name="Percentuale 58 3 3 5" xfId="25762" xr:uid="{00000000-0005-0000-0000-0000D9C50000}"/>
    <cellStyle name="Percentuale 58 3 4" xfId="3427" xr:uid="{00000000-0005-0000-0000-0000DAC50000}"/>
    <cellStyle name="Percentuale 58 3 4 2" xfId="10134" xr:uid="{00000000-0005-0000-0000-0000DBC50000}"/>
    <cellStyle name="Percentuale 58 3 4 3" xfId="25766" xr:uid="{00000000-0005-0000-0000-0000DCC50000}"/>
    <cellStyle name="Percentuale 58 3 5" xfId="8611" xr:uid="{00000000-0005-0000-0000-0000DDC50000}"/>
    <cellStyle name="Percentuale 58 3 5 2" xfId="25767" xr:uid="{00000000-0005-0000-0000-0000DEC50000}"/>
    <cellStyle name="Percentuale 58 3 6" xfId="25768" xr:uid="{00000000-0005-0000-0000-0000DFC50000}"/>
    <cellStyle name="Percentuale 58 3 6 2" xfId="45691" xr:uid="{00000000-0005-0000-0000-0000E0C50000}"/>
    <cellStyle name="Percentuale 58 3 7" xfId="25769" xr:uid="{00000000-0005-0000-0000-0000E1C50000}"/>
    <cellStyle name="Percentuale 58 3 8" xfId="25756" xr:uid="{00000000-0005-0000-0000-0000E2C50000}"/>
    <cellStyle name="Percentuale 58 3 9" xfId="2062" xr:uid="{00000000-0005-0000-0000-0000E3C50000}"/>
    <cellStyle name="Percentuale 58 4" xfId="1447" xr:uid="{00000000-0005-0000-0000-0000E4C50000}"/>
    <cellStyle name="Percentuale 58 4 2" xfId="5642" xr:uid="{00000000-0005-0000-0000-0000E5C50000}"/>
    <cellStyle name="Percentuale 58 4 2 2" xfId="5643" xr:uid="{00000000-0005-0000-0000-0000E6C50000}"/>
    <cellStyle name="Percentuale 58 4 2 2 2" xfId="25772" xr:uid="{00000000-0005-0000-0000-0000E7C50000}"/>
    <cellStyle name="Percentuale 58 4 2 3" xfId="14262" xr:uid="{00000000-0005-0000-0000-0000E8C50000}"/>
    <cellStyle name="Percentuale 58 4 2 3 2" xfId="25773" xr:uid="{00000000-0005-0000-0000-0000E9C50000}"/>
    <cellStyle name="Percentuale 58 4 2 4" xfId="25771" xr:uid="{00000000-0005-0000-0000-0000EAC50000}"/>
    <cellStyle name="Percentuale 58 4 2 5" xfId="13872" xr:uid="{00000000-0005-0000-0000-0000EBC50000}"/>
    <cellStyle name="Percentuale 58 4 3" xfId="5644" xr:uid="{00000000-0005-0000-0000-0000ECC50000}"/>
    <cellStyle name="Percentuale 58 4 3 2" xfId="25774" xr:uid="{00000000-0005-0000-0000-0000EDC50000}"/>
    <cellStyle name="Percentuale 58 4 4" xfId="25775" xr:uid="{00000000-0005-0000-0000-0000EEC50000}"/>
    <cellStyle name="Percentuale 58 4 5" xfId="25776" xr:uid="{00000000-0005-0000-0000-0000EFC50000}"/>
    <cellStyle name="Percentuale 58 4 5 2" xfId="45692" xr:uid="{00000000-0005-0000-0000-0000F0C50000}"/>
    <cellStyle name="Percentuale 58 4 6" xfId="25777" xr:uid="{00000000-0005-0000-0000-0000F1C50000}"/>
    <cellStyle name="Percentuale 58 4 7" xfId="25770" xr:uid="{00000000-0005-0000-0000-0000F2C50000}"/>
    <cellStyle name="Percentuale 58 4 8" xfId="3177" xr:uid="{00000000-0005-0000-0000-0000F3C50000}"/>
    <cellStyle name="Percentuale 58 5" xfId="1448" xr:uid="{00000000-0005-0000-0000-0000F4C50000}"/>
    <cellStyle name="Percentuale 58 5 2" xfId="25779" xr:uid="{00000000-0005-0000-0000-0000F5C50000}"/>
    <cellStyle name="Percentuale 58 5 3" xfId="25780" xr:uid="{00000000-0005-0000-0000-0000F6C50000}"/>
    <cellStyle name="Percentuale 58 5 3 2" xfId="45693" xr:uid="{00000000-0005-0000-0000-0000F7C50000}"/>
    <cellStyle name="Percentuale 58 5 4" xfId="25781" xr:uid="{00000000-0005-0000-0000-0000F8C50000}"/>
    <cellStyle name="Percentuale 58 5 5" xfId="25778" xr:uid="{00000000-0005-0000-0000-0000F9C50000}"/>
    <cellStyle name="Percentuale 58 6" xfId="3174" xr:uid="{00000000-0005-0000-0000-0000FAC50000}"/>
    <cellStyle name="Percentuale 58 6 2" xfId="5964" xr:uid="{00000000-0005-0000-0000-0000FBC50000}"/>
    <cellStyle name="Percentuale 58 6 3" xfId="25782" xr:uid="{00000000-0005-0000-0000-0000FCC50000}"/>
    <cellStyle name="Percentuale 58 7" xfId="25783" xr:uid="{00000000-0005-0000-0000-0000FDC50000}"/>
    <cellStyle name="Percentuale 58 7 2" xfId="45694" xr:uid="{00000000-0005-0000-0000-0000FEC50000}"/>
    <cellStyle name="Percentuale 58 8" xfId="25750" xr:uid="{00000000-0005-0000-0000-0000FFC50000}"/>
    <cellStyle name="Percentuale 59" xfId="1449" xr:uid="{00000000-0005-0000-0000-000000C60000}"/>
    <cellStyle name="Percentuale 59 2" xfId="1450" xr:uid="{00000000-0005-0000-0000-000001C60000}"/>
    <cellStyle name="Percentuale 59 2 2" xfId="3179" xr:uid="{00000000-0005-0000-0000-000002C60000}"/>
    <cellStyle name="Percentuale 59 2 2 2" xfId="9920" xr:uid="{00000000-0005-0000-0000-000003C60000}"/>
    <cellStyle name="Percentuale 59 2 2 3" xfId="25786" xr:uid="{00000000-0005-0000-0000-000004C60000}"/>
    <cellStyle name="Percentuale 59 2 3" xfId="9658" xr:uid="{00000000-0005-0000-0000-000005C60000}"/>
    <cellStyle name="Percentuale 59 2 3 2" xfId="25787" xr:uid="{00000000-0005-0000-0000-000006C60000}"/>
    <cellStyle name="Percentuale 59 2 4" xfId="25788" xr:uid="{00000000-0005-0000-0000-000007C60000}"/>
    <cellStyle name="Percentuale 59 2 4 2" xfId="45695" xr:uid="{00000000-0005-0000-0000-000008C60000}"/>
    <cellStyle name="Percentuale 59 2 5" xfId="25789" xr:uid="{00000000-0005-0000-0000-000009C60000}"/>
    <cellStyle name="Percentuale 59 2 6" xfId="25785" xr:uid="{00000000-0005-0000-0000-00000AC60000}"/>
    <cellStyle name="Percentuale 59 3" xfId="1451" xr:uid="{00000000-0005-0000-0000-00000BC60000}"/>
    <cellStyle name="Percentuale 59 3 2" xfId="1452" xr:uid="{00000000-0005-0000-0000-00000CC60000}"/>
    <cellStyle name="Percentuale 59 3 2 2" xfId="4765" xr:uid="{00000000-0005-0000-0000-00000DC60000}"/>
    <cellStyle name="Percentuale 59 3 2 2 2" xfId="25793" xr:uid="{00000000-0005-0000-0000-00000EC60000}"/>
    <cellStyle name="Percentuale 59 3 2 2 3" xfId="25792" xr:uid="{00000000-0005-0000-0000-00000FC60000}"/>
    <cellStyle name="Percentuale 59 3 2 3" xfId="3938" xr:uid="{00000000-0005-0000-0000-000010C60000}"/>
    <cellStyle name="Percentuale 59 3 2 3 2" xfId="10474" xr:uid="{00000000-0005-0000-0000-000011C60000}"/>
    <cellStyle name="Percentuale 59 3 2 3 3" xfId="25794" xr:uid="{00000000-0005-0000-0000-000012C60000}"/>
    <cellStyle name="Percentuale 59 3 2 3 4" xfId="45696" xr:uid="{00000000-0005-0000-0000-000013C60000}"/>
    <cellStyle name="Percentuale 59 3 2 4" xfId="25795" xr:uid="{00000000-0005-0000-0000-000014C60000}"/>
    <cellStyle name="Percentuale 59 3 2 5" xfId="25791" xr:uid="{00000000-0005-0000-0000-000015C60000}"/>
    <cellStyle name="Percentuale 59 3 3" xfId="3180" xr:uid="{00000000-0005-0000-0000-000016C60000}"/>
    <cellStyle name="Percentuale 59 3 3 2" xfId="5645" xr:uid="{00000000-0005-0000-0000-000017C60000}"/>
    <cellStyle name="Percentuale 59 3 3 2 2" xfId="25797" xr:uid="{00000000-0005-0000-0000-000018C60000}"/>
    <cellStyle name="Percentuale 59 3 3 3" xfId="25798" xr:uid="{00000000-0005-0000-0000-000019C60000}"/>
    <cellStyle name="Percentuale 59 3 3 4" xfId="25799" xr:uid="{00000000-0005-0000-0000-00001AC60000}"/>
    <cellStyle name="Percentuale 59 3 3 4 2" xfId="45697" xr:uid="{00000000-0005-0000-0000-00001BC60000}"/>
    <cellStyle name="Percentuale 59 3 3 5" xfId="25796" xr:uid="{00000000-0005-0000-0000-00001CC60000}"/>
    <cellStyle name="Percentuale 59 3 4" xfId="3428" xr:uid="{00000000-0005-0000-0000-00001DC60000}"/>
    <cellStyle name="Percentuale 59 3 4 2" xfId="10135" xr:uid="{00000000-0005-0000-0000-00001EC60000}"/>
    <cellStyle name="Percentuale 59 3 4 3" xfId="25800" xr:uid="{00000000-0005-0000-0000-00001FC60000}"/>
    <cellStyle name="Percentuale 59 3 5" xfId="7457" xr:uid="{00000000-0005-0000-0000-000020C60000}"/>
    <cellStyle name="Percentuale 59 3 5 2" xfId="25801" xr:uid="{00000000-0005-0000-0000-000021C60000}"/>
    <cellStyle name="Percentuale 59 3 6" xfId="25802" xr:uid="{00000000-0005-0000-0000-000022C60000}"/>
    <cellStyle name="Percentuale 59 3 6 2" xfId="45698" xr:uid="{00000000-0005-0000-0000-000023C60000}"/>
    <cellStyle name="Percentuale 59 3 7" xfId="25803" xr:uid="{00000000-0005-0000-0000-000024C60000}"/>
    <cellStyle name="Percentuale 59 3 8" xfId="25790" xr:uid="{00000000-0005-0000-0000-000025C60000}"/>
    <cellStyle name="Percentuale 59 3 9" xfId="2063" xr:uid="{00000000-0005-0000-0000-000026C60000}"/>
    <cellStyle name="Percentuale 59 4" xfId="1453" xr:uid="{00000000-0005-0000-0000-000027C60000}"/>
    <cellStyle name="Percentuale 59 4 2" xfId="5646" xr:uid="{00000000-0005-0000-0000-000028C60000}"/>
    <cellStyle name="Percentuale 59 4 2 2" xfId="5647" xr:uid="{00000000-0005-0000-0000-000029C60000}"/>
    <cellStyle name="Percentuale 59 4 2 2 2" xfId="25806" xr:uid="{00000000-0005-0000-0000-00002AC60000}"/>
    <cellStyle name="Percentuale 59 4 2 3" xfId="14263" xr:uid="{00000000-0005-0000-0000-00002BC60000}"/>
    <cellStyle name="Percentuale 59 4 2 3 2" xfId="25807" xr:uid="{00000000-0005-0000-0000-00002CC60000}"/>
    <cellStyle name="Percentuale 59 4 2 4" xfId="25805" xr:uid="{00000000-0005-0000-0000-00002DC60000}"/>
    <cellStyle name="Percentuale 59 4 2 5" xfId="13873" xr:uid="{00000000-0005-0000-0000-00002EC60000}"/>
    <cellStyle name="Percentuale 59 4 3" xfId="5648" xr:uid="{00000000-0005-0000-0000-00002FC60000}"/>
    <cellStyle name="Percentuale 59 4 3 2" xfId="25808" xr:uid="{00000000-0005-0000-0000-000030C60000}"/>
    <cellStyle name="Percentuale 59 4 4" xfId="25809" xr:uid="{00000000-0005-0000-0000-000031C60000}"/>
    <cellStyle name="Percentuale 59 4 5" xfId="25810" xr:uid="{00000000-0005-0000-0000-000032C60000}"/>
    <cellStyle name="Percentuale 59 4 5 2" xfId="45699" xr:uid="{00000000-0005-0000-0000-000033C60000}"/>
    <cellStyle name="Percentuale 59 4 6" xfId="25811" xr:uid="{00000000-0005-0000-0000-000034C60000}"/>
    <cellStyle name="Percentuale 59 4 7" xfId="25804" xr:uid="{00000000-0005-0000-0000-000035C60000}"/>
    <cellStyle name="Percentuale 59 4 8" xfId="3181" xr:uid="{00000000-0005-0000-0000-000036C60000}"/>
    <cellStyle name="Percentuale 59 5" xfId="1454" xr:uid="{00000000-0005-0000-0000-000037C60000}"/>
    <cellStyle name="Percentuale 59 5 2" xfId="25813" xr:uid="{00000000-0005-0000-0000-000038C60000}"/>
    <cellStyle name="Percentuale 59 5 3" xfId="25814" xr:uid="{00000000-0005-0000-0000-000039C60000}"/>
    <cellStyle name="Percentuale 59 5 3 2" xfId="45700" xr:uid="{00000000-0005-0000-0000-00003AC60000}"/>
    <cellStyle name="Percentuale 59 5 4" xfId="25815" xr:uid="{00000000-0005-0000-0000-00003BC60000}"/>
    <cellStyle name="Percentuale 59 5 5" xfId="25812" xr:uid="{00000000-0005-0000-0000-00003CC60000}"/>
    <cellStyle name="Percentuale 59 6" xfId="3178" xr:uid="{00000000-0005-0000-0000-00003DC60000}"/>
    <cellStyle name="Percentuale 59 6 2" xfId="5965" xr:uid="{00000000-0005-0000-0000-00003EC60000}"/>
    <cellStyle name="Percentuale 59 6 3" xfId="25816" xr:uid="{00000000-0005-0000-0000-00003FC60000}"/>
    <cellStyle name="Percentuale 59 7" xfId="25817" xr:uid="{00000000-0005-0000-0000-000040C60000}"/>
    <cellStyle name="Percentuale 59 7 2" xfId="45701" xr:uid="{00000000-0005-0000-0000-000041C60000}"/>
    <cellStyle name="Percentuale 59 8" xfId="25784" xr:uid="{00000000-0005-0000-0000-000042C60000}"/>
    <cellStyle name="Percentuale 6" xfId="1455" xr:uid="{00000000-0005-0000-0000-000043C60000}"/>
    <cellStyle name="Percentuale 6 2" xfId="1456" xr:uid="{00000000-0005-0000-0000-000044C60000}"/>
    <cellStyle name="Percentuale 6 2 2" xfId="3183" xr:uid="{00000000-0005-0000-0000-000045C60000}"/>
    <cellStyle name="Percentuale 6 2 2 2" xfId="9921" xr:uid="{00000000-0005-0000-0000-000046C60000}"/>
    <cellStyle name="Percentuale 6 2 2 3" xfId="25820" xr:uid="{00000000-0005-0000-0000-000047C60000}"/>
    <cellStyle name="Percentuale 6 2 3" xfId="9659" xr:uid="{00000000-0005-0000-0000-000048C60000}"/>
    <cellStyle name="Percentuale 6 2 3 2" xfId="25821" xr:uid="{00000000-0005-0000-0000-000049C60000}"/>
    <cellStyle name="Percentuale 6 2 4" xfId="25822" xr:uid="{00000000-0005-0000-0000-00004AC60000}"/>
    <cellStyle name="Percentuale 6 2 4 2" xfId="45702" xr:uid="{00000000-0005-0000-0000-00004BC60000}"/>
    <cellStyle name="Percentuale 6 2 5" xfId="25823" xr:uid="{00000000-0005-0000-0000-00004CC60000}"/>
    <cellStyle name="Percentuale 6 2 6" xfId="25819" xr:uid="{00000000-0005-0000-0000-00004DC60000}"/>
    <cellStyle name="Percentuale 6 3" xfId="1457" xr:uid="{00000000-0005-0000-0000-00004EC60000}"/>
    <cellStyle name="Percentuale 6 3 2" xfId="1458" xr:uid="{00000000-0005-0000-0000-00004FC60000}"/>
    <cellStyle name="Percentuale 6 3 2 2" xfId="4766" xr:uid="{00000000-0005-0000-0000-000050C60000}"/>
    <cellStyle name="Percentuale 6 3 2 2 2" xfId="25827" xr:uid="{00000000-0005-0000-0000-000051C60000}"/>
    <cellStyle name="Percentuale 6 3 2 2 3" xfId="25826" xr:uid="{00000000-0005-0000-0000-000052C60000}"/>
    <cellStyle name="Percentuale 6 3 2 3" xfId="3939" xr:uid="{00000000-0005-0000-0000-000053C60000}"/>
    <cellStyle name="Percentuale 6 3 2 3 2" xfId="10475" xr:uid="{00000000-0005-0000-0000-000054C60000}"/>
    <cellStyle name="Percentuale 6 3 2 3 3" xfId="25828" xr:uid="{00000000-0005-0000-0000-000055C60000}"/>
    <cellStyle name="Percentuale 6 3 2 3 4" xfId="45703" xr:uid="{00000000-0005-0000-0000-000056C60000}"/>
    <cellStyle name="Percentuale 6 3 2 4" xfId="25829" xr:uid="{00000000-0005-0000-0000-000057C60000}"/>
    <cellStyle name="Percentuale 6 3 2 5" xfId="25825" xr:uid="{00000000-0005-0000-0000-000058C60000}"/>
    <cellStyle name="Percentuale 6 3 3" xfId="3184" xr:uid="{00000000-0005-0000-0000-000059C60000}"/>
    <cellStyle name="Percentuale 6 3 3 2" xfId="5649" xr:uid="{00000000-0005-0000-0000-00005AC60000}"/>
    <cellStyle name="Percentuale 6 3 3 2 2" xfId="25831" xr:uid="{00000000-0005-0000-0000-00005BC60000}"/>
    <cellStyle name="Percentuale 6 3 3 3" xfId="25832" xr:uid="{00000000-0005-0000-0000-00005CC60000}"/>
    <cellStyle name="Percentuale 6 3 3 4" xfId="25833" xr:uid="{00000000-0005-0000-0000-00005DC60000}"/>
    <cellStyle name="Percentuale 6 3 3 4 2" xfId="45704" xr:uid="{00000000-0005-0000-0000-00005EC60000}"/>
    <cellStyle name="Percentuale 6 3 3 5" xfId="25830" xr:uid="{00000000-0005-0000-0000-00005FC60000}"/>
    <cellStyle name="Percentuale 6 3 4" xfId="3429" xr:uid="{00000000-0005-0000-0000-000060C60000}"/>
    <cellStyle name="Percentuale 6 3 4 2" xfId="10136" xr:uid="{00000000-0005-0000-0000-000061C60000}"/>
    <cellStyle name="Percentuale 6 3 4 3" xfId="25834" xr:uid="{00000000-0005-0000-0000-000062C60000}"/>
    <cellStyle name="Percentuale 6 3 5" xfId="8610" xr:uid="{00000000-0005-0000-0000-000063C60000}"/>
    <cellStyle name="Percentuale 6 3 5 2" xfId="25835" xr:uid="{00000000-0005-0000-0000-000064C60000}"/>
    <cellStyle name="Percentuale 6 3 6" xfId="25836" xr:uid="{00000000-0005-0000-0000-000065C60000}"/>
    <cellStyle name="Percentuale 6 3 6 2" xfId="45705" xr:uid="{00000000-0005-0000-0000-000066C60000}"/>
    <cellStyle name="Percentuale 6 3 7" xfId="25837" xr:uid="{00000000-0005-0000-0000-000067C60000}"/>
    <cellStyle name="Percentuale 6 3 8" xfId="25824" xr:uid="{00000000-0005-0000-0000-000068C60000}"/>
    <cellStyle name="Percentuale 6 3 9" xfId="2064" xr:uid="{00000000-0005-0000-0000-000069C60000}"/>
    <cellStyle name="Percentuale 6 4" xfId="1459" xr:uid="{00000000-0005-0000-0000-00006AC60000}"/>
    <cellStyle name="Percentuale 6 4 2" xfId="5650" xr:uid="{00000000-0005-0000-0000-00006BC60000}"/>
    <cellStyle name="Percentuale 6 4 2 2" xfId="5651" xr:uid="{00000000-0005-0000-0000-00006CC60000}"/>
    <cellStyle name="Percentuale 6 4 2 2 2" xfId="25840" xr:uid="{00000000-0005-0000-0000-00006DC60000}"/>
    <cellStyle name="Percentuale 6 4 2 3" xfId="14264" xr:uid="{00000000-0005-0000-0000-00006EC60000}"/>
    <cellStyle name="Percentuale 6 4 2 3 2" xfId="25841" xr:uid="{00000000-0005-0000-0000-00006FC60000}"/>
    <cellStyle name="Percentuale 6 4 2 4" xfId="25839" xr:uid="{00000000-0005-0000-0000-000070C60000}"/>
    <cellStyle name="Percentuale 6 4 2 5" xfId="13874" xr:uid="{00000000-0005-0000-0000-000071C60000}"/>
    <cellStyle name="Percentuale 6 4 3" xfId="5652" xr:uid="{00000000-0005-0000-0000-000072C60000}"/>
    <cellStyle name="Percentuale 6 4 3 2" xfId="25842" xr:uid="{00000000-0005-0000-0000-000073C60000}"/>
    <cellStyle name="Percentuale 6 4 4" xfId="25843" xr:uid="{00000000-0005-0000-0000-000074C60000}"/>
    <cellStyle name="Percentuale 6 4 5" xfId="25844" xr:uid="{00000000-0005-0000-0000-000075C60000}"/>
    <cellStyle name="Percentuale 6 4 5 2" xfId="45706" xr:uid="{00000000-0005-0000-0000-000076C60000}"/>
    <cellStyle name="Percentuale 6 4 6" xfId="25845" xr:uid="{00000000-0005-0000-0000-000077C60000}"/>
    <cellStyle name="Percentuale 6 4 7" xfId="25838" xr:uid="{00000000-0005-0000-0000-000078C60000}"/>
    <cellStyle name="Percentuale 6 4 8" xfId="3185" xr:uid="{00000000-0005-0000-0000-000079C60000}"/>
    <cellStyle name="Percentuale 6 5" xfId="1460" xr:uid="{00000000-0005-0000-0000-00007AC60000}"/>
    <cellStyle name="Percentuale 6 5 2" xfId="25847" xr:uid="{00000000-0005-0000-0000-00007BC60000}"/>
    <cellStyle name="Percentuale 6 5 3" xfId="25848" xr:uid="{00000000-0005-0000-0000-00007CC60000}"/>
    <cellStyle name="Percentuale 6 5 3 2" xfId="45707" xr:uid="{00000000-0005-0000-0000-00007DC60000}"/>
    <cellStyle name="Percentuale 6 5 4" xfId="25849" xr:uid="{00000000-0005-0000-0000-00007EC60000}"/>
    <cellStyle name="Percentuale 6 5 5" xfId="25846" xr:uid="{00000000-0005-0000-0000-00007FC60000}"/>
    <cellStyle name="Percentuale 6 6" xfId="3182" xr:uid="{00000000-0005-0000-0000-000080C60000}"/>
    <cellStyle name="Percentuale 6 6 2" xfId="5966" xr:uid="{00000000-0005-0000-0000-000081C60000}"/>
    <cellStyle name="Percentuale 6 6 3" xfId="25850" xr:uid="{00000000-0005-0000-0000-000082C60000}"/>
    <cellStyle name="Percentuale 6 7" xfId="25851" xr:uid="{00000000-0005-0000-0000-000083C60000}"/>
    <cellStyle name="Percentuale 6 7 2" xfId="45708" xr:uid="{00000000-0005-0000-0000-000084C60000}"/>
    <cellStyle name="Percentuale 6 8" xfId="25818" xr:uid="{00000000-0005-0000-0000-000085C60000}"/>
    <cellStyle name="Percentuale 60" xfId="1461" xr:uid="{00000000-0005-0000-0000-000086C60000}"/>
    <cellStyle name="Percentuale 60 2" xfId="1462" xr:uid="{00000000-0005-0000-0000-000087C60000}"/>
    <cellStyle name="Percentuale 60 2 2" xfId="3187" xr:uid="{00000000-0005-0000-0000-000088C60000}"/>
    <cellStyle name="Percentuale 60 2 2 2" xfId="9922" xr:uid="{00000000-0005-0000-0000-000089C60000}"/>
    <cellStyle name="Percentuale 60 2 2 3" xfId="25854" xr:uid="{00000000-0005-0000-0000-00008AC60000}"/>
    <cellStyle name="Percentuale 60 2 3" xfId="9660" xr:uid="{00000000-0005-0000-0000-00008BC60000}"/>
    <cellStyle name="Percentuale 60 2 3 2" xfId="25855" xr:uid="{00000000-0005-0000-0000-00008CC60000}"/>
    <cellStyle name="Percentuale 60 2 4" xfId="25856" xr:uid="{00000000-0005-0000-0000-00008DC60000}"/>
    <cellStyle name="Percentuale 60 2 4 2" xfId="45709" xr:uid="{00000000-0005-0000-0000-00008EC60000}"/>
    <cellStyle name="Percentuale 60 2 5" xfId="25857" xr:uid="{00000000-0005-0000-0000-00008FC60000}"/>
    <cellStyle name="Percentuale 60 2 6" xfId="25853" xr:uid="{00000000-0005-0000-0000-000090C60000}"/>
    <cellStyle name="Percentuale 60 3" xfId="1463" xr:uid="{00000000-0005-0000-0000-000091C60000}"/>
    <cellStyle name="Percentuale 60 3 2" xfId="1464" xr:uid="{00000000-0005-0000-0000-000092C60000}"/>
    <cellStyle name="Percentuale 60 3 2 2" xfId="4767" xr:uid="{00000000-0005-0000-0000-000093C60000}"/>
    <cellStyle name="Percentuale 60 3 2 2 2" xfId="25861" xr:uid="{00000000-0005-0000-0000-000094C60000}"/>
    <cellStyle name="Percentuale 60 3 2 2 3" xfId="25860" xr:uid="{00000000-0005-0000-0000-000095C60000}"/>
    <cellStyle name="Percentuale 60 3 2 3" xfId="3940" xr:uid="{00000000-0005-0000-0000-000096C60000}"/>
    <cellStyle name="Percentuale 60 3 2 3 2" xfId="10476" xr:uid="{00000000-0005-0000-0000-000097C60000}"/>
    <cellStyle name="Percentuale 60 3 2 3 3" xfId="25862" xr:uid="{00000000-0005-0000-0000-000098C60000}"/>
    <cellStyle name="Percentuale 60 3 2 3 4" xfId="45710" xr:uid="{00000000-0005-0000-0000-000099C60000}"/>
    <cellStyle name="Percentuale 60 3 2 4" xfId="25863" xr:uid="{00000000-0005-0000-0000-00009AC60000}"/>
    <cellStyle name="Percentuale 60 3 2 5" xfId="25859" xr:uid="{00000000-0005-0000-0000-00009BC60000}"/>
    <cellStyle name="Percentuale 60 3 3" xfId="3188" xr:uid="{00000000-0005-0000-0000-00009CC60000}"/>
    <cellStyle name="Percentuale 60 3 3 2" xfId="5653" xr:uid="{00000000-0005-0000-0000-00009DC60000}"/>
    <cellStyle name="Percentuale 60 3 3 2 2" xfId="25865" xr:uid="{00000000-0005-0000-0000-00009EC60000}"/>
    <cellStyle name="Percentuale 60 3 3 3" xfId="25866" xr:uid="{00000000-0005-0000-0000-00009FC60000}"/>
    <cellStyle name="Percentuale 60 3 3 4" xfId="25867" xr:uid="{00000000-0005-0000-0000-0000A0C60000}"/>
    <cellStyle name="Percentuale 60 3 3 4 2" xfId="45711" xr:uid="{00000000-0005-0000-0000-0000A1C60000}"/>
    <cellStyle name="Percentuale 60 3 3 5" xfId="25864" xr:uid="{00000000-0005-0000-0000-0000A2C60000}"/>
    <cellStyle name="Percentuale 60 3 4" xfId="3430" xr:uid="{00000000-0005-0000-0000-0000A3C60000}"/>
    <cellStyle name="Percentuale 60 3 4 2" xfId="10137" xr:uid="{00000000-0005-0000-0000-0000A4C60000}"/>
    <cellStyle name="Percentuale 60 3 4 3" xfId="25868" xr:uid="{00000000-0005-0000-0000-0000A5C60000}"/>
    <cellStyle name="Percentuale 60 3 5" xfId="7502" xr:uid="{00000000-0005-0000-0000-0000A6C60000}"/>
    <cellStyle name="Percentuale 60 3 5 2" xfId="25869" xr:uid="{00000000-0005-0000-0000-0000A7C60000}"/>
    <cellStyle name="Percentuale 60 3 6" xfId="25870" xr:uid="{00000000-0005-0000-0000-0000A8C60000}"/>
    <cellStyle name="Percentuale 60 3 6 2" xfId="45712" xr:uid="{00000000-0005-0000-0000-0000A9C60000}"/>
    <cellStyle name="Percentuale 60 3 7" xfId="25871" xr:uid="{00000000-0005-0000-0000-0000AAC60000}"/>
    <cellStyle name="Percentuale 60 3 8" xfId="25858" xr:uid="{00000000-0005-0000-0000-0000ABC60000}"/>
    <cellStyle name="Percentuale 60 3 9" xfId="2065" xr:uid="{00000000-0005-0000-0000-0000ACC60000}"/>
    <cellStyle name="Percentuale 60 4" xfId="1465" xr:uid="{00000000-0005-0000-0000-0000ADC60000}"/>
    <cellStyle name="Percentuale 60 4 2" xfId="5654" xr:uid="{00000000-0005-0000-0000-0000AEC60000}"/>
    <cellStyle name="Percentuale 60 4 2 2" xfId="5655" xr:uid="{00000000-0005-0000-0000-0000AFC60000}"/>
    <cellStyle name="Percentuale 60 4 2 2 2" xfId="25874" xr:uid="{00000000-0005-0000-0000-0000B0C60000}"/>
    <cellStyle name="Percentuale 60 4 2 3" xfId="14265" xr:uid="{00000000-0005-0000-0000-0000B1C60000}"/>
    <cellStyle name="Percentuale 60 4 2 3 2" xfId="25875" xr:uid="{00000000-0005-0000-0000-0000B2C60000}"/>
    <cellStyle name="Percentuale 60 4 2 4" xfId="25873" xr:uid="{00000000-0005-0000-0000-0000B3C60000}"/>
    <cellStyle name="Percentuale 60 4 2 5" xfId="13875" xr:uid="{00000000-0005-0000-0000-0000B4C60000}"/>
    <cellStyle name="Percentuale 60 4 3" xfId="5656" xr:uid="{00000000-0005-0000-0000-0000B5C60000}"/>
    <cellStyle name="Percentuale 60 4 3 2" xfId="25876" xr:uid="{00000000-0005-0000-0000-0000B6C60000}"/>
    <cellStyle name="Percentuale 60 4 4" xfId="25877" xr:uid="{00000000-0005-0000-0000-0000B7C60000}"/>
    <cellStyle name="Percentuale 60 4 5" xfId="25878" xr:uid="{00000000-0005-0000-0000-0000B8C60000}"/>
    <cellStyle name="Percentuale 60 4 5 2" xfId="45713" xr:uid="{00000000-0005-0000-0000-0000B9C60000}"/>
    <cellStyle name="Percentuale 60 4 6" xfId="25879" xr:uid="{00000000-0005-0000-0000-0000BAC60000}"/>
    <cellStyle name="Percentuale 60 4 7" xfId="25872" xr:uid="{00000000-0005-0000-0000-0000BBC60000}"/>
    <cellStyle name="Percentuale 60 4 8" xfId="3189" xr:uid="{00000000-0005-0000-0000-0000BCC60000}"/>
    <cellStyle name="Percentuale 60 5" xfId="1466" xr:uid="{00000000-0005-0000-0000-0000BDC60000}"/>
    <cellStyle name="Percentuale 60 5 2" xfId="25881" xr:uid="{00000000-0005-0000-0000-0000BEC60000}"/>
    <cellStyle name="Percentuale 60 5 3" xfId="25882" xr:uid="{00000000-0005-0000-0000-0000BFC60000}"/>
    <cellStyle name="Percentuale 60 5 3 2" xfId="45714" xr:uid="{00000000-0005-0000-0000-0000C0C60000}"/>
    <cellStyle name="Percentuale 60 5 4" xfId="25883" xr:uid="{00000000-0005-0000-0000-0000C1C60000}"/>
    <cellStyle name="Percentuale 60 5 5" xfId="25880" xr:uid="{00000000-0005-0000-0000-0000C2C60000}"/>
    <cellStyle name="Percentuale 60 6" xfId="3186" xr:uid="{00000000-0005-0000-0000-0000C3C60000}"/>
    <cellStyle name="Percentuale 60 6 2" xfId="5967" xr:uid="{00000000-0005-0000-0000-0000C4C60000}"/>
    <cellStyle name="Percentuale 60 6 3" xfId="25884" xr:uid="{00000000-0005-0000-0000-0000C5C60000}"/>
    <cellStyle name="Percentuale 60 7" xfId="25885" xr:uid="{00000000-0005-0000-0000-0000C6C60000}"/>
    <cellStyle name="Percentuale 60 7 2" xfId="45715" xr:uid="{00000000-0005-0000-0000-0000C7C60000}"/>
    <cellStyle name="Percentuale 60 8" xfId="25852" xr:uid="{00000000-0005-0000-0000-0000C8C60000}"/>
    <cellStyle name="Percentuale 61" xfId="1467" xr:uid="{00000000-0005-0000-0000-0000C9C60000}"/>
    <cellStyle name="Percentuale 61 2" xfId="1468" xr:uid="{00000000-0005-0000-0000-0000CAC60000}"/>
    <cellStyle name="Percentuale 61 2 2" xfId="3191" xr:uid="{00000000-0005-0000-0000-0000CBC60000}"/>
    <cellStyle name="Percentuale 61 2 2 2" xfId="9923" xr:uid="{00000000-0005-0000-0000-0000CCC60000}"/>
    <cellStyle name="Percentuale 61 2 2 3" xfId="25888" xr:uid="{00000000-0005-0000-0000-0000CDC60000}"/>
    <cellStyle name="Percentuale 61 2 3" xfId="9661" xr:uid="{00000000-0005-0000-0000-0000CEC60000}"/>
    <cellStyle name="Percentuale 61 2 3 2" xfId="25889" xr:uid="{00000000-0005-0000-0000-0000CFC60000}"/>
    <cellStyle name="Percentuale 61 2 4" xfId="25890" xr:uid="{00000000-0005-0000-0000-0000D0C60000}"/>
    <cellStyle name="Percentuale 61 2 4 2" xfId="45716" xr:uid="{00000000-0005-0000-0000-0000D1C60000}"/>
    <cellStyle name="Percentuale 61 2 5" xfId="25891" xr:uid="{00000000-0005-0000-0000-0000D2C60000}"/>
    <cellStyle name="Percentuale 61 2 6" xfId="25887" xr:uid="{00000000-0005-0000-0000-0000D3C60000}"/>
    <cellStyle name="Percentuale 61 3" xfId="1469" xr:uid="{00000000-0005-0000-0000-0000D4C60000}"/>
    <cellStyle name="Percentuale 61 3 2" xfId="1470" xr:uid="{00000000-0005-0000-0000-0000D5C60000}"/>
    <cellStyle name="Percentuale 61 3 2 2" xfId="4768" xr:uid="{00000000-0005-0000-0000-0000D6C60000}"/>
    <cellStyle name="Percentuale 61 3 2 2 2" xfId="25895" xr:uid="{00000000-0005-0000-0000-0000D7C60000}"/>
    <cellStyle name="Percentuale 61 3 2 2 3" xfId="25894" xr:uid="{00000000-0005-0000-0000-0000D8C60000}"/>
    <cellStyle name="Percentuale 61 3 2 3" xfId="3941" xr:uid="{00000000-0005-0000-0000-0000D9C60000}"/>
    <cellStyle name="Percentuale 61 3 2 3 2" xfId="10477" xr:uid="{00000000-0005-0000-0000-0000DAC60000}"/>
    <cellStyle name="Percentuale 61 3 2 3 3" xfId="25896" xr:uid="{00000000-0005-0000-0000-0000DBC60000}"/>
    <cellStyle name="Percentuale 61 3 2 3 4" xfId="45717" xr:uid="{00000000-0005-0000-0000-0000DCC60000}"/>
    <cellStyle name="Percentuale 61 3 2 4" xfId="25897" xr:uid="{00000000-0005-0000-0000-0000DDC60000}"/>
    <cellStyle name="Percentuale 61 3 2 5" xfId="25893" xr:uid="{00000000-0005-0000-0000-0000DEC60000}"/>
    <cellStyle name="Percentuale 61 3 3" xfId="3192" xr:uid="{00000000-0005-0000-0000-0000DFC60000}"/>
    <cellStyle name="Percentuale 61 3 3 2" xfId="5657" xr:uid="{00000000-0005-0000-0000-0000E0C60000}"/>
    <cellStyle name="Percentuale 61 3 3 2 2" xfId="25899" xr:uid="{00000000-0005-0000-0000-0000E1C60000}"/>
    <cellStyle name="Percentuale 61 3 3 3" xfId="25900" xr:uid="{00000000-0005-0000-0000-0000E2C60000}"/>
    <cellStyle name="Percentuale 61 3 3 4" xfId="25901" xr:uid="{00000000-0005-0000-0000-0000E3C60000}"/>
    <cellStyle name="Percentuale 61 3 3 4 2" xfId="45718" xr:uid="{00000000-0005-0000-0000-0000E4C60000}"/>
    <cellStyle name="Percentuale 61 3 3 5" xfId="25898" xr:uid="{00000000-0005-0000-0000-0000E5C60000}"/>
    <cellStyle name="Percentuale 61 3 4" xfId="3431" xr:uid="{00000000-0005-0000-0000-0000E6C60000}"/>
    <cellStyle name="Percentuale 61 3 4 2" xfId="10138" xr:uid="{00000000-0005-0000-0000-0000E7C60000}"/>
    <cellStyle name="Percentuale 61 3 4 3" xfId="25902" xr:uid="{00000000-0005-0000-0000-0000E8C60000}"/>
    <cellStyle name="Percentuale 61 3 5" xfId="7501" xr:uid="{00000000-0005-0000-0000-0000E9C60000}"/>
    <cellStyle name="Percentuale 61 3 5 2" xfId="25903" xr:uid="{00000000-0005-0000-0000-0000EAC60000}"/>
    <cellStyle name="Percentuale 61 3 6" xfId="25904" xr:uid="{00000000-0005-0000-0000-0000EBC60000}"/>
    <cellStyle name="Percentuale 61 3 6 2" xfId="45719" xr:uid="{00000000-0005-0000-0000-0000ECC60000}"/>
    <cellStyle name="Percentuale 61 3 7" xfId="25905" xr:uid="{00000000-0005-0000-0000-0000EDC60000}"/>
    <cellStyle name="Percentuale 61 3 8" xfId="25892" xr:uid="{00000000-0005-0000-0000-0000EEC60000}"/>
    <cellStyle name="Percentuale 61 3 9" xfId="2066" xr:uid="{00000000-0005-0000-0000-0000EFC60000}"/>
    <cellStyle name="Percentuale 61 4" xfId="1471" xr:uid="{00000000-0005-0000-0000-0000F0C60000}"/>
    <cellStyle name="Percentuale 61 4 2" xfId="5658" xr:uid="{00000000-0005-0000-0000-0000F1C60000}"/>
    <cellStyle name="Percentuale 61 4 2 2" xfId="5659" xr:uid="{00000000-0005-0000-0000-0000F2C60000}"/>
    <cellStyle name="Percentuale 61 4 2 2 2" xfId="25908" xr:uid="{00000000-0005-0000-0000-0000F3C60000}"/>
    <cellStyle name="Percentuale 61 4 2 3" xfId="14266" xr:uid="{00000000-0005-0000-0000-0000F4C60000}"/>
    <cellStyle name="Percentuale 61 4 2 3 2" xfId="25909" xr:uid="{00000000-0005-0000-0000-0000F5C60000}"/>
    <cellStyle name="Percentuale 61 4 2 4" xfId="25907" xr:uid="{00000000-0005-0000-0000-0000F6C60000}"/>
    <cellStyle name="Percentuale 61 4 2 5" xfId="13876" xr:uid="{00000000-0005-0000-0000-0000F7C60000}"/>
    <cellStyle name="Percentuale 61 4 3" xfId="5660" xr:uid="{00000000-0005-0000-0000-0000F8C60000}"/>
    <cellStyle name="Percentuale 61 4 3 2" xfId="25910" xr:uid="{00000000-0005-0000-0000-0000F9C60000}"/>
    <cellStyle name="Percentuale 61 4 4" xfId="25911" xr:uid="{00000000-0005-0000-0000-0000FAC60000}"/>
    <cellStyle name="Percentuale 61 4 5" xfId="25912" xr:uid="{00000000-0005-0000-0000-0000FBC60000}"/>
    <cellStyle name="Percentuale 61 4 5 2" xfId="45720" xr:uid="{00000000-0005-0000-0000-0000FCC60000}"/>
    <cellStyle name="Percentuale 61 4 6" xfId="25913" xr:uid="{00000000-0005-0000-0000-0000FDC60000}"/>
    <cellStyle name="Percentuale 61 4 7" xfId="25906" xr:uid="{00000000-0005-0000-0000-0000FEC60000}"/>
    <cellStyle name="Percentuale 61 4 8" xfId="3193" xr:uid="{00000000-0005-0000-0000-0000FFC60000}"/>
    <cellStyle name="Percentuale 61 5" xfId="1472" xr:uid="{00000000-0005-0000-0000-000000C70000}"/>
    <cellStyle name="Percentuale 61 5 2" xfId="25915" xr:uid="{00000000-0005-0000-0000-000001C70000}"/>
    <cellStyle name="Percentuale 61 5 3" xfId="25916" xr:uid="{00000000-0005-0000-0000-000002C70000}"/>
    <cellStyle name="Percentuale 61 5 3 2" xfId="45721" xr:uid="{00000000-0005-0000-0000-000003C70000}"/>
    <cellStyle name="Percentuale 61 5 4" xfId="25917" xr:uid="{00000000-0005-0000-0000-000004C70000}"/>
    <cellStyle name="Percentuale 61 5 5" xfId="25914" xr:uid="{00000000-0005-0000-0000-000005C70000}"/>
    <cellStyle name="Percentuale 61 6" xfId="3190" xr:uid="{00000000-0005-0000-0000-000006C70000}"/>
    <cellStyle name="Percentuale 61 6 2" xfId="5968" xr:uid="{00000000-0005-0000-0000-000007C70000}"/>
    <cellStyle name="Percentuale 61 6 3" xfId="25918" xr:uid="{00000000-0005-0000-0000-000008C70000}"/>
    <cellStyle name="Percentuale 61 7" xfId="25919" xr:uid="{00000000-0005-0000-0000-000009C70000}"/>
    <cellStyle name="Percentuale 61 7 2" xfId="45722" xr:uid="{00000000-0005-0000-0000-00000AC70000}"/>
    <cellStyle name="Percentuale 61 8" xfId="25886" xr:uid="{00000000-0005-0000-0000-00000BC70000}"/>
    <cellStyle name="Percentuale 62" xfId="1473" xr:uid="{00000000-0005-0000-0000-00000CC70000}"/>
    <cellStyle name="Percentuale 62 2" xfId="3194" xr:uid="{00000000-0005-0000-0000-00000DC70000}"/>
    <cellStyle name="Percentuale 62 2 2" xfId="9924" xr:uid="{00000000-0005-0000-0000-00000EC70000}"/>
    <cellStyle name="Percentuale 62 2 2 2" xfId="25922" xr:uid="{00000000-0005-0000-0000-00000FC70000}"/>
    <cellStyle name="Percentuale 62 2 3" xfId="25921" xr:uid="{00000000-0005-0000-0000-000010C70000}"/>
    <cellStyle name="Percentuale 62 3" xfId="9662" xr:uid="{00000000-0005-0000-0000-000011C70000}"/>
    <cellStyle name="Percentuale 62 3 2" xfId="25923" xr:uid="{00000000-0005-0000-0000-000012C70000}"/>
    <cellStyle name="Percentuale 62 4" xfId="25924" xr:uid="{00000000-0005-0000-0000-000013C70000}"/>
    <cellStyle name="Percentuale 62 4 2" xfId="45723" xr:uid="{00000000-0005-0000-0000-000014C70000}"/>
    <cellStyle name="Percentuale 62 5" xfId="25920" xr:uid="{00000000-0005-0000-0000-000015C70000}"/>
    <cellStyle name="Percentuale 63" xfId="1474" xr:uid="{00000000-0005-0000-0000-000016C70000}"/>
    <cellStyle name="Percentuale 63 2" xfId="3195" xr:uid="{00000000-0005-0000-0000-000017C70000}"/>
    <cellStyle name="Percentuale 63 2 2" xfId="9925" xr:uid="{00000000-0005-0000-0000-000018C70000}"/>
    <cellStyle name="Percentuale 63 2 2 2" xfId="25927" xr:uid="{00000000-0005-0000-0000-000019C70000}"/>
    <cellStyle name="Percentuale 63 2 3" xfId="25926" xr:uid="{00000000-0005-0000-0000-00001AC70000}"/>
    <cellStyle name="Percentuale 63 3" xfId="9663" xr:uid="{00000000-0005-0000-0000-00001BC70000}"/>
    <cellStyle name="Percentuale 63 3 2" xfId="25928" xr:uid="{00000000-0005-0000-0000-00001CC70000}"/>
    <cellStyle name="Percentuale 63 4" xfId="25929" xr:uid="{00000000-0005-0000-0000-00001DC70000}"/>
    <cellStyle name="Percentuale 63 4 2" xfId="45724" xr:uid="{00000000-0005-0000-0000-00001EC70000}"/>
    <cellStyle name="Percentuale 63 5" xfId="25925" xr:uid="{00000000-0005-0000-0000-00001FC70000}"/>
    <cellStyle name="Percentuale 64" xfId="1475" xr:uid="{00000000-0005-0000-0000-000020C70000}"/>
    <cellStyle name="Percentuale 64 2" xfId="3196" xr:uid="{00000000-0005-0000-0000-000021C70000}"/>
    <cellStyle name="Percentuale 64 2 2" xfId="9926" xr:uid="{00000000-0005-0000-0000-000022C70000}"/>
    <cellStyle name="Percentuale 64 2 2 2" xfId="25932" xr:uid="{00000000-0005-0000-0000-000023C70000}"/>
    <cellStyle name="Percentuale 64 2 3" xfId="25931" xr:uid="{00000000-0005-0000-0000-000024C70000}"/>
    <cellStyle name="Percentuale 64 3" xfId="9664" xr:uid="{00000000-0005-0000-0000-000025C70000}"/>
    <cellStyle name="Percentuale 64 3 2" xfId="25933" xr:uid="{00000000-0005-0000-0000-000026C70000}"/>
    <cellStyle name="Percentuale 64 4" xfId="25934" xr:uid="{00000000-0005-0000-0000-000027C70000}"/>
    <cellStyle name="Percentuale 64 4 2" xfId="45725" xr:uid="{00000000-0005-0000-0000-000028C70000}"/>
    <cellStyle name="Percentuale 64 5" xfId="25930" xr:uid="{00000000-0005-0000-0000-000029C70000}"/>
    <cellStyle name="Percentuale 65" xfId="1476" xr:uid="{00000000-0005-0000-0000-00002AC70000}"/>
    <cellStyle name="Percentuale 65 2" xfId="3197" xr:uid="{00000000-0005-0000-0000-00002BC70000}"/>
    <cellStyle name="Percentuale 65 2 2" xfId="9927" xr:uid="{00000000-0005-0000-0000-00002CC70000}"/>
    <cellStyle name="Percentuale 65 2 2 2" xfId="25937" xr:uid="{00000000-0005-0000-0000-00002DC70000}"/>
    <cellStyle name="Percentuale 65 2 3" xfId="25936" xr:uid="{00000000-0005-0000-0000-00002EC70000}"/>
    <cellStyle name="Percentuale 65 3" xfId="9665" xr:uid="{00000000-0005-0000-0000-00002FC70000}"/>
    <cellStyle name="Percentuale 65 3 2" xfId="25938" xr:uid="{00000000-0005-0000-0000-000030C70000}"/>
    <cellStyle name="Percentuale 65 4" xfId="25939" xr:uid="{00000000-0005-0000-0000-000031C70000}"/>
    <cellStyle name="Percentuale 65 4 2" xfId="45726" xr:uid="{00000000-0005-0000-0000-000032C70000}"/>
    <cellStyle name="Percentuale 65 5" xfId="25935" xr:uid="{00000000-0005-0000-0000-000033C70000}"/>
    <cellStyle name="Percentuale 66" xfId="1477" xr:uid="{00000000-0005-0000-0000-000034C70000}"/>
    <cellStyle name="Percentuale 66 2" xfId="3198" xr:uid="{00000000-0005-0000-0000-000035C70000}"/>
    <cellStyle name="Percentuale 66 2 2" xfId="9928" xr:uid="{00000000-0005-0000-0000-000036C70000}"/>
    <cellStyle name="Percentuale 66 2 2 2" xfId="25942" xr:uid="{00000000-0005-0000-0000-000037C70000}"/>
    <cellStyle name="Percentuale 66 2 3" xfId="25941" xr:uid="{00000000-0005-0000-0000-000038C70000}"/>
    <cellStyle name="Percentuale 66 3" xfId="9666" xr:uid="{00000000-0005-0000-0000-000039C70000}"/>
    <cellStyle name="Percentuale 66 3 2" xfId="25943" xr:uid="{00000000-0005-0000-0000-00003AC70000}"/>
    <cellStyle name="Percentuale 66 4" xfId="25944" xr:uid="{00000000-0005-0000-0000-00003BC70000}"/>
    <cellStyle name="Percentuale 66 4 2" xfId="45727" xr:uid="{00000000-0005-0000-0000-00003CC70000}"/>
    <cellStyle name="Percentuale 66 5" xfId="25940" xr:uid="{00000000-0005-0000-0000-00003DC70000}"/>
    <cellStyle name="Percentuale 67" xfId="1478" xr:uid="{00000000-0005-0000-0000-00003EC70000}"/>
    <cellStyle name="Percentuale 67 2" xfId="3199" xr:uid="{00000000-0005-0000-0000-00003FC70000}"/>
    <cellStyle name="Percentuale 67 2 2" xfId="9929" xr:uid="{00000000-0005-0000-0000-000040C70000}"/>
    <cellStyle name="Percentuale 67 2 2 2" xfId="25947" xr:uid="{00000000-0005-0000-0000-000041C70000}"/>
    <cellStyle name="Percentuale 67 2 3" xfId="25946" xr:uid="{00000000-0005-0000-0000-000042C70000}"/>
    <cellStyle name="Percentuale 67 3" xfId="9667" xr:uid="{00000000-0005-0000-0000-000043C70000}"/>
    <cellStyle name="Percentuale 67 3 2" xfId="25948" xr:uid="{00000000-0005-0000-0000-000044C70000}"/>
    <cellStyle name="Percentuale 67 4" xfId="25949" xr:uid="{00000000-0005-0000-0000-000045C70000}"/>
    <cellStyle name="Percentuale 67 4 2" xfId="45728" xr:uid="{00000000-0005-0000-0000-000046C70000}"/>
    <cellStyle name="Percentuale 67 5" xfId="25945" xr:uid="{00000000-0005-0000-0000-000047C70000}"/>
    <cellStyle name="Percentuale 68" xfId="1479" xr:uid="{00000000-0005-0000-0000-000048C70000}"/>
    <cellStyle name="Percentuale 68 2" xfId="1480" xr:uid="{00000000-0005-0000-0000-000049C70000}"/>
    <cellStyle name="Percentuale 68 2 2" xfId="3201" xr:uid="{00000000-0005-0000-0000-00004AC70000}"/>
    <cellStyle name="Percentuale 68 2 2 2" xfId="9930" xr:uid="{00000000-0005-0000-0000-00004BC70000}"/>
    <cellStyle name="Percentuale 68 2 2 3" xfId="25952" xr:uid="{00000000-0005-0000-0000-00004CC70000}"/>
    <cellStyle name="Percentuale 68 2 3" xfId="9668" xr:uid="{00000000-0005-0000-0000-00004DC70000}"/>
    <cellStyle name="Percentuale 68 2 3 2" xfId="25953" xr:uid="{00000000-0005-0000-0000-00004EC70000}"/>
    <cellStyle name="Percentuale 68 2 4" xfId="25954" xr:uid="{00000000-0005-0000-0000-00004FC70000}"/>
    <cellStyle name="Percentuale 68 2 4 2" xfId="45729" xr:uid="{00000000-0005-0000-0000-000050C70000}"/>
    <cellStyle name="Percentuale 68 2 5" xfId="25955" xr:uid="{00000000-0005-0000-0000-000051C70000}"/>
    <cellStyle name="Percentuale 68 2 6" xfId="25951" xr:uid="{00000000-0005-0000-0000-000052C70000}"/>
    <cellStyle name="Percentuale 68 3" xfId="1481" xr:uid="{00000000-0005-0000-0000-000053C70000}"/>
    <cellStyle name="Percentuale 68 3 2" xfId="1482" xr:uid="{00000000-0005-0000-0000-000054C70000}"/>
    <cellStyle name="Percentuale 68 3 2 2" xfId="4769" xr:uid="{00000000-0005-0000-0000-000055C70000}"/>
    <cellStyle name="Percentuale 68 3 2 2 2" xfId="25959" xr:uid="{00000000-0005-0000-0000-000056C70000}"/>
    <cellStyle name="Percentuale 68 3 2 2 3" xfId="25958" xr:uid="{00000000-0005-0000-0000-000057C70000}"/>
    <cellStyle name="Percentuale 68 3 2 3" xfId="3942" xr:uid="{00000000-0005-0000-0000-000058C70000}"/>
    <cellStyle name="Percentuale 68 3 2 3 2" xfId="10478" xr:uid="{00000000-0005-0000-0000-000059C70000}"/>
    <cellStyle name="Percentuale 68 3 2 3 3" xfId="25960" xr:uid="{00000000-0005-0000-0000-00005AC70000}"/>
    <cellStyle name="Percentuale 68 3 2 3 4" xfId="45730" xr:uid="{00000000-0005-0000-0000-00005BC70000}"/>
    <cellStyle name="Percentuale 68 3 2 4" xfId="25961" xr:uid="{00000000-0005-0000-0000-00005CC70000}"/>
    <cellStyle name="Percentuale 68 3 2 5" xfId="25957" xr:uid="{00000000-0005-0000-0000-00005DC70000}"/>
    <cellStyle name="Percentuale 68 3 3" xfId="3202" xr:uid="{00000000-0005-0000-0000-00005EC70000}"/>
    <cellStyle name="Percentuale 68 3 3 2" xfId="5661" xr:uid="{00000000-0005-0000-0000-00005FC70000}"/>
    <cellStyle name="Percentuale 68 3 3 2 2" xfId="25963" xr:uid="{00000000-0005-0000-0000-000060C70000}"/>
    <cellStyle name="Percentuale 68 3 3 3" xfId="25964" xr:uid="{00000000-0005-0000-0000-000061C70000}"/>
    <cellStyle name="Percentuale 68 3 3 4" xfId="25965" xr:uid="{00000000-0005-0000-0000-000062C70000}"/>
    <cellStyle name="Percentuale 68 3 3 4 2" xfId="45731" xr:uid="{00000000-0005-0000-0000-000063C70000}"/>
    <cellStyle name="Percentuale 68 3 3 5" xfId="25962" xr:uid="{00000000-0005-0000-0000-000064C70000}"/>
    <cellStyle name="Percentuale 68 3 4" xfId="3432" xr:uid="{00000000-0005-0000-0000-000065C70000}"/>
    <cellStyle name="Percentuale 68 3 4 2" xfId="10139" xr:uid="{00000000-0005-0000-0000-000066C70000}"/>
    <cellStyle name="Percentuale 68 3 4 3" xfId="25966" xr:uid="{00000000-0005-0000-0000-000067C70000}"/>
    <cellStyle name="Percentuale 68 3 5" xfId="7717" xr:uid="{00000000-0005-0000-0000-000068C70000}"/>
    <cellStyle name="Percentuale 68 3 5 2" xfId="25967" xr:uid="{00000000-0005-0000-0000-000069C70000}"/>
    <cellStyle name="Percentuale 68 3 6" xfId="25968" xr:uid="{00000000-0005-0000-0000-00006AC70000}"/>
    <cellStyle name="Percentuale 68 3 6 2" xfId="45732" xr:uid="{00000000-0005-0000-0000-00006BC70000}"/>
    <cellStyle name="Percentuale 68 3 7" xfId="25969" xr:uid="{00000000-0005-0000-0000-00006CC70000}"/>
    <cellStyle name="Percentuale 68 3 8" xfId="25956" xr:uid="{00000000-0005-0000-0000-00006DC70000}"/>
    <cellStyle name="Percentuale 68 3 9" xfId="2067" xr:uid="{00000000-0005-0000-0000-00006EC70000}"/>
    <cellStyle name="Percentuale 68 4" xfId="1483" xr:uid="{00000000-0005-0000-0000-00006FC70000}"/>
    <cellStyle name="Percentuale 68 4 2" xfId="5662" xr:uid="{00000000-0005-0000-0000-000070C70000}"/>
    <cellStyle name="Percentuale 68 4 2 2" xfId="5663" xr:uid="{00000000-0005-0000-0000-000071C70000}"/>
    <cellStyle name="Percentuale 68 4 2 2 2" xfId="25972" xr:uid="{00000000-0005-0000-0000-000072C70000}"/>
    <cellStyle name="Percentuale 68 4 2 3" xfId="14267" xr:uid="{00000000-0005-0000-0000-000073C70000}"/>
    <cellStyle name="Percentuale 68 4 2 3 2" xfId="25973" xr:uid="{00000000-0005-0000-0000-000074C70000}"/>
    <cellStyle name="Percentuale 68 4 2 4" xfId="25971" xr:uid="{00000000-0005-0000-0000-000075C70000}"/>
    <cellStyle name="Percentuale 68 4 2 5" xfId="13877" xr:uid="{00000000-0005-0000-0000-000076C70000}"/>
    <cellStyle name="Percentuale 68 4 3" xfId="5664" xr:uid="{00000000-0005-0000-0000-000077C70000}"/>
    <cellStyle name="Percentuale 68 4 3 2" xfId="25974" xr:uid="{00000000-0005-0000-0000-000078C70000}"/>
    <cellStyle name="Percentuale 68 4 4" xfId="25975" xr:uid="{00000000-0005-0000-0000-000079C70000}"/>
    <cellStyle name="Percentuale 68 4 5" xfId="25976" xr:uid="{00000000-0005-0000-0000-00007AC70000}"/>
    <cellStyle name="Percentuale 68 4 5 2" xfId="45733" xr:uid="{00000000-0005-0000-0000-00007BC70000}"/>
    <cellStyle name="Percentuale 68 4 6" xfId="25977" xr:uid="{00000000-0005-0000-0000-00007CC70000}"/>
    <cellStyle name="Percentuale 68 4 7" xfId="25970" xr:uid="{00000000-0005-0000-0000-00007DC70000}"/>
    <cellStyle name="Percentuale 68 4 8" xfId="3203" xr:uid="{00000000-0005-0000-0000-00007EC70000}"/>
    <cellStyle name="Percentuale 68 5" xfId="1484" xr:uid="{00000000-0005-0000-0000-00007FC70000}"/>
    <cellStyle name="Percentuale 68 5 2" xfId="25979" xr:uid="{00000000-0005-0000-0000-000080C70000}"/>
    <cellStyle name="Percentuale 68 5 3" xfId="25980" xr:uid="{00000000-0005-0000-0000-000081C70000}"/>
    <cellStyle name="Percentuale 68 5 3 2" xfId="45734" xr:uid="{00000000-0005-0000-0000-000082C70000}"/>
    <cellStyle name="Percentuale 68 5 4" xfId="25981" xr:uid="{00000000-0005-0000-0000-000083C70000}"/>
    <cellStyle name="Percentuale 68 5 5" xfId="25978" xr:uid="{00000000-0005-0000-0000-000084C70000}"/>
    <cellStyle name="Percentuale 68 6" xfId="3200" xr:uid="{00000000-0005-0000-0000-000085C70000}"/>
    <cellStyle name="Percentuale 68 6 2" xfId="5969" xr:uid="{00000000-0005-0000-0000-000086C70000}"/>
    <cellStyle name="Percentuale 68 6 3" xfId="25982" xr:uid="{00000000-0005-0000-0000-000087C70000}"/>
    <cellStyle name="Percentuale 68 7" xfId="25983" xr:uid="{00000000-0005-0000-0000-000088C70000}"/>
    <cellStyle name="Percentuale 68 7 2" xfId="45735" xr:uid="{00000000-0005-0000-0000-000089C70000}"/>
    <cellStyle name="Percentuale 68 8" xfId="25950" xr:uid="{00000000-0005-0000-0000-00008AC70000}"/>
    <cellStyle name="Percentuale 69" xfId="1485" xr:uid="{00000000-0005-0000-0000-00008BC70000}"/>
    <cellStyle name="Percentuale 69 2" xfId="1486" xr:uid="{00000000-0005-0000-0000-00008CC70000}"/>
    <cellStyle name="Percentuale 69 2 2" xfId="3205" xr:uid="{00000000-0005-0000-0000-00008DC70000}"/>
    <cellStyle name="Percentuale 69 2 2 2" xfId="9931" xr:uid="{00000000-0005-0000-0000-00008EC70000}"/>
    <cellStyle name="Percentuale 69 2 2 3" xfId="25986" xr:uid="{00000000-0005-0000-0000-00008FC70000}"/>
    <cellStyle name="Percentuale 69 2 3" xfId="9669" xr:uid="{00000000-0005-0000-0000-000090C70000}"/>
    <cellStyle name="Percentuale 69 2 3 2" xfId="25987" xr:uid="{00000000-0005-0000-0000-000091C70000}"/>
    <cellStyle name="Percentuale 69 2 4" xfId="25988" xr:uid="{00000000-0005-0000-0000-000092C70000}"/>
    <cellStyle name="Percentuale 69 2 4 2" xfId="45736" xr:uid="{00000000-0005-0000-0000-000093C70000}"/>
    <cellStyle name="Percentuale 69 2 5" xfId="25989" xr:uid="{00000000-0005-0000-0000-000094C70000}"/>
    <cellStyle name="Percentuale 69 2 6" xfId="25985" xr:uid="{00000000-0005-0000-0000-000095C70000}"/>
    <cellStyle name="Percentuale 69 3" xfId="1487" xr:uid="{00000000-0005-0000-0000-000096C70000}"/>
    <cellStyle name="Percentuale 69 3 2" xfId="1488" xr:uid="{00000000-0005-0000-0000-000097C70000}"/>
    <cellStyle name="Percentuale 69 3 2 2" xfId="4770" xr:uid="{00000000-0005-0000-0000-000098C70000}"/>
    <cellStyle name="Percentuale 69 3 2 2 2" xfId="25993" xr:uid="{00000000-0005-0000-0000-000099C70000}"/>
    <cellStyle name="Percentuale 69 3 2 2 3" xfId="25992" xr:uid="{00000000-0005-0000-0000-00009AC70000}"/>
    <cellStyle name="Percentuale 69 3 2 3" xfId="3943" xr:uid="{00000000-0005-0000-0000-00009BC70000}"/>
    <cellStyle name="Percentuale 69 3 2 3 2" xfId="10479" xr:uid="{00000000-0005-0000-0000-00009CC70000}"/>
    <cellStyle name="Percentuale 69 3 2 3 3" xfId="25994" xr:uid="{00000000-0005-0000-0000-00009DC70000}"/>
    <cellStyle name="Percentuale 69 3 2 3 4" xfId="45737" xr:uid="{00000000-0005-0000-0000-00009EC70000}"/>
    <cellStyle name="Percentuale 69 3 2 4" xfId="25995" xr:uid="{00000000-0005-0000-0000-00009FC70000}"/>
    <cellStyle name="Percentuale 69 3 2 5" xfId="25991" xr:uid="{00000000-0005-0000-0000-0000A0C70000}"/>
    <cellStyle name="Percentuale 69 3 3" xfId="3206" xr:uid="{00000000-0005-0000-0000-0000A1C70000}"/>
    <cellStyle name="Percentuale 69 3 3 2" xfId="5665" xr:uid="{00000000-0005-0000-0000-0000A2C70000}"/>
    <cellStyle name="Percentuale 69 3 3 2 2" xfId="25997" xr:uid="{00000000-0005-0000-0000-0000A3C70000}"/>
    <cellStyle name="Percentuale 69 3 3 3" xfId="25998" xr:uid="{00000000-0005-0000-0000-0000A4C70000}"/>
    <cellStyle name="Percentuale 69 3 3 4" xfId="25999" xr:uid="{00000000-0005-0000-0000-0000A5C70000}"/>
    <cellStyle name="Percentuale 69 3 3 4 2" xfId="45738" xr:uid="{00000000-0005-0000-0000-0000A6C70000}"/>
    <cellStyle name="Percentuale 69 3 3 5" xfId="25996" xr:uid="{00000000-0005-0000-0000-0000A7C70000}"/>
    <cellStyle name="Percentuale 69 3 4" xfId="3433" xr:uid="{00000000-0005-0000-0000-0000A8C70000}"/>
    <cellStyle name="Percentuale 69 3 4 2" xfId="10140" xr:uid="{00000000-0005-0000-0000-0000A9C70000}"/>
    <cellStyle name="Percentuale 69 3 4 3" xfId="26000" xr:uid="{00000000-0005-0000-0000-0000AAC70000}"/>
    <cellStyle name="Percentuale 69 3 5" xfId="8569" xr:uid="{00000000-0005-0000-0000-0000ABC70000}"/>
    <cellStyle name="Percentuale 69 3 5 2" xfId="26001" xr:uid="{00000000-0005-0000-0000-0000ACC70000}"/>
    <cellStyle name="Percentuale 69 3 6" xfId="26002" xr:uid="{00000000-0005-0000-0000-0000ADC70000}"/>
    <cellStyle name="Percentuale 69 3 6 2" xfId="45739" xr:uid="{00000000-0005-0000-0000-0000AEC70000}"/>
    <cellStyle name="Percentuale 69 3 7" xfId="26003" xr:uid="{00000000-0005-0000-0000-0000AFC70000}"/>
    <cellStyle name="Percentuale 69 3 8" xfId="25990" xr:uid="{00000000-0005-0000-0000-0000B0C70000}"/>
    <cellStyle name="Percentuale 69 3 9" xfId="2068" xr:uid="{00000000-0005-0000-0000-0000B1C70000}"/>
    <cellStyle name="Percentuale 69 4" xfId="1489" xr:uid="{00000000-0005-0000-0000-0000B2C70000}"/>
    <cellStyle name="Percentuale 69 4 2" xfId="5666" xr:uid="{00000000-0005-0000-0000-0000B3C70000}"/>
    <cellStyle name="Percentuale 69 4 2 2" xfId="5667" xr:uid="{00000000-0005-0000-0000-0000B4C70000}"/>
    <cellStyle name="Percentuale 69 4 2 2 2" xfId="26006" xr:uid="{00000000-0005-0000-0000-0000B5C70000}"/>
    <cellStyle name="Percentuale 69 4 2 3" xfId="14268" xr:uid="{00000000-0005-0000-0000-0000B6C70000}"/>
    <cellStyle name="Percentuale 69 4 2 3 2" xfId="26007" xr:uid="{00000000-0005-0000-0000-0000B7C70000}"/>
    <cellStyle name="Percentuale 69 4 2 4" xfId="26005" xr:uid="{00000000-0005-0000-0000-0000B8C70000}"/>
    <cellStyle name="Percentuale 69 4 2 5" xfId="13878" xr:uid="{00000000-0005-0000-0000-0000B9C70000}"/>
    <cellStyle name="Percentuale 69 4 3" xfId="5668" xr:uid="{00000000-0005-0000-0000-0000BAC70000}"/>
    <cellStyle name="Percentuale 69 4 3 2" xfId="26008" xr:uid="{00000000-0005-0000-0000-0000BBC70000}"/>
    <cellStyle name="Percentuale 69 4 4" xfId="26009" xr:uid="{00000000-0005-0000-0000-0000BCC70000}"/>
    <cellStyle name="Percentuale 69 4 5" xfId="26010" xr:uid="{00000000-0005-0000-0000-0000BDC70000}"/>
    <cellStyle name="Percentuale 69 4 5 2" xfId="45740" xr:uid="{00000000-0005-0000-0000-0000BEC70000}"/>
    <cellStyle name="Percentuale 69 4 6" xfId="26011" xr:uid="{00000000-0005-0000-0000-0000BFC70000}"/>
    <cellStyle name="Percentuale 69 4 7" xfId="26004" xr:uid="{00000000-0005-0000-0000-0000C0C70000}"/>
    <cellStyle name="Percentuale 69 4 8" xfId="3207" xr:uid="{00000000-0005-0000-0000-0000C1C70000}"/>
    <cellStyle name="Percentuale 69 5" xfId="1490" xr:uid="{00000000-0005-0000-0000-0000C2C70000}"/>
    <cellStyle name="Percentuale 69 5 2" xfId="26013" xr:uid="{00000000-0005-0000-0000-0000C3C70000}"/>
    <cellStyle name="Percentuale 69 5 3" xfId="26014" xr:uid="{00000000-0005-0000-0000-0000C4C70000}"/>
    <cellStyle name="Percentuale 69 5 3 2" xfId="45741" xr:uid="{00000000-0005-0000-0000-0000C5C70000}"/>
    <cellStyle name="Percentuale 69 5 4" xfId="26015" xr:uid="{00000000-0005-0000-0000-0000C6C70000}"/>
    <cellStyle name="Percentuale 69 5 5" xfId="26012" xr:uid="{00000000-0005-0000-0000-0000C7C70000}"/>
    <cellStyle name="Percentuale 69 6" xfId="3204" xr:uid="{00000000-0005-0000-0000-0000C8C70000}"/>
    <cellStyle name="Percentuale 69 6 2" xfId="5970" xr:uid="{00000000-0005-0000-0000-0000C9C70000}"/>
    <cellStyle name="Percentuale 69 6 3" xfId="26016" xr:uid="{00000000-0005-0000-0000-0000CAC70000}"/>
    <cellStyle name="Percentuale 69 7" xfId="26017" xr:uid="{00000000-0005-0000-0000-0000CBC70000}"/>
    <cellStyle name="Percentuale 69 7 2" xfId="45742" xr:uid="{00000000-0005-0000-0000-0000CCC70000}"/>
    <cellStyle name="Percentuale 69 8" xfId="25984" xr:uid="{00000000-0005-0000-0000-0000CDC70000}"/>
    <cellStyle name="Percentuale 7" xfId="1491" xr:uid="{00000000-0005-0000-0000-0000CEC70000}"/>
    <cellStyle name="Percentuale 7 2" xfId="1492" xr:uid="{00000000-0005-0000-0000-0000CFC70000}"/>
    <cellStyle name="Percentuale 7 2 2" xfId="3209" xr:uid="{00000000-0005-0000-0000-0000D0C70000}"/>
    <cellStyle name="Percentuale 7 2 2 2" xfId="9932" xr:uid="{00000000-0005-0000-0000-0000D1C70000}"/>
    <cellStyle name="Percentuale 7 2 2 3" xfId="26020" xr:uid="{00000000-0005-0000-0000-0000D2C70000}"/>
    <cellStyle name="Percentuale 7 2 3" xfId="9670" xr:uid="{00000000-0005-0000-0000-0000D3C70000}"/>
    <cellStyle name="Percentuale 7 2 3 2" xfId="26021" xr:uid="{00000000-0005-0000-0000-0000D4C70000}"/>
    <cellStyle name="Percentuale 7 2 4" xfId="26022" xr:uid="{00000000-0005-0000-0000-0000D5C70000}"/>
    <cellStyle name="Percentuale 7 2 4 2" xfId="45743" xr:uid="{00000000-0005-0000-0000-0000D6C70000}"/>
    <cellStyle name="Percentuale 7 2 5" xfId="26023" xr:uid="{00000000-0005-0000-0000-0000D7C70000}"/>
    <cellStyle name="Percentuale 7 2 6" xfId="26019" xr:uid="{00000000-0005-0000-0000-0000D8C70000}"/>
    <cellStyle name="Percentuale 7 3" xfId="1493" xr:uid="{00000000-0005-0000-0000-0000D9C70000}"/>
    <cellStyle name="Percentuale 7 3 2" xfId="1494" xr:uid="{00000000-0005-0000-0000-0000DAC70000}"/>
    <cellStyle name="Percentuale 7 3 2 2" xfId="4771" xr:uid="{00000000-0005-0000-0000-0000DBC70000}"/>
    <cellStyle name="Percentuale 7 3 2 2 2" xfId="26027" xr:uid="{00000000-0005-0000-0000-0000DCC70000}"/>
    <cellStyle name="Percentuale 7 3 2 2 3" xfId="26026" xr:uid="{00000000-0005-0000-0000-0000DDC70000}"/>
    <cellStyle name="Percentuale 7 3 2 3" xfId="3944" xr:uid="{00000000-0005-0000-0000-0000DEC70000}"/>
    <cellStyle name="Percentuale 7 3 2 3 2" xfId="10480" xr:uid="{00000000-0005-0000-0000-0000DFC70000}"/>
    <cellStyle name="Percentuale 7 3 2 3 3" xfId="26028" xr:uid="{00000000-0005-0000-0000-0000E0C70000}"/>
    <cellStyle name="Percentuale 7 3 2 3 4" xfId="45744" xr:uid="{00000000-0005-0000-0000-0000E1C70000}"/>
    <cellStyle name="Percentuale 7 3 2 4" xfId="26029" xr:uid="{00000000-0005-0000-0000-0000E2C70000}"/>
    <cellStyle name="Percentuale 7 3 2 5" xfId="26025" xr:uid="{00000000-0005-0000-0000-0000E3C70000}"/>
    <cellStyle name="Percentuale 7 3 3" xfId="3210" xr:uid="{00000000-0005-0000-0000-0000E4C70000}"/>
    <cellStyle name="Percentuale 7 3 3 2" xfId="5669" xr:uid="{00000000-0005-0000-0000-0000E5C70000}"/>
    <cellStyle name="Percentuale 7 3 3 2 2" xfId="26031" xr:uid="{00000000-0005-0000-0000-0000E6C70000}"/>
    <cellStyle name="Percentuale 7 3 3 3" xfId="26032" xr:uid="{00000000-0005-0000-0000-0000E7C70000}"/>
    <cellStyle name="Percentuale 7 3 3 4" xfId="26033" xr:uid="{00000000-0005-0000-0000-0000E8C70000}"/>
    <cellStyle name="Percentuale 7 3 3 4 2" xfId="45745" xr:uid="{00000000-0005-0000-0000-0000E9C70000}"/>
    <cellStyle name="Percentuale 7 3 3 5" xfId="26030" xr:uid="{00000000-0005-0000-0000-0000EAC70000}"/>
    <cellStyle name="Percentuale 7 3 4" xfId="3434" xr:uid="{00000000-0005-0000-0000-0000EBC70000}"/>
    <cellStyle name="Percentuale 7 3 4 2" xfId="10141" xr:uid="{00000000-0005-0000-0000-0000ECC70000}"/>
    <cellStyle name="Percentuale 7 3 4 3" xfId="26034" xr:uid="{00000000-0005-0000-0000-0000EDC70000}"/>
    <cellStyle name="Percentuale 7 3 5" xfId="8613" xr:uid="{00000000-0005-0000-0000-0000EEC70000}"/>
    <cellStyle name="Percentuale 7 3 5 2" xfId="26035" xr:uid="{00000000-0005-0000-0000-0000EFC70000}"/>
    <cellStyle name="Percentuale 7 3 6" xfId="26036" xr:uid="{00000000-0005-0000-0000-0000F0C70000}"/>
    <cellStyle name="Percentuale 7 3 6 2" xfId="45746" xr:uid="{00000000-0005-0000-0000-0000F1C70000}"/>
    <cellStyle name="Percentuale 7 3 7" xfId="26037" xr:uid="{00000000-0005-0000-0000-0000F2C70000}"/>
    <cellStyle name="Percentuale 7 3 8" xfId="26024" xr:uid="{00000000-0005-0000-0000-0000F3C70000}"/>
    <cellStyle name="Percentuale 7 3 9" xfId="2069" xr:uid="{00000000-0005-0000-0000-0000F4C70000}"/>
    <cellStyle name="Percentuale 7 4" xfId="1495" xr:uid="{00000000-0005-0000-0000-0000F5C70000}"/>
    <cellStyle name="Percentuale 7 4 2" xfId="5670" xr:uid="{00000000-0005-0000-0000-0000F6C70000}"/>
    <cellStyle name="Percentuale 7 4 2 2" xfId="5671" xr:uid="{00000000-0005-0000-0000-0000F7C70000}"/>
    <cellStyle name="Percentuale 7 4 2 2 2" xfId="26040" xr:uid="{00000000-0005-0000-0000-0000F8C70000}"/>
    <cellStyle name="Percentuale 7 4 2 3" xfId="14269" xr:uid="{00000000-0005-0000-0000-0000F9C70000}"/>
    <cellStyle name="Percentuale 7 4 2 3 2" xfId="26041" xr:uid="{00000000-0005-0000-0000-0000FAC70000}"/>
    <cellStyle name="Percentuale 7 4 2 4" xfId="26039" xr:uid="{00000000-0005-0000-0000-0000FBC70000}"/>
    <cellStyle name="Percentuale 7 4 2 5" xfId="13879" xr:uid="{00000000-0005-0000-0000-0000FCC70000}"/>
    <cellStyle name="Percentuale 7 4 3" xfId="5672" xr:uid="{00000000-0005-0000-0000-0000FDC70000}"/>
    <cellStyle name="Percentuale 7 4 3 2" xfId="26042" xr:uid="{00000000-0005-0000-0000-0000FEC70000}"/>
    <cellStyle name="Percentuale 7 4 4" xfId="26043" xr:uid="{00000000-0005-0000-0000-0000FFC70000}"/>
    <cellStyle name="Percentuale 7 4 5" xfId="26044" xr:uid="{00000000-0005-0000-0000-000000C80000}"/>
    <cellStyle name="Percentuale 7 4 5 2" xfId="45747" xr:uid="{00000000-0005-0000-0000-000001C80000}"/>
    <cellStyle name="Percentuale 7 4 6" xfId="26045" xr:uid="{00000000-0005-0000-0000-000002C80000}"/>
    <cellStyle name="Percentuale 7 4 7" xfId="26038" xr:uid="{00000000-0005-0000-0000-000003C80000}"/>
    <cellStyle name="Percentuale 7 4 8" xfId="3211" xr:uid="{00000000-0005-0000-0000-000004C80000}"/>
    <cellStyle name="Percentuale 7 5" xfId="1496" xr:uid="{00000000-0005-0000-0000-000005C80000}"/>
    <cellStyle name="Percentuale 7 5 2" xfId="26047" xr:uid="{00000000-0005-0000-0000-000006C80000}"/>
    <cellStyle name="Percentuale 7 5 3" xfId="26048" xr:uid="{00000000-0005-0000-0000-000007C80000}"/>
    <cellStyle name="Percentuale 7 5 3 2" xfId="45748" xr:uid="{00000000-0005-0000-0000-000008C80000}"/>
    <cellStyle name="Percentuale 7 5 4" xfId="26049" xr:uid="{00000000-0005-0000-0000-000009C80000}"/>
    <cellStyle name="Percentuale 7 5 5" xfId="26046" xr:uid="{00000000-0005-0000-0000-00000AC80000}"/>
    <cellStyle name="Percentuale 7 6" xfId="3208" xr:uid="{00000000-0005-0000-0000-00000BC80000}"/>
    <cellStyle name="Percentuale 7 6 2" xfId="5971" xr:uid="{00000000-0005-0000-0000-00000CC80000}"/>
    <cellStyle name="Percentuale 7 6 3" xfId="26050" xr:uid="{00000000-0005-0000-0000-00000DC80000}"/>
    <cellStyle name="Percentuale 7 7" xfId="26051" xr:uid="{00000000-0005-0000-0000-00000EC80000}"/>
    <cellStyle name="Percentuale 7 7 2" xfId="45749" xr:uid="{00000000-0005-0000-0000-00000FC80000}"/>
    <cellStyle name="Percentuale 7 8" xfId="26018" xr:uid="{00000000-0005-0000-0000-000010C80000}"/>
    <cellStyle name="Percentuale 8" xfId="1497" xr:uid="{00000000-0005-0000-0000-000011C80000}"/>
    <cellStyle name="Percentuale 8 2" xfId="1498" xr:uid="{00000000-0005-0000-0000-000012C80000}"/>
    <cellStyle name="Percentuale 8 2 2" xfId="3213" xr:uid="{00000000-0005-0000-0000-000013C80000}"/>
    <cellStyle name="Percentuale 8 2 2 2" xfId="9933" xr:uid="{00000000-0005-0000-0000-000014C80000}"/>
    <cellStyle name="Percentuale 8 2 2 3" xfId="26054" xr:uid="{00000000-0005-0000-0000-000015C80000}"/>
    <cellStyle name="Percentuale 8 2 3" xfId="9671" xr:uid="{00000000-0005-0000-0000-000016C80000}"/>
    <cellStyle name="Percentuale 8 2 3 2" xfId="26055" xr:uid="{00000000-0005-0000-0000-000017C80000}"/>
    <cellStyle name="Percentuale 8 2 4" xfId="26056" xr:uid="{00000000-0005-0000-0000-000018C80000}"/>
    <cellStyle name="Percentuale 8 2 4 2" xfId="45750" xr:uid="{00000000-0005-0000-0000-000019C80000}"/>
    <cellStyle name="Percentuale 8 2 5" xfId="26057" xr:uid="{00000000-0005-0000-0000-00001AC80000}"/>
    <cellStyle name="Percentuale 8 2 6" xfId="26053" xr:uid="{00000000-0005-0000-0000-00001BC80000}"/>
    <cellStyle name="Percentuale 8 3" xfId="1499" xr:uid="{00000000-0005-0000-0000-00001CC80000}"/>
    <cellStyle name="Percentuale 8 3 2" xfId="1500" xr:uid="{00000000-0005-0000-0000-00001DC80000}"/>
    <cellStyle name="Percentuale 8 3 2 2" xfId="4772" xr:uid="{00000000-0005-0000-0000-00001EC80000}"/>
    <cellStyle name="Percentuale 8 3 2 2 2" xfId="26061" xr:uid="{00000000-0005-0000-0000-00001FC80000}"/>
    <cellStyle name="Percentuale 8 3 2 2 3" xfId="26060" xr:uid="{00000000-0005-0000-0000-000020C80000}"/>
    <cellStyle name="Percentuale 8 3 2 3" xfId="3945" xr:uid="{00000000-0005-0000-0000-000021C80000}"/>
    <cellStyle name="Percentuale 8 3 2 3 2" xfId="10481" xr:uid="{00000000-0005-0000-0000-000022C80000}"/>
    <cellStyle name="Percentuale 8 3 2 3 3" xfId="26062" xr:uid="{00000000-0005-0000-0000-000023C80000}"/>
    <cellStyle name="Percentuale 8 3 2 3 4" xfId="45751" xr:uid="{00000000-0005-0000-0000-000024C80000}"/>
    <cellStyle name="Percentuale 8 3 2 4" xfId="26063" xr:uid="{00000000-0005-0000-0000-000025C80000}"/>
    <cellStyle name="Percentuale 8 3 2 5" xfId="26059" xr:uid="{00000000-0005-0000-0000-000026C80000}"/>
    <cellStyle name="Percentuale 8 3 3" xfId="3214" xr:uid="{00000000-0005-0000-0000-000027C80000}"/>
    <cellStyle name="Percentuale 8 3 3 2" xfId="5673" xr:uid="{00000000-0005-0000-0000-000028C80000}"/>
    <cellStyle name="Percentuale 8 3 3 2 2" xfId="26065" xr:uid="{00000000-0005-0000-0000-000029C80000}"/>
    <cellStyle name="Percentuale 8 3 3 3" xfId="26066" xr:uid="{00000000-0005-0000-0000-00002AC80000}"/>
    <cellStyle name="Percentuale 8 3 3 4" xfId="26067" xr:uid="{00000000-0005-0000-0000-00002BC80000}"/>
    <cellStyle name="Percentuale 8 3 3 4 2" xfId="45752" xr:uid="{00000000-0005-0000-0000-00002CC80000}"/>
    <cellStyle name="Percentuale 8 3 3 5" xfId="26064" xr:uid="{00000000-0005-0000-0000-00002DC80000}"/>
    <cellStyle name="Percentuale 8 3 4" xfId="3435" xr:uid="{00000000-0005-0000-0000-00002EC80000}"/>
    <cellStyle name="Percentuale 8 3 4 2" xfId="10142" xr:uid="{00000000-0005-0000-0000-00002FC80000}"/>
    <cellStyle name="Percentuale 8 3 4 3" xfId="26068" xr:uid="{00000000-0005-0000-0000-000030C80000}"/>
    <cellStyle name="Percentuale 8 3 5" xfId="7399" xr:uid="{00000000-0005-0000-0000-000031C80000}"/>
    <cellStyle name="Percentuale 8 3 5 2" xfId="26069" xr:uid="{00000000-0005-0000-0000-000032C80000}"/>
    <cellStyle name="Percentuale 8 3 6" xfId="26070" xr:uid="{00000000-0005-0000-0000-000033C80000}"/>
    <cellStyle name="Percentuale 8 3 6 2" xfId="45753" xr:uid="{00000000-0005-0000-0000-000034C80000}"/>
    <cellStyle name="Percentuale 8 3 7" xfId="26071" xr:uid="{00000000-0005-0000-0000-000035C80000}"/>
    <cellStyle name="Percentuale 8 3 8" xfId="26058" xr:uid="{00000000-0005-0000-0000-000036C80000}"/>
    <cellStyle name="Percentuale 8 3 9" xfId="2070" xr:uid="{00000000-0005-0000-0000-000037C80000}"/>
    <cellStyle name="Percentuale 8 4" xfId="1501" xr:uid="{00000000-0005-0000-0000-000038C80000}"/>
    <cellStyle name="Percentuale 8 4 2" xfId="5674" xr:uid="{00000000-0005-0000-0000-000039C80000}"/>
    <cellStyle name="Percentuale 8 4 2 2" xfId="5675" xr:uid="{00000000-0005-0000-0000-00003AC80000}"/>
    <cellStyle name="Percentuale 8 4 2 2 2" xfId="26074" xr:uid="{00000000-0005-0000-0000-00003BC80000}"/>
    <cellStyle name="Percentuale 8 4 2 3" xfId="14270" xr:uid="{00000000-0005-0000-0000-00003CC80000}"/>
    <cellStyle name="Percentuale 8 4 2 3 2" xfId="26075" xr:uid="{00000000-0005-0000-0000-00003DC80000}"/>
    <cellStyle name="Percentuale 8 4 2 4" xfId="26073" xr:uid="{00000000-0005-0000-0000-00003EC80000}"/>
    <cellStyle name="Percentuale 8 4 2 5" xfId="13880" xr:uid="{00000000-0005-0000-0000-00003FC80000}"/>
    <cellStyle name="Percentuale 8 4 3" xfId="5676" xr:uid="{00000000-0005-0000-0000-000040C80000}"/>
    <cellStyle name="Percentuale 8 4 3 2" xfId="26076" xr:uid="{00000000-0005-0000-0000-000041C80000}"/>
    <cellStyle name="Percentuale 8 4 4" xfId="26077" xr:uid="{00000000-0005-0000-0000-000042C80000}"/>
    <cellStyle name="Percentuale 8 4 5" xfId="26078" xr:uid="{00000000-0005-0000-0000-000043C80000}"/>
    <cellStyle name="Percentuale 8 4 5 2" xfId="45754" xr:uid="{00000000-0005-0000-0000-000044C80000}"/>
    <cellStyle name="Percentuale 8 4 6" xfId="26079" xr:uid="{00000000-0005-0000-0000-000045C80000}"/>
    <cellStyle name="Percentuale 8 4 7" xfId="26072" xr:uid="{00000000-0005-0000-0000-000046C80000}"/>
    <cellStyle name="Percentuale 8 4 8" xfId="3215" xr:uid="{00000000-0005-0000-0000-000047C80000}"/>
    <cellStyle name="Percentuale 8 5" xfId="1502" xr:uid="{00000000-0005-0000-0000-000048C80000}"/>
    <cellStyle name="Percentuale 8 5 2" xfId="26081" xr:uid="{00000000-0005-0000-0000-000049C80000}"/>
    <cellStyle name="Percentuale 8 5 3" xfId="26082" xr:uid="{00000000-0005-0000-0000-00004AC80000}"/>
    <cellStyle name="Percentuale 8 5 3 2" xfId="45755" xr:uid="{00000000-0005-0000-0000-00004BC80000}"/>
    <cellStyle name="Percentuale 8 5 4" xfId="26083" xr:uid="{00000000-0005-0000-0000-00004CC80000}"/>
    <cellStyle name="Percentuale 8 5 5" xfId="26080" xr:uid="{00000000-0005-0000-0000-00004DC80000}"/>
    <cellStyle name="Percentuale 8 6" xfId="3212" xr:uid="{00000000-0005-0000-0000-00004EC80000}"/>
    <cellStyle name="Percentuale 8 6 2" xfId="5972" xr:uid="{00000000-0005-0000-0000-00004FC80000}"/>
    <cellStyle name="Percentuale 8 6 3" xfId="26084" xr:uid="{00000000-0005-0000-0000-000050C80000}"/>
    <cellStyle name="Percentuale 8 7" xfId="26085" xr:uid="{00000000-0005-0000-0000-000051C80000}"/>
    <cellStyle name="Percentuale 8 7 2" xfId="45756" xr:uid="{00000000-0005-0000-0000-000052C80000}"/>
    <cellStyle name="Percentuale 8 8" xfId="26052" xr:uid="{00000000-0005-0000-0000-000053C80000}"/>
    <cellStyle name="Percentuale 9" xfId="1503" xr:uid="{00000000-0005-0000-0000-000054C80000}"/>
    <cellStyle name="Percentuale 9 2" xfId="1504" xr:uid="{00000000-0005-0000-0000-000055C80000}"/>
    <cellStyle name="Percentuale 9 2 2" xfId="3217" xr:uid="{00000000-0005-0000-0000-000056C80000}"/>
    <cellStyle name="Percentuale 9 2 2 2" xfId="9934" xr:uid="{00000000-0005-0000-0000-000057C80000}"/>
    <cellStyle name="Percentuale 9 2 2 3" xfId="26088" xr:uid="{00000000-0005-0000-0000-000058C80000}"/>
    <cellStyle name="Percentuale 9 2 3" xfId="9672" xr:uid="{00000000-0005-0000-0000-000059C80000}"/>
    <cellStyle name="Percentuale 9 2 3 2" xfId="26089" xr:uid="{00000000-0005-0000-0000-00005AC80000}"/>
    <cellStyle name="Percentuale 9 2 4" xfId="26090" xr:uid="{00000000-0005-0000-0000-00005BC80000}"/>
    <cellStyle name="Percentuale 9 2 4 2" xfId="45757" xr:uid="{00000000-0005-0000-0000-00005CC80000}"/>
    <cellStyle name="Percentuale 9 2 5" xfId="26091" xr:uid="{00000000-0005-0000-0000-00005DC80000}"/>
    <cellStyle name="Percentuale 9 2 6" xfId="26087" xr:uid="{00000000-0005-0000-0000-00005EC80000}"/>
    <cellStyle name="Percentuale 9 3" xfId="1505" xr:uid="{00000000-0005-0000-0000-00005FC80000}"/>
    <cellStyle name="Percentuale 9 3 2" xfId="1506" xr:uid="{00000000-0005-0000-0000-000060C80000}"/>
    <cellStyle name="Percentuale 9 3 2 2" xfId="4773" xr:uid="{00000000-0005-0000-0000-000061C80000}"/>
    <cellStyle name="Percentuale 9 3 2 2 2" xfId="26095" xr:uid="{00000000-0005-0000-0000-000062C80000}"/>
    <cellStyle name="Percentuale 9 3 2 2 3" xfId="26094" xr:uid="{00000000-0005-0000-0000-000063C80000}"/>
    <cellStyle name="Percentuale 9 3 2 3" xfId="3946" xr:uid="{00000000-0005-0000-0000-000064C80000}"/>
    <cellStyle name="Percentuale 9 3 2 3 2" xfId="10482" xr:uid="{00000000-0005-0000-0000-000065C80000}"/>
    <cellStyle name="Percentuale 9 3 2 3 3" xfId="26096" xr:uid="{00000000-0005-0000-0000-000066C80000}"/>
    <cellStyle name="Percentuale 9 3 2 3 4" xfId="45758" xr:uid="{00000000-0005-0000-0000-000067C80000}"/>
    <cellStyle name="Percentuale 9 3 2 4" xfId="26097" xr:uid="{00000000-0005-0000-0000-000068C80000}"/>
    <cellStyle name="Percentuale 9 3 2 5" xfId="26093" xr:uid="{00000000-0005-0000-0000-000069C80000}"/>
    <cellStyle name="Percentuale 9 3 3" xfId="3218" xr:uid="{00000000-0005-0000-0000-00006AC80000}"/>
    <cellStyle name="Percentuale 9 3 3 2" xfId="5677" xr:uid="{00000000-0005-0000-0000-00006BC80000}"/>
    <cellStyle name="Percentuale 9 3 3 2 2" xfId="26099" xr:uid="{00000000-0005-0000-0000-00006CC80000}"/>
    <cellStyle name="Percentuale 9 3 3 3" xfId="26100" xr:uid="{00000000-0005-0000-0000-00006DC80000}"/>
    <cellStyle name="Percentuale 9 3 3 4" xfId="26101" xr:uid="{00000000-0005-0000-0000-00006EC80000}"/>
    <cellStyle name="Percentuale 9 3 3 4 2" xfId="45759" xr:uid="{00000000-0005-0000-0000-00006FC80000}"/>
    <cellStyle name="Percentuale 9 3 3 5" xfId="26098" xr:uid="{00000000-0005-0000-0000-000070C80000}"/>
    <cellStyle name="Percentuale 9 3 4" xfId="3436" xr:uid="{00000000-0005-0000-0000-000071C80000}"/>
    <cellStyle name="Percentuale 9 3 4 2" xfId="10143" xr:uid="{00000000-0005-0000-0000-000072C80000}"/>
    <cellStyle name="Percentuale 9 3 4 3" xfId="26102" xr:uid="{00000000-0005-0000-0000-000073C80000}"/>
    <cellStyle name="Percentuale 9 3 5" xfId="8612" xr:uid="{00000000-0005-0000-0000-000074C80000}"/>
    <cellStyle name="Percentuale 9 3 5 2" xfId="26103" xr:uid="{00000000-0005-0000-0000-000075C80000}"/>
    <cellStyle name="Percentuale 9 3 6" xfId="26104" xr:uid="{00000000-0005-0000-0000-000076C80000}"/>
    <cellStyle name="Percentuale 9 3 6 2" xfId="45760" xr:uid="{00000000-0005-0000-0000-000077C80000}"/>
    <cellStyle name="Percentuale 9 3 7" xfId="26105" xr:uid="{00000000-0005-0000-0000-000078C80000}"/>
    <cellStyle name="Percentuale 9 3 8" xfId="26092" xr:uid="{00000000-0005-0000-0000-000079C80000}"/>
    <cellStyle name="Percentuale 9 3 9" xfId="2071" xr:uid="{00000000-0005-0000-0000-00007AC80000}"/>
    <cellStyle name="Percentuale 9 4" xfId="1507" xr:uid="{00000000-0005-0000-0000-00007BC80000}"/>
    <cellStyle name="Percentuale 9 4 2" xfId="5678" xr:uid="{00000000-0005-0000-0000-00007CC80000}"/>
    <cellStyle name="Percentuale 9 4 2 2" xfId="5679" xr:uid="{00000000-0005-0000-0000-00007DC80000}"/>
    <cellStyle name="Percentuale 9 4 2 2 2" xfId="26108" xr:uid="{00000000-0005-0000-0000-00007EC80000}"/>
    <cellStyle name="Percentuale 9 4 2 3" xfId="14271" xr:uid="{00000000-0005-0000-0000-00007FC80000}"/>
    <cellStyle name="Percentuale 9 4 2 3 2" xfId="26109" xr:uid="{00000000-0005-0000-0000-000080C80000}"/>
    <cellStyle name="Percentuale 9 4 2 4" xfId="26107" xr:uid="{00000000-0005-0000-0000-000081C80000}"/>
    <cellStyle name="Percentuale 9 4 2 5" xfId="13881" xr:uid="{00000000-0005-0000-0000-000082C80000}"/>
    <cellStyle name="Percentuale 9 4 3" xfId="5680" xr:uid="{00000000-0005-0000-0000-000083C80000}"/>
    <cellStyle name="Percentuale 9 4 3 2" xfId="26110" xr:uid="{00000000-0005-0000-0000-000084C80000}"/>
    <cellStyle name="Percentuale 9 4 4" xfId="26111" xr:uid="{00000000-0005-0000-0000-000085C80000}"/>
    <cellStyle name="Percentuale 9 4 5" xfId="26112" xr:uid="{00000000-0005-0000-0000-000086C80000}"/>
    <cellStyle name="Percentuale 9 4 5 2" xfId="45761" xr:uid="{00000000-0005-0000-0000-000087C80000}"/>
    <cellStyle name="Percentuale 9 4 6" xfId="26113" xr:uid="{00000000-0005-0000-0000-000088C80000}"/>
    <cellStyle name="Percentuale 9 4 7" xfId="26106" xr:uid="{00000000-0005-0000-0000-000089C80000}"/>
    <cellStyle name="Percentuale 9 4 8" xfId="3219" xr:uid="{00000000-0005-0000-0000-00008AC80000}"/>
    <cellStyle name="Percentuale 9 5" xfId="1508" xr:uid="{00000000-0005-0000-0000-00008BC80000}"/>
    <cellStyle name="Percentuale 9 5 2" xfId="26115" xr:uid="{00000000-0005-0000-0000-00008CC80000}"/>
    <cellStyle name="Percentuale 9 5 3" xfId="26116" xr:uid="{00000000-0005-0000-0000-00008DC80000}"/>
    <cellStyle name="Percentuale 9 5 3 2" xfId="45762" xr:uid="{00000000-0005-0000-0000-00008EC80000}"/>
    <cellStyle name="Percentuale 9 5 4" xfId="26117" xr:uid="{00000000-0005-0000-0000-00008FC80000}"/>
    <cellStyle name="Percentuale 9 5 5" xfId="26114" xr:uid="{00000000-0005-0000-0000-000090C80000}"/>
    <cellStyle name="Percentuale 9 6" xfId="3216" xr:uid="{00000000-0005-0000-0000-000091C80000}"/>
    <cellStyle name="Percentuale 9 6 2" xfId="5973" xr:uid="{00000000-0005-0000-0000-000092C80000}"/>
    <cellStyle name="Percentuale 9 6 3" xfId="26118" xr:uid="{00000000-0005-0000-0000-000093C80000}"/>
    <cellStyle name="Percentuale 9 7" xfId="26119" xr:uid="{00000000-0005-0000-0000-000094C80000}"/>
    <cellStyle name="Percentuale 9 7 2" xfId="45763" xr:uid="{00000000-0005-0000-0000-000095C80000}"/>
    <cellStyle name="Percentuale 9 8" xfId="26086" xr:uid="{00000000-0005-0000-0000-000096C80000}"/>
    <cellStyle name="Procent 10" xfId="26120" xr:uid="{00000000-0005-0000-0000-000097C80000}"/>
    <cellStyle name="Procent 10 2" xfId="26121" xr:uid="{00000000-0005-0000-0000-000098C80000}"/>
    <cellStyle name="Procent 10 2 2" xfId="26122" xr:uid="{00000000-0005-0000-0000-000099C80000}"/>
    <cellStyle name="Procent 10 3" xfId="26123" xr:uid="{00000000-0005-0000-0000-00009AC80000}"/>
    <cellStyle name="Procent 10 3 2" xfId="26124" xr:uid="{00000000-0005-0000-0000-00009BC80000}"/>
    <cellStyle name="Procent 10 4" xfId="26125" xr:uid="{00000000-0005-0000-0000-00009CC80000}"/>
    <cellStyle name="Procent 10 4 2" xfId="26126" xr:uid="{00000000-0005-0000-0000-00009DC80000}"/>
    <cellStyle name="Procent 10 5" xfId="26127" xr:uid="{00000000-0005-0000-0000-00009EC80000}"/>
    <cellStyle name="Procent 11" xfId="26128" xr:uid="{00000000-0005-0000-0000-00009FC80000}"/>
    <cellStyle name="Procent 11 2" xfId="26129" xr:uid="{00000000-0005-0000-0000-0000A0C80000}"/>
    <cellStyle name="Procent 12" xfId="26130" xr:uid="{00000000-0005-0000-0000-0000A1C80000}"/>
    <cellStyle name="Procent 12 2" xfId="26131" xr:uid="{00000000-0005-0000-0000-0000A2C80000}"/>
    <cellStyle name="Procent 13" xfId="26132" xr:uid="{00000000-0005-0000-0000-0000A3C80000}"/>
    <cellStyle name="Procent 2" xfId="1642" xr:uid="{00000000-0005-0000-0000-0000A4C80000}"/>
    <cellStyle name="Procent 2 10" xfId="26134" xr:uid="{00000000-0005-0000-0000-0000A5C80000}"/>
    <cellStyle name="Procent 2 10 2" xfId="26135" xr:uid="{00000000-0005-0000-0000-0000A6C80000}"/>
    <cellStyle name="Procent 2 10 2 2" xfId="26136" xr:uid="{00000000-0005-0000-0000-0000A7C80000}"/>
    <cellStyle name="Procent 2 10 3" xfId="26137" xr:uid="{00000000-0005-0000-0000-0000A8C80000}"/>
    <cellStyle name="Procent 2 11" xfId="26138" xr:uid="{00000000-0005-0000-0000-0000A9C80000}"/>
    <cellStyle name="Procent 2 11 2" xfId="26139" xr:uid="{00000000-0005-0000-0000-0000AAC80000}"/>
    <cellStyle name="Procent 2 12" xfId="26140" xr:uid="{00000000-0005-0000-0000-0000ABC80000}"/>
    <cellStyle name="Procent 2 12 2" xfId="26141" xr:uid="{00000000-0005-0000-0000-0000ACC80000}"/>
    <cellStyle name="Procent 2 13" xfId="26142" xr:uid="{00000000-0005-0000-0000-0000ADC80000}"/>
    <cellStyle name="Procent 2 13 2" xfId="26143" xr:uid="{00000000-0005-0000-0000-0000AEC80000}"/>
    <cellStyle name="Procent 2 14" xfId="26144" xr:uid="{00000000-0005-0000-0000-0000AFC80000}"/>
    <cellStyle name="Procent 2 14 2" xfId="26145" xr:uid="{00000000-0005-0000-0000-0000B0C80000}"/>
    <cellStyle name="Procent 2 15" xfId="26146" xr:uid="{00000000-0005-0000-0000-0000B1C80000}"/>
    <cellStyle name="Procent 2 16" xfId="26147" xr:uid="{00000000-0005-0000-0000-0000B2C80000}"/>
    <cellStyle name="Procent 2 17" xfId="26148" xr:uid="{00000000-0005-0000-0000-0000B3C80000}"/>
    <cellStyle name="Procent 2 18" xfId="26149" xr:uid="{00000000-0005-0000-0000-0000B4C80000}"/>
    <cellStyle name="Procent 2 18 2" xfId="45764" xr:uid="{00000000-0005-0000-0000-0000B5C80000}"/>
    <cellStyle name="Procent 2 19" xfId="26150" xr:uid="{00000000-0005-0000-0000-0000B6C80000}"/>
    <cellStyle name="Procent 2 2" xfId="1643" xr:uid="{00000000-0005-0000-0000-0000B7C80000}"/>
    <cellStyle name="Procent 2 2 10" xfId="26152" xr:uid="{00000000-0005-0000-0000-0000B8C80000}"/>
    <cellStyle name="Procent 2 2 11" xfId="26153" xr:uid="{00000000-0005-0000-0000-0000B9C80000}"/>
    <cellStyle name="Procent 2 2 12" xfId="26154" xr:uid="{00000000-0005-0000-0000-0000BAC80000}"/>
    <cellStyle name="Procent 2 2 12 2" xfId="45765" xr:uid="{00000000-0005-0000-0000-0000BBC80000}"/>
    <cellStyle name="Procent 2 2 13" xfId="26155" xr:uid="{00000000-0005-0000-0000-0000BCC80000}"/>
    <cellStyle name="Procent 2 2 14" xfId="26151" xr:uid="{00000000-0005-0000-0000-0000BDC80000}"/>
    <cellStyle name="Procent 2 2 15" xfId="14272" xr:uid="{00000000-0005-0000-0000-0000BEC80000}"/>
    <cellStyle name="Procent 2 2 16" xfId="5681" xr:uid="{00000000-0005-0000-0000-0000BFC80000}"/>
    <cellStyle name="Procent 2 2 2" xfId="7332" xr:uid="{00000000-0005-0000-0000-0000C0C80000}"/>
    <cellStyle name="Procent 2 2 2 2" xfId="26157" xr:uid="{00000000-0005-0000-0000-0000C1C80000}"/>
    <cellStyle name="Procent 2 2 2 2 2" xfId="26158" xr:uid="{00000000-0005-0000-0000-0000C2C80000}"/>
    <cellStyle name="Procent 2 2 2 3" xfId="26159" xr:uid="{00000000-0005-0000-0000-0000C3C80000}"/>
    <cellStyle name="Procent 2 2 2 3 2" xfId="26160" xr:uid="{00000000-0005-0000-0000-0000C4C80000}"/>
    <cellStyle name="Procent 2 2 2 4" xfId="26161" xr:uid="{00000000-0005-0000-0000-0000C5C80000}"/>
    <cellStyle name="Procent 2 2 2 4 2" xfId="26162" xr:uid="{00000000-0005-0000-0000-0000C6C80000}"/>
    <cellStyle name="Procent 2 2 2 5" xfId="26163" xr:uid="{00000000-0005-0000-0000-0000C7C80000}"/>
    <cellStyle name="Procent 2 2 2 5 2" xfId="26164" xr:uid="{00000000-0005-0000-0000-0000C8C80000}"/>
    <cellStyle name="Procent 2 2 2 6" xfId="26165" xr:uid="{00000000-0005-0000-0000-0000C9C80000}"/>
    <cellStyle name="Procent 2 2 2 7" xfId="26166" xr:uid="{00000000-0005-0000-0000-0000CAC80000}"/>
    <cellStyle name="Procent 2 2 2 8" xfId="26156" xr:uid="{00000000-0005-0000-0000-0000CBC80000}"/>
    <cellStyle name="Procent 2 2 2 9" xfId="14273" xr:uid="{00000000-0005-0000-0000-0000CCC80000}"/>
    <cellStyle name="Procent 2 2 3" xfId="8478" xr:uid="{00000000-0005-0000-0000-0000CDC80000}"/>
    <cellStyle name="Procent 2 2 3 2" xfId="26168" xr:uid="{00000000-0005-0000-0000-0000CEC80000}"/>
    <cellStyle name="Procent 2 2 3 2 2" xfId="26169" xr:uid="{00000000-0005-0000-0000-0000CFC80000}"/>
    <cellStyle name="Procent 2 2 3 3" xfId="26170" xr:uid="{00000000-0005-0000-0000-0000D0C80000}"/>
    <cellStyle name="Procent 2 2 3 4" xfId="26167" xr:uid="{00000000-0005-0000-0000-0000D1C80000}"/>
    <cellStyle name="Procent 2 2 4" xfId="7976" xr:uid="{00000000-0005-0000-0000-0000D2C80000}"/>
    <cellStyle name="Procent 2 2 4 2" xfId="26172" xr:uid="{00000000-0005-0000-0000-0000D3C80000}"/>
    <cellStyle name="Procent 2 2 4 3" xfId="26171" xr:uid="{00000000-0005-0000-0000-0000D4C80000}"/>
    <cellStyle name="Procent 2 2 5" xfId="7331" xr:uid="{00000000-0005-0000-0000-0000D5C80000}"/>
    <cellStyle name="Procent 2 2 5 2" xfId="26174" xr:uid="{00000000-0005-0000-0000-0000D6C80000}"/>
    <cellStyle name="Procent 2 2 5 3" xfId="43006" xr:uid="{00000000-0005-0000-0000-0000D7C80000}"/>
    <cellStyle name="Procent 2 2 5 4" xfId="26173" xr:uid="{00000000-0005-0000-0000-0000D8C80000}"/>
    <cellStyle name="Procent 2 2 6" xfId="26175" xr:uid="{00000000-0005-0000-0000-0000D9C80000}"/>
    <cellStyle name="Procent 2 2 6 2" xfId="26176" xr:uid="{00000000-0005-0000-0000-0000DAC80000}"/>
    <cellStyle name="Procent 2 2 7" xfId="26177" xr:uid="{00000000-0005-0000-0000-0000DBC80000}"/>
    <cellStyle name="Procent 2 2 7 2" xfId="26178" xr:uid="{00000000-0005-0000-0000-0000DCC80000}"/>
    <cellStyle name="Procent 2 2 8" xfId="26179" xr:uid="{00000000-0005-0000-0000-0000DDC80000}"/>
    <cellStyle name="Procent 2 2 9" xfId="26180" xr:uid="{00000000-0005-0000-0000-0000DEC80000}"/>
    <cellStyle name="Procent 2 20" xfId="26133" xr:uid="{00000000-0005-0000-0000-0000DFC80000}"/>
    <cellStyle name="Procent 2 21" xfId="3220" xr:uid="{00000000-0005-0000-0000-0000E0C80000}"/>
    <cellStyle name="Procent 2 3" xfId="26181" xr:uid="{00000000-0005-0000-0000-0000E1C80000}"/>
    <cellStyle name="Procent 2 3 2" xfId="26182" xr:uid="{00000000-0005-0000-0000-0000E2C80000}"/>
    <cellStyle name="Procent 2 3 2 2" xfId="26183" xr:uid="{00000000-0005-0000-0000-0000E3C80000}"/>
    <cellStyle name="Procent 2 3 2 2 2" xfId="26184" xr:uid="{00000000-0005-0000-0000-0000E4C80000}"/>
    <cellStyle name="Procent 2 3 2 3" xfId="26185" xr:uid="{00000000-0005-0000-0000-0000E5C80000}"/>
    <cellStyle name="Procent 2 3 2 3 2" xfId="26186" xr:uid="{00000000-0005-0000-0000-0000E6C80000}"/>
    <cellStyle name="Procent 2 3 2 4" xfId="26187" xr:uid="{00000000-0005-0000-0000-0000E7C80000}"/>
    <cellStyle name="Procent 2 3 3" xfId="26188" xr:uid="{00000000-0005-0000-0000-0000E8C80000}"/>
    <cellStyle name="Procent 2 3 3 2" xfId="26189" xr:uid="{00000000-0005-0000-0000-0000E9C80000}"/>
    <cellStyle name="Procent 2 3 4" xfId="26190" xr:uid="{00000000-0005-0000-0000-0000EAC80000}"/>
    <cellStyle name="Procent 2 3 4 2" xfId="26191" xr:uid="{00000000-0005-0000-0000-0000EBC80000}"/>
    <cellStyle name="Procent 2 3 5" xfId="26192" xr:uid="{00000000-0005-0000-0000-0000ECC80000}"/>
    <cellStyle name="Procent 2 3 5 2" xfId="26193" xr:uid="{00000000-0005-0000-0000-0000EDC80000}"/>
    <cellStyle name="Procent 2 3 6" xfId="26194" xr:uid="{00000000-0005-0000-0000-0000EEC80000}"/>
    <cellStyle name="Procent 2 3 6 2" xfId="26195" xr:uid="{00000000-0005-0000-0000-0000EFC80000}"/>
    <cellStyle name="Procent 2 3 7" xfId="26196" xr:uid="{00000000-0005-0000-0000-0000F0C80000}"/>
    <cellStyle name="Procent 2 3 7 2" xfId="26197" xr:uid="{00000000-0005-0000-0000-0000F1C80000}"/>
    <cellStyle name="Procent 2 3 8" xfId="26198" xr:uid="{00000000-0005-0000-0000-0000F2C80000}"/>
    <cellStyle name="Procent 2 4" xfId="26199" xr:uid="{00000000-0005-0000-0000-0000F3C80000}"/>
    <cellStyle name="Procent 2 4 2" xfId="26200" xr:uid="{00000000-0005-0000-0000-0000F4C80000}"/>
    <cellStyle name="Procent 2 4 2 2" xfId="26201" xr:uid="{00000000-0005-0000-0000-0000F5C80000}"/>
    <cellStyle name="Procent 2 4 2 2 2" xfId="26202" xr:uid="{00000000-0005-0000-0000-0000F6C80000}"/>
    <cellStyle name="Procent 2 4 2 3" xfId="26203" xr:uid="{00000000-0005-0000-0000-0000F7C80000}"/>
    <cellStyle name="Procent 2 4 2 3 2" xfId="26204" xr:uid="{00000000-0005-0000-0000-0000F8C80000}"/>
    <cellStyle name="Procent 2 4 2 4" xfId="26205" xr:uid="{00000000-0005-0000-0000-0000F9C80000}"/>
    <cellStyle name="Procent 2 4 3" xfId="26206" xr:uid="{00000000-0005-0000-0000-0000FAC80000}"/>
    <cellStyle name="Procent 2 4 3 2" xfId="26207" xr:uid="{00000000-0005-0000-0000-0000FBC80000}"/>
    <cellStyle name="Procent 2 4 4" xfId="26208" xr:uid="{00000000-0005-0000-0000-0000FCC80000}"/>
    <cellStyle name="Procent 2 4 4 2" xfId="26209" xr:uid="{00000000-0005-0000-0000-0000FDC80000}"/>
    <cellStyle name="Procent 2 4 5" xfId="26210" xr:uid="{00000000-0005-0000-0000-0000FEC80000}"/>
    <cellStyle name="Procent 2 4 5 2" xfId="26211" xr:uid="{00000000-0005-0000-0000-0000FFC80000}"/>
    <cellStyle name="Procent 2 4 6" xfId="26212" xr:uid="{00000000-0005-0000-0000-000000C90000}"/>
    <cellStyle name="Procent 2 4 6 2" xfId="26213" xr:uid="{00000000-0005-0000-0000-000001C90000}"/>
    <cellStyle name="Procent 2 4 7" xfId="26214" xr:uid="{00000000-0005-0000-0000-000002C90000}"/>
    <cellStyle name="Procent 2 4 7 2" xfId="26215" xr:uid="{00000000-0005-0000-0000-000003C90000}"/>
    <cellStyle name="Procent 2 4 8" xfId="26216" xr:uid="{00000000-0005-0000-0000-000004C90000}"/>
    <cellStyle name="Procent 2 5" xfId="26217" xr:uid="{00000000-0005-0000-0000-000005C90000}"/>
    <cellStyle name="Procent 2 5 2" xfId="26218" xr:uid="{00000000-0005-0000-0000-000006C90000}"/>
    <cellStyle name="Procent 2 5 2 2" xfId="26219" xr:uid="{00000000-0005-0000-0000-000007C90000}"/>
    <cellStyle name="Procent 2 5 2 2 2" xfId="26220" xr:uid="{00000000-0005-0000-0000-000008C90000}"/>
    <cellStyle name="Procent 2 5 2 3" xfId="26221" xr:uid="{00000000-0005-0000-0000-000009C90000}"/>
    <cellStyle name="Procent 2 5 2 3 2" xfId="26222" xr:uid="{00000000-0005-0000-0000-00000AC90000}"/>
    <cellStyle name="Procent 2 5 2 4" xfId="26223" xr:uid="{00000000-0005-0000-0000-00000BC90000}"/>
    <cellStyle name="Procent 2 5 3" xfId="26224" xr:uid="{00000000-0005-0000-0000-00000CC90000}"/>
    <cellStyle name="Procent 2 5 3 2" xfId="26225" xr:uid="{00000000-0005-0000-0000-00000DC90000}"/>
    <cellStyle name="Procent 2 5 4" xfId="26226" xr:uid="{00000000-0005-0000-0000-00000EC90000}"/>
    <cellStyle name="Procent 2 5 4 2" xfId="26227" xr:uid="{00000000-0005-0000-0000-00000FC90000}"/>
    <cellStyle name="Procent 2 5 5" xfId="26228" xr:uid="{00000000-0005-0000-0000-000010C90000}"/>
    <cellStyle name="Procent 2 5 5 2" xfId="26229" xr:uid="{00000000-0005-0000-0000-000011C90000}"/>
    <cellStyle name="Procent 2 5 6" xfId="26230" xr:uid="{00000000-0005-0000-0000-000012C90000}"/>
    <cellStyle name="Procent 2 5 6 2" xfId="26231" xr:uid="{00000000-0005-0000-0000-000013C90000}"/>
    <cellStyle name="Procent 2 6" xfId="26232" xr:uid="{00000000-0005-0000-0000-000014C90000}"/>
    <cellStyle name="Procent 2 6 2" xfId="26233" xr:uid="{00000000-0005-0000-0000-000015C90000}"/>
    <cellStyle name="Procent 2 6 2 2" xfId="26234" xr:uid="{00000000-0005-0000-0000-000016C90000}"/>
    <cellStyle name="Procent 2 6 2 2 2" xfId="26235" xr:uid="{00000000-0005-0000-0000-000017C90000}"/>
    <cellStyle name="Procent 2 6 2 3" xfId="26236" xr:uid="{00000000-0005-0000-0000-000018C90000}"/>
    <cellStyle name="Procent 2 6 2 3 2" xfId="26237" xr:uid="{00000000-0005-0000-0000-000019C90000}"/>
    <cellStyle name="Procent 2 6 2 4" xfId="26238" xr:uid="{00000000-0005-0000-0000-00001AC90000}"/>
    <cellStyle name="Procent 2 6 3" xfId="26239" xr:uid="{00000000-0005-0000-0000-00001BC90000}"/>
    <cellStyle name="Procent 2 6 3 2" xfId="26240" xr:uid="{00000000-0005-0000-0000-00001CC90000}"/>
    <cellStyle name="Procent 2 6 4" xfId="26241" xr:uid="{00000000-0005-0000-0000-00001DC90000}"/>
    <cellStyle name="Procent 2 6 4 2" xfId="26242" xr:uid="{00000000-0005-0000-0000-00001EC90000}"/>
    <cellStyle name="Procent 2 6 5" xfId="26243" xr:uid="{00000000-0005-0000-0000-00001FC90000}"/>
    <cellStyle name="Procent 2 6 5 2" xfId="26244" xr:uid="{00000000-0005-0000-0000-000020C90000}"/>
    <cellStyle name="Procent 2 6 6" xfId="26245" xr:uid="{00000000-0005-0000-0000-000021C90000}"/>
    <cellStyle name="Procent 2 7" xfId="26246" xr:uid="{00000000-0005-0000-0000-000022C90000}"/>
    <cellStyle name="Procent 2 7 2" xfId="26247" xr:uid="{00000000-0005-0000-0000-000023C90000}"/>
    <cellStyle name="Procent 2 7 2 2" xfId="26248" xr:uid="{00000000-0005-0000-0000-000024C90000}"/>
    <cellStyle name="Procent 2 7 2 2 2" xfId="26249" xr:uid="{00000000-0005-0000-0000-000025C90000}"/>
    <cellStyle name="Procent 2 7 2 3" xfId="26250" xr:uid="{00000000-0005-0000-0000-000026C90000}"/>
    <cellStyle name="Procent 2 7 2 3 2" xfId="26251" xr:uid="{00000000-0005-0000-0000-000027C90000}"/>
    <cellStyle name="Procent 2 7 2 4" xfId="26252" xr:uid="{00000000-0005-0000-0000-000028C90000}"/>
    <cellStyle name="Procent 2 7 3" xfId="26253" xr:uid="{00000000-0005-0000-0000-000029C90000}"/>
    <cellStyle name="Procent 2 7 3 2" xfId="26254" xr:uid="{00000000-0005-0000-0000-00002AC90000}"/>
    <cellStyle name="Procent 2 7 4" xfId="26255" xr:uid="{00000000-0005-0000-0000-00002BC90000}"/>
    <cellStyle name="Procent 2 7 4 2" xfId="26256" xr:uid="{00000000-0005-0000-0000-00002CC90000}"/>
    <cellStyle name="Procent 2 7 5" xfId="26257" xr:uid="{00000000-0005-0000-0000-00002DC90000}"/>
    <cellStyle name="Procent 2 7 5 2" xfId="26258" xr:uid="{00000000-0005-0000-0000-00002EC90000}"/>
    <cellStyle name="Procent 2 7 6" xfId="26259" xr:uid="{00000000-0005-0000-0000-00002FC90000}"/>
    <cellStyle name="Procent 2 8" xfId="26260" xr:uid="{00000000-0005-0000-0000-000030C90000}"/>
    <cellStyle name="Procent 2 8 2" xfId="26261" xr:uid="{00000000-0005-0000-0000-000031C90000}"/>
    <cellStyle name="Procent 2 8 2 2" xfId="26262" xr:uid="{00000000-0005-0000-0000-000032C90000}"/>
    <cellStyle name="Procent 2 8 2 2 2" xfId="26263" xr:uid="{00000000-0005-0000-0000-000033C90000}"/>
    <cellStyle name="Procent 2 8 2 3" xfId="26264" xr:uid="{00000000-0005-0000-0000-000034C90000}"/>
    <cellStyle name="Procent 2 8 2 3 2" xfId="26265" xr:uid="{00000000-0005-0000-0000-000035C90000}"/>
    <cellStyle name="Procent 2 8 2 4" xfId="26266" xr:uid="{00000000-0005-0000-0000-000036C90000}"/>
    <cellStyle name="Procent 2 8 3" xfId="26267" xr:uid="{00000000-0005-0000-0000-000037C90000}"/>
    <cellStyle name="Procent 2 8 3 2" xfId="26268" xr:uid="{00000000-0005-0000-0000-000038C90000}"/>
    <cellStyle name="Procent 2 8 4" xfId="26269" xr:uid="{00000000-0005-0000-0000-000039C90000}"/>
    <cellStyle name="Procent 2 8 4 2" xfId="26270" xr:uid="{00000000-0005-0000-0000-00003AC90000}"/>
    <cellStyle name="Procent 2 8 5" xfId="26271" xr:uid="{00000000-0005-0000-0000-00003BC90000}"/>
    <cellStyle name="Procent 2 8 5 2" xfId="26272" xr:uid="{00000000-0005-0000-0000-00003CC90000}"/>
    <cellStyle name="Procent 2 8 6" xfId="26273" xr:uid="{00000000-0005-0000-0000-00003DC90000}"/>
    <cellStyle name="Procent 2 9" xfId="26274" xr:uid="{00000000-0005-0000-0000-00003EC90000}"/>
    <cellStyle name="Procent 2 9 2" xfId="26275" xr:uid="{00000000-0005-0000-0000-00003FC90000}"/>
    <cellStyle name="Procent 2 9 2 2" xfId="26276" xr:uid="{00000000-0005-0000-0000-000040C90000}"/>
    <cellStyle name="Procent 2 9 3" xfId="26277" xr:uid="{00000000-0005-0000-0000-000041C90000}"/>
    <cellStyle name="Procent 2 9 3 2" xfId="26278" xr:uid="{00000000-0005-0000-0000-000042C90000}"/>
    <cellStyle name="Procent 2 9 4" xfId="26279" xr:uid="{00000000-0005-0000-0000-000043C90000}"/>
    <cellStyle name="Procent 3" xfId="1644" xr:uid="{00000000-0005-0000-0000-000044C90000}"/>
    <cellStyle name="Procent 3 10" xfId="3437" xr:uid="{00000000-0005-0000-0000-000045C90000}"/>
    <cellStyle name="Procent 3 2" xfId="5682" xr:uid="{00000000-0005-0000-0000-000046C90000}"/>
    <cellStyle name="Procent 3 2 2" xfId="8479" xr:uid="{00000000-0005-0000-0000-000047C90000}"/>
    <cellStyle name="Procent 3 2 2 2" xfId="26283" xr:uid="{00000000-0005-0000-0000-000048C90000}"/>
    <cellStyle name="Procent 3 2 2 3" xfId="26282" xr:uid="{00000000-0005-0000-0000-000049C90000}"/>
    <cellStyle name="Procent 3 2 3" xfId="7878" xr:uid="{00000000-0005-0000-0000-00004AC90000}"/>
    <cellStyle name="Procent 3 2 3 2" xfId="26285" xr:uid="{00000000-0005-0000-0000-00004BC90000}"/>
    <cellStyle name="Procent 3 2 3 3" xfId="26284" xr:uid="{00000000-0005-0000-0000-00004CC90000}"/>
    <cellStyle name="Procent 3 2 4" xfId="7334" xr:uid="{00000000-0005-0000-0000-00004DC90000}"/>
    <cellStyle name="Procent 3 2 4 2" xfId="42551" xr:uid="{00000000-0005-0000-0000-00004EC90000}"/>
    <cellStyle name="Procent 3 2 4 3" xfId="26286" xr:uid="{00000000-0005-0000-0000-00004FC90000}"/>
    <cellStyle name="Procent 3 2 5" xfId="26287" xr:uid="{00000000-0005-0000-0000-000050C90000}"/>
    <cellStyle name="Procent 3 2 6" xfId="26288" xr:uid="{00000000-0005-0000-0000-000051C90000}"/>
    <cellStyle name="Procent 3 2 7" xfId="26281" xr:uid="{00000000-0005-0000-0000-000052C90000}"/>
    <cellStyle name="Procent 3 2 8" xfId="14275" xr:uid="{00000000-0005-0000-0000-000053C90000}"/>
    <cellStyle name="Procent 3 3" xfId="8480" xr:uid="{00000000-0005-0000-0000-000054C90000}"/>
    <cellStyle name="Procent 3 3 2" xfId="26290" xr:uid="{00000000-0005-0000-0000-000055C90000}"/>
    <cellStyle name="Procent 3 3 3" xfId="26289" xr:uid="{00000000-0005-0000-0000-000056C90000}"/>
    <cellStyle name="Procent 3 4" xfId="7877" xr:uid="{00000000-0005-0000-0000-000057C90000}"/>
    <cellStyle name="Procent 3 4 2" xfId="26292" xr:uid="{00000000-0005-0000-0000-000058C90000}"/>
    <cellStyle name="Procent 3 4 3" xfId="26291" xr:uid="{00000000-0005-0000-0000-000059C90000}"/>
    <cellStyle name="Procent 3 5" xfId="7333" xr:uid="{00000000-0005-0000-0000-00005AC90000}"/>
    <cellStyle name="Procent 3 5 2" xfId="26293" xr:uid="{00000000-0005-0000-0000-00005BC90000}"/>
    <cellStyle name="Procent 3 5 3" xfId="14274" xr:uid="{00000000-0005-0000-0000-00005CC90000}"/>
    <cellStyle name="Procent 3 6" xfId="26294" xr:uid="{00000000-0005-0000-0000-00005DC90000}"/>
    <cellStyle name="Procent 3 7" xfId="26295" xr:uid="{00000000-0005-0000-0000-00005EC90000}"/>
    <cellStyle name="Procent 3 8" xfId="26296" xr:uid="{00000000-0005-0000-0000-00005FC90000}"/>
    <cellStyle name="Procent 3 9" xfId="26280" xr:uid="{00000000-0005-0000-0000-000060C90000}"/>
    <cellStyle name="Procent 4" xfId="5683" xr:uid="{00000000-0005-0000-0000-000061C90000}"/>
    <cellStyle name="Procent 4 10" xfId="14463" xr:uid="{00000000-0005-0000-0000-000062C90000}"/>
    <cellStyle name="Procent 4 2" xfId="5684" xr:uid="{00000000-0005-0000-0000-000063C90000}"/>
    <cellStyle name="Procent 4 2 2" xfId="6164" xr:uid="{00000000-0005-0000-0000-000064C90000}"/>
    <cellStyle name="Procent 4 2 2 2" xfId="6484" xr:uid="{00000000-0005-0000-0000-000065C90000}"/>
    <cellStyle name="Procent 4 2 2 2 2" xfId="9117" xr:uid="{00000000-0005-0000-0000-000066C90000}"/>
    <cellStyle name="Procent 4 2 2 2 2 2" xfId="43456" xr:uid="{00000000-0005-0000-0000-000067C90000}"/>
    <cellStyle name="Procent 4 2 2 2 2 3" xfId="26300" xr:uid="{00000000-0005-0000-0000-000068C90000}"/>
    <cellStyle name="Procent 4 2 2 2 3" xfId="15217" xr:uid="{00000000-0005-0000-0000-000069C90000}"/>
    <cellStyle name="Procent 4 2 2 3" xfId="8816" xr:uid="{00000000-0005-0000-0000-00006AC90000}"/>
    <cellStyle name="Procent 4 2 2 3 2" xfId="21366" xr:uid="{00000000-0005-0000-0000-00006BC90000}"/>
    <cellStyle name="Procent 4 2 2 3 3" xfId="26301" xr:uid="{00000000-0005-0000-0000-00006CC90000}"/>
    <cellStyle name="Procent 4 2 2 4" xfId="26299" xr:uid="{00000000-0005-0000-0000-00006DC90000}"/>
    <cellStyle name="Procent 4 2 2 5" xfId="15068" xr:uid="{00000000-0005-0000-0000-00006EC90000}"/>
    <cellStyle name="Procent 4 2 3" xfId="6244" xr:uid="{00000000-0005-0000-0000-00006FC90000}"/>
    <cellStyle name="Procent 4 2 3 2" xfId="6564" xr:uid="{00000000-0005-0000-0000-000070C90000}"/>
    <cellStyle name="Procent 4 2 3 2 2" xfId="9197" xr:uid="{00000000-0005-0000-0000-000071C90000}"/>
    <cellStyle name="Procent 4 2 3 2 2 2" xfId="44340" xr:uid="{00000000-0005-0000-0000-000072C90000}"/>
    <cellStyle name="Procent 4 2 3 2 2 3" xfId="26303" xr:uid="{00000000-0005-0000-0000-000073C90000}"/>
    <cellStyle name="Procent 4 2 3 2 3" xfId="15259" xr:uid="{00000000-0005-0000-0000-000074C90000}"/>
    <cellStyle name="Procent 4 2 3 3" xfId="8887" xr:uid="{00000000-0005-0000-0000-000075C90000}"/>
    <cellStyle name="Procent 4 2 3 3 2" xfId="43450" xr:uid="{00000000-0005-0000-0000-000076C90000}"/>
    <cellStyle name="Procent 4 2 3 3 3" xfId="26302" xr:uid="{00000000-0005-0000-0000-000077C90000}"/>
    <cellStyle name="Procent 4 2 3 4" xfId="15101" xr:uid="{00000000-0005-0000-0000-000078C90000}"/>
    <cellStyle name="Procent 4 2 4" xfId="6324" xr:uid="{00000000-0005-0000-0000-000079C90000}"/>
    <cellStyle name="Procent 4 2 4 2" xfId="6644" xr:uid="{00000000-0005-0000-0000-00007AC90000}"/>
    <cellStyle name="Procent 4 2 4 2 2" xfId="9277" xr:uid="{00000000-0005-0000-0000-00007BC90000}"/>
    <cellStyle name="Procent 4 2 4 2 2 2" xfId="43388" xr:uid="{00000000-0005-0000-0000-00007CC90000}"/>
    <cellStyle name="Procent 4 2 4 2 3" xfId="15301" xr:uid="{00000000-0005-0000-0000-00007DC90000}"/>
    <cellStyle name="Procent 4 2 4 3" xfId="8963" xr:uid="{00000000-0005-0000-0000-00007EC90000}"/>
    <cellStyle name="Procent 4 2 4 3 2" xfId="20975" xr:uid="{00000000-0005-0000-0000-00007FC90000}"/>
    <cellStyle name="Procent 4 2 4 3 3" xfId="26304" xr:uid="{00000000-0005-0000-0000-000080C90000}"/>
    <cellStyle name="Procent 4 2 4 4" xfId="15139" xr:uid="{00000000-0005-0000-0000-000081C90000}"/>
    <cellStyle name="Procent 4 2 5" xfId="6404" xr:uid="{00000000-0005-0000-0000-000082C90000}"/>
    <cellStyle name="Procent 4 2 5 2" xfId="9043" xr:uid="{00000000-0005-0000-0000-000083C90000}"/>
    <cellStyle name="Procent 4 2 5 2 2" xfId="44624" xr:uid="{00000000-0005-0000-0000-000084C90000}"/>
    <cellStyle name="Procent 4 2 5 2 3" xfId="26305" xr:uid="{00000000-0005-0000-0000-000085C90000}"/>
    <cellStyle name="Procent 4 2 5 3" xfId="15181" xr:uid="{00000000-0005-0000-0000-000086C90000}"/>
    <cellStyle name="Procent 4 2 6" xfId="6724" xr:uid="{00000000-0005-0000-0000-000087C90000}"/>
    <cellStyle name="Procent 4 2 6 2" xfId="9357" xr:uid="{00000000-0005-0000-0000-000088C90000}"/>
    <cellStyle name="Procent 4 2 6 2 2" xfId="42673" xr:uid="{00000000-0005-0000-0000-000089C90000}"/>
    <cellStyle name="Procent 4 2 6 3" xfId="15343" xr:uid="{00000000-0005-0000-0000-00008AC90000}"/>
    <cellStyle name="Procent 4 2 7" xfId="7977" xr:uid="{00000000-0005-0000-0000-00008BC90000}"/>
    <cellStyle name="Procent 4 2 7 2" xfId="43016" xr:uid="{00000000-0005-0000-0000-00008CC90000}"/>
    <cellStyle name="Procent 4 2 7 3" xfId="26298" xr:uid="{00000000-0005-0000-0000-00008DC90000}"/>
    <cellStyle name="Procent 4 2 8" xfId="14604" xr:uid="{00000000-0005-0000-0000-00008EC90000}"/>
    <cellStyle name="Procent 4 3" xfId="6163" xr:uid="{00000000-0005-0000-0000-00008FC90000}"/>
    <cellStyle name="Procent 4 3 2" xfId="6483" xr:uid="{00000000-0005-0000-0000-000090C90000}"/>
    <cellStyle name="Procent 4 3 2 2" xfId="9116" xr:uid="{00000000-0005-0000-0000-000091C90000}"/>
    <cellStyle name="Procent 4 3 2 2 2" xfId="43083" xr:uid="{00000000-0005-0000-0000-000092C90000}"/>
    <cellStyle name="Procent 4 3 2 2 3" xfId="26307" xr:uid="{00000000-0005-0000-0000-000093C90000}"/>
    <cellStyle name="Procent 4 3 2 3" xfId="15216" xr:uid="{00000000-0005-0000-0000-000094C90000}"/>
    <cellStyle name="Procent 4 3 3" xfId="8815" xr:uid="{00000000-0005-0000-0000-000095C90000}"/>
    <cellStyle name="Procent 4 3 3 2" xfId="43374" xr:uid="{00000000-0005-0000-0000-000096C90000}"/>
    <cellStyle name="Procent 4 3 3 3" xfId="26308" xr:uid="{00000000-0005-0000-0000-000097C90000}"/>
    <cellStyle name="Procent 4 3 4" xfId="26306" xr:uid="{00000000-0005-0000-0000-000098C90000}"/>
    <cellStyle name="Procent 4 3 5" xfId="15067" xr:uid="{00000000-0005-0000-0000-000099C90000}"/>
    <cellStyle name="Procent 4 4" xfId="6243" xr:uid="{00000000-0005-0000-0000-00009AC90000}"/>
    <cellStyle name="Procent 4 4 2" xfId="6563" xr:uid="{00000000-0005-0000-0000-00009BC90000}"/>
    <cellStyle name="Procent 4 4 2 2" xfId="9196" xr:uid="{00000000-0005-0000-0000-00009CC90000}"/>
    <cellStyle name="Procent 4 4 2 2 2" xfId="43091" xr:uid="{00000000-0005-0000-0000-00009DC90000}"/>
    <cellStyle name="Procent 4 4 2 2 3" xfId="26310" xr:uid="{00000000-0005-0000-0000-00009EC90000}"/>
    <cellStyle name="Procent 4 4 2 3" xfId="15258" xr:uid="{00000000-0005-0000-0000-00009FC90000}"/>
    <cellStyle name="Procent 4 4 3" xfId="8886" xr:uid="{00000000-0005-0000-0000-0000A0C90000}"/>
    <cellStyle name="Procent 4 4 3 2" xfId="43055" xr:uid="{00000000-0005-0000-0000-0000A1C90000}"/>
    <cellStyle name="Procent 4 4 3 3" xfId="26309" xr:uid="{00000000-0005-0000-0000-0000A2C90000}"/>
    <cellStyle name="Procent 4 4 4" xfId="15100" xr:uid="{00000000-0005-0000-0000-0000A3C90000}"/>
    <cellStyle name="Procent 4 5" xfId="6323" xr:uid="{00000000-0005-0000-0000-0000A4C90000}"/>
    <cellStyle name="Procent 4 5 2" xfId="6643" xr:uid="{00000000-0005-0000-0000-0000A5C90000}"/>
    <cellStyle name="Procent 4 5 2 2" xfId="9276" xr:uid="{00000000-0005-0000-0000-0000A6C90000}"/>
    <cellStyle name="Procent 4 5 2 2 2" xfId="43387" xr:uid="{00000000-0005-0000-0000-0000A7C90000}"/>
    <cellStyle name="Procent 4 5 2 2 3" xfId="26312" xr:uid="{00000000-0005-0000-0000-0000A8C90000}"/>
    <cellStyle name="Procent 4 5 2 3" xfId="15300" xr:uid="{00000000-0005-0000-0000-0000A9C90000}"/>
    <cellStyle name="Procent 4 5 3" xfId="8962" xr:uid="{00000000-0005-0000-0000-0000AAC90000}"/>
    <cellStyle name="Procent 4 5 3 2" xfId="43066" xr:uid="{00000000-0005-0000-0000-0000ABC90000}"/>
    <cellStyle name="Procent 4 5 3 3" xfId="26311" xr:uid="{00000000-0005-0000-0000-0000ACC90000}"/>
    <cellStyle name="Procent 4 5 4" xfId="15138" xr:uid="{00000000-0005-0000-0000-0000ADC90000}"/>
    <cellStyle name="Procent 4 6" xfId="6403" xr:uid="{00000000-0005-0000-0000-0000AEC90000}"/>
    <cellStyle name="Procent 4 6 2" xfId="9042" xr:uid="{00000000-0005-0000-0000-0000AFC90000}"/>
    <cellStyle name="Procent 4 6 2 2" xfId="43072" xr:uid="{00000000-0005-0000-0000-0000B0C90000}"/>
    <cellStyle name="Procent 4 6 2 3" xfId="26313" xr:uid="{00000000-0005-0000-0000-0000B1C90000}"/>
    <cellStyle name="Procent 4 6 3" xfId="15180" xr:uid="{00000000-0005-0000-0000-0000B2C90000}"/>
    <cellStyle name="Procent 4 7" xfId="6723" xr:uid="{00000000-0005-0000-0000-0000B3C90000}"/>
    <cellStyle name="Procent 4 7 2" xfId="9356" xr:uid="{00000000-0005-0000-0000-0000B4C90000}"/>
    <cellStyle name="Procent 4 7 2 2" xfId="42672" xr:uid="{00000000-0005-0000-0000-0000B5C90000}"/>
    <cellStyle name="Procent 4 7 2 3" xfId="26314" xr:uid="{00000000-0005-0000-0000-0000B6C90000}"/>
    <cellStyle name="Procent 4 7 3" xfId="15342" xr:uid="{00000000-0005-0000-0000-0000B7C90000}"/>
    <cellStyle name="Procent 4 8" xfId="9603" xr:uid="{00000000-0005-0000-0000-0000B8C90000}"/>
    <cellStyle name="Procent 4 9" xfId="7879" xr:uid="{00000000-0005-0000-0000-0000B9C90000}"/>
    <cellStyle name="Procent 4 9 2" xfId="44614" xr:uid="{00000000-0005-0000-0000-0000BAC90000}"/>
    <cellStyle name="Procent 4 9 3" xfId="26297" xr:uid="{00000000-0005-0000-0000-0000BBC90000}"/>
    <cellStyle name="Procent 5" xfId="26315" xr:uid="{00000000-0005-0000-0000-0000BCC90000}"/>
    <cellStyle name="Procent 5 2" xfId="26316" xr:uid="{00000000-0005-0000-0000-0000BDC90000}"/>
    <cellStyle name="Procent 5 2 2" xfId="26317" xr:uid="{00000000-0005-0000-0000-0000BEC90000}"/>
    <cellStyle name="Procent 5 2 2 2" xfId="26318" xr:uid="{00000000-0005-0000-0000-0000BFC90000}"/>
    <cellStyle name="Procent 5 2 3" xfId="26319" xr:uid="{00000000-0005-0000-0000-0000C0C90000}"/>
    <cellStyle name="Procent 5 2 3 2" xfId="26320" xr:uid="{00000000-0005-0000-0000-0000C1C90000}"/>
    <cellStyle name="Procent 5 2 4" xfId="26321" xr:uid="{00000000-0005-0000-0000-0000C2C90000}"/>
    <cellStyle name="Procent 5 3" xfId="26322" xr:uid="{00000000-0005-0000-0000-0000C3C90000}"/>
    <cellStyle name="Procent 5 3 2" xfId="26323" xr:uid="{00000000-0005-0000-0000-0000C4C90000}"/>
    <cellStyle name="Procent 5 4" xfId="26324" xr:uid="{00000000-0005-0000-0000-0000C5C90000}"/>
    <cellStyle name="Procent 5 4 2" xfId="26325" xr:uid="{00000000-0005-0000-0000-0000C6C90000}"/>
    <cellStyle name="Procent 5 5" xfId="26326" xr:uid="{00000000-0005-0000-0000-0000C7C90000}"/>
    <cellStyle name="Procent 5 5 2" xfId="26327" xr:uid="{00000000-0005-0000-0000-0000C8C90000}"/>
    <cellStyle name="Procent 5 6" xfId="26328" xr:uid="{00000000-0005-0000-0000-0000C9C90000}"/>
    <cellStyle name="Procent 5 7" xfId="26329" xr:uid="{00000000-0005-0000-0000-0000CAC90000}"/>
    <cellStyle name="Procent 6" xfId="26330" xr:uid="{00000000-0005-0000-0000-0000CBC90000}"/>
    <cellStyle name="Procent 6 2" xfId="26331" xr:uid="{00000000-0005-0000-0000-0000CCC90000}"/>
    <cellStyle name="Procent 6 2 2" xfId="26332" xr:uid="{00000000-0005-0000-0000-0000CDC90000}"/>
    <cellStyle name="Procent 6 2 2 2" xfId="26333" xr:uid="{00000000-0005-0000-0000-0000CEC90000}"/>
    <cellStyle name="Procent 6 2 3" xfId="26334" xr:uid="{00000000-0005-0000-0000-0000CFC90000}"/>
    <cellStyle name="Procent 6 2 3 2" xfId="26335" xr:uid="{00000000-0005-0000-0000-0000D0C90000}"/>
    <cellStyle name="Procent 6 2 4" xfId="26336" xr:uid="{00000000-0005-0000-0000-0000D1C90000}"/>
    <cellStyle name="Procent 6 3" xfId="26337" xr:uid="{00000000-0005-0000-0000-0000D2C90000}"/>
    <cellStyle name="Procent 6 3 2" xfId="26338" xr:uid="{00000000-0005-0000-0000-0000D3C90000}"/>
    <cellStyle name="Procent 6 4" xfId="26339" xr:uid="{00000000-0005-0000-0000-0000D4C90000}"/>
    <cellStyle name="Procent 6 4 2" xfId="26340" xr:uid="{00000000-0005-0000-0000-0000D5C90000}"/>
    <cellStyle name="Procent 6 5" xfId="26341" xr:uid="{00000000-0005-0000-0000-0000D6C90000}"/>
    <cellStyle name="Procent 6 5 2" xfId="26342" xr:uid="{00000000-0005-0000-0000-0000D7C90000}"/>
    <cellStyle name="Procent 6 6" xfId="26343" xr:uid="{00000000-0005-0000-0000-0000D8C90000}"/>
    <cellStyle name="Procent 7" xfId="26344" xr:uid="{00000000-0005-0000-0000-0000D9C90000}"/>
    <cellStyle name="Procent 7 2" xfId="26345" xr:uid="{00000000-0005-0000-0000-0000DAC90000}"/>
    <cellStyle name="Procent 7 2 2" xfId="26346" xr:uid="{00000000-0005-0000-0000-0000DBC90000}"/>
    <cellStyle name="Procent 7 2 2 2" xfId="26347" xr:uid="{00000000-0005-0000-0000-0000DCC90000}"/>
    <cellStyle name="Procent 7 2 3" xfId="26348" xr:uid="{00000000-0005-0000-0000-0000DDC90000}"/>
    <cellStyle name="Procent 7 2 3 2" xfId="26349" xr:uid="{00000000-0005-0000-0000-0000DEC90000}"/>
    <cellStyle name="Procent 7 2 4" xfId="26350" xr:uid="{00000000-0005-0000-0000-0000DFC90000}"/>
    <cellStyle name="Procent 7 3" xfId="26351" xr:uid="{00000000-0005-0000-0000-0000E0C90000}"/>
    <cellStyle name="Procent 7 3 2" xfId="26352" xr:uid="{00000000-0005-0000-0000-0000E1C90000}"/>
    <cellStyle name="Procent 7 4" xfId="26353" xr:uid="{00000000-0005-0000-0000-0000E2C90000}"/>
    <cellStyle name="Procent 7 4 2" xfId="26354" xr:uid="{00000000-0005-0000-0000-0000E3C90000}"/>
    <cellStyle name="Procent 7 5" xfId="26355" xr:uid="{00000000-0005-0000-0000-0000E4C90000}"/>
    <cellStyle name="Procent 7 5 2" xfId="26356" xr:uid="{00000000-0005-0000-0000-0000E5C90000}"/>
    <cellStyle name="Procent 7 6" xfId="26357" xr:uid="{00000000-0005-0000-0000-0000E6C90000}"/>
    <cellStyle name="Procent 8" xfId="26358" xr:uid="{00000000-0005-0000-0000-0000E7C90000}"/>
    <cellStyle name="Procent 8 2" xfId="26359" xr:uid="{00000000-0005-0000-0000-0000E8C90000}"/>
    <cellStyle name="Procent 8 2 2" xfId="26360" xr:uid="{00000000-0005-0000-0000-0000E9C90000}"/>
    <cellStyle name="Procent 8 2 2 2" xfId="26361" xr:uid="{00000000-0005-0000-0000-0000EAC90000}"/>
    <cellStyle name="Procent 8 2 3" xfId="26362" xr:uid="{00000000-0005-0000-0000-0000EBC90000}"/>
    <cellStyle name="Procent 8 2 3 2" xfId="26363" xr:uid="{00000000-0005-0000-0000-0000ECC90000}"/>
    <cellStyle name="Procent 8 2 4" xfId="26364" xr:uid="{00000000-0005-0000-0000-0000EDC90000}"/>
    <cellStyle name="Procent 8 3" xfId="26365" xr:uid="{00000000-0005-0000-0000-0000EEC90000}"/>
    <cellStyle name="Procent 8 3 2" xfId="26366" xr:uid="{00000000-0005-0000-0000-0000EFC90000}"/>
    <cellStyle name="Procent 8 4" xfId="26367" xr:uid="{00000000-0005-0000-0000-0000F0C90000}"/>
    <cellStyle name="Procent 8 4 2" xfId="26368" xr:uid="{00000000-0005-0000-0000-0000F1C90000}"/>
    <cellStyle name="Procent 8 5" xfId="26369" xr:uid="{00000000-0005-0000-0000-0000F2C90000}"/>
    <cellStyle name="Procent 9" xfId="26370" xr:uid="{00000000-0005-0000-0000-0000F3C90000}"/>
    <cellStyle name="Procent 9 2" xfId="26371" xr:uid="{00000000-0005-0000-0000-0000F4C90000}"/>
    <cellStyle name="Procent 9 2 2" xfId="26372" xr:uid="{00000000-0005-0000-0000-0000F5C90000}"/>
    <cellStyle name="Procent 9 3" xfId="26373" xr:uid="{00000000-0005-0000-0000-0000F6C90000}"/>
    <cellStyle name="Procent 9 3 2" xfId="26374" xr:uid="{00000000-0005-0000-0000-0000F7C90000}"/>
    <cellStyle name="Procent 9 4" xfId="26375" xr:uid="{00000000-0005-0000-0000-0000F8C90000}"/>
    <cellStyle name="SAPBEXaggData" xfId="28840" xr:uid="{00000000-0005-0000-0000-0000F9C90000}"/>
    <cellStyle name="SAPBEXaggDataEmph" xfId="28841" xr:uid="{00000000-0005-0000-0000-0000FAC90000}"/>
    <cellStyle name="SAPBEXaggItem" xfId="28842" xr:uid="{00000000-0005-0000-0000-0000FBC90000}"/>
    <cellStyle name="SAPBEXaggItemX" xfId="28843" xr:uid="{00000000-0005-0000-0000-0000FCC90000}"/>
    <cellStyle name="SAPBEXchaText" xfId="28844" xr:uid="{00000000-0005-0000-0000-0000FDC90000}"/>
    <cellStyle name="SAPBEXexcBad" xfId="28845" xr:uid="{00000000-0005-0000-0000-0000FEC90000}"/>
    <cellStyle name="SAPBEXexcBad7" xfId="28846" xr:uid="{00000000-0005-0000-0000-0000FFC90000}"/>
    <cellStyle name="SAPBEXexcBad8" xfId="28847" xr:uid="{00000000-0005-0000-0000-000000CA0000}"/>
    <cellStyle name="SAPBEXexcBad9" xfId="28848" xr:uid="{00000000-0005-0000-0000-000001CA0000}"/>
    <cellStyle name="SAPBEXexcCritical" xfId="28849" xr:uid="{00000000-0005-0000-0000-000002CA0000}"/>
    <cellStyle name="SAPBEXexcCritical4" xfId="28850" xr:uid="{00000000-0005-0000-0000-000003CA0000}"/>
    <cellStyle name="SAPBEXexcCritical5" xfId="28851" xr:uid="{00000000-0005-0000-0000-000004CA0000}"/>
    <cellStyle name="SAPBEXexcCritical6" xfId="28852" xr:uid="{00000000-0005-0000-0000-000005CA0000}"/>
    <cellStyle name="SAPBEXexcGood" xfId="28853" xr:uid="{00000000-0005-0000-0000-000006CA0000}"/>
    <cellStyle name="SAPBEXexcGood1" xfId="28854" xr:uid="{00000000-0005-0000-0000-000007CA0000}"/>
    <cellStyle name="SAPBEXexcGood2" xfId="28855" xr:uid="{00000000-0005-0000-0000-000008CA0000}"/>
    <cellStyle name="SAPBEXexcGood3" xfId="28856" xr:uid="{00000000-0005-0000-0000-000009CA0000}"/>
    <cellStyle name="SAPBEXexcVeryBad" xfId="28857" xr:uid="{00000000-0005-0000-0000-00000ACA0000}"/>
    <cellStyle name="SAPBEXfilterDrill" xfId="28858" xr:uid="{00000000-0005-0000-0000-00000BCA0000}"/>
    <cellStyle name="SAPBEXfilterItem" xfId="28859" xr:uid="{00000000-0005-0000-0000-00000CCA0000}"/>
    <cellStyle name="SAPBEXfilterText" xfId="28860" xr:uid="{00000000-0005-0000-0000-00000DCA0000}"/>
    <cellStyle name="SAPBEXformats" xfId="28861" xr:uid="{00000000-0005-0000-0000-00000ECA0000}"/>
    <cellStyle name="SAPBEXheaderData" xfId="28862" xr:uid="{00000000-0005-0000-0000-00000FCA0000}"/>
    <cellStyle name="SAPBEXheaderItem" xfId="28863" xr:uid="{00000000-0005-0000-0000-000010CA0000}"/>
    <cellStyle name="SAPBEXheaderText" xfId="28864" xr:uid="{00000000-0005-0000-0000-000011CA0000}"/>
    <cellStyle name="SAPBEXHLevel0" xfId="28865" xr:uid="{00000000-0005-0000-0000-000012CA0000}"/>
    <cellStyle name="SAPBEXHLevel0X" xfId="28866" xr:uid="{00000000-0005-0000-0000-000013CA0000}"/>
    <cellStyle name="SAPBEXHLevel1" xfId="28867" xr:uid="{00000000-0005-0000-0000-000014CA0000}"/>
    <cellStyle name="SAPBEXHLevel1X" xfId="28868" xr:uid="{00000000-0005-0000-0000-000015CA0000}"/>
    <cellStyle name="SAPBEXHLevel2" xfId="28869" xr:uid="{00000000-0005-0000-0000-000016CA0000}"/>
    <cellStyle name="SAPBEXHLevel2X" xfId="28870" xr:uid="{00000000-0005-0000-0000-000017CA0000}"/>
    <cellStyle name="SAPBEXHLevel3" xfId="28871" xr:uid="{00000000-0005-0000-0000-000018CA0000}"/>
    <cellStyle name="SAPBEXHLevel3X" xfId="28872" xr:uid="{00000000-0005-0000-0000-000019CA0000}"/>
    <cellStyle name="SAPBEXinputData" xfId="28873" xr:uid="{00000000-0005-0000-0000-00001ACA0000}"/>
    <cellStyle name="SAPBEXresData" xfId="28874" xr:uid="{00000000-0005-0000-0000-00001BCA0000}"/>
    <cellStyle name="SAPBEXresDataEmph" xfId="28875" xr:uid="{00000000-0005-0000-0000-00001CCA0000}"/>
    <cellStyle name="SAPBEXresItem" xfId="28876" xr:uid="{00000000-0005-0000-0000-00001DCA0000}"/>
    <cellStyle name="SAPBEXresItemX" xfId="28877" xr:uid="{00000000-0005-0000-0000-00001ECA0000}"/>
    <cellStyle name="SAPBEXstdData" xfId="28878" xr:uid="{00000000-0005-0000-0000-00001FCA0000}"/>
    <cellStyle name="SAPBEXstdDataEmph" xfId="28879" xr:uid="{00000000-0005-0000-0000-000020CA0000}"/>
    <cellStyle name="SAPBEXstdItem" xfId="28880" xr:uid="{00000000-0005-0000-0000-000021CA0000}"/>
    <cellStyle name="SAPBEXstdItemX" xfId="28881" xr:uid="{00000000-0005-0000-0000-000022CA0000}"/>
    <cellStyle name="SAPBEXsubData" xfId="28882" xr:uid="{00000000-0005-0000-0000-000023CA0000}"/>
    <cellStyle name="SAPBEXsubDataEmph" xfId="28883" xr:uid="{00000000-0005-0000-0000-000024CA0000}"/>
    <cellStyle name="SAPBEXsubItem" xfId="28884" xr:uid="{00000000-0005-0000-0000-000025CA0000}"/>
    <cellStyle name="SAPBEXtitle" xfId="28885" xr:uid="{00000000-0005-0000-0000-000026CA0000}"/>
    <cellStyle name="SAPBEXundefined" xfId="28886" xr:uid="{00000000-0005-0000-0000-000027CA0000}"/>
    <cellStyle name="Schlecht" xfId="1645" xr:uid="{00000000-0005-0000-0000-000028CA0000}"/>
    <cellStyle name="Shade" xfId="26519" xr:uid="{00000000-0005-0000-0000-000029CA0000}"/>
    <cellStyle name="Shade 2" xfId="31337" xr:uid="{00000000-0005-0000-0000-00002ACA0000}"/>
    <cellStyle name="Sheet Title" xfId="1646" xr:uid="{00000000-0005-0000-0000-00002BCA0000}"/>
    <cellStyle name="Standard 2" xfId="1647" xr:uid="{00000000-0005-0000-0000-00002CCA0000}"/>
    <cellStyle name="Standard 3" xfId="1648" xr:uid="{00000000-0005-0000-0000-00002DCA0000}"/>
    <cellStyle name="Standard 3 2" xfId="1649" xr:uid="{00000000-0005-0000-0000-00002ECA0000}"/>
    <cellStyle name="Standard 4" xfId="1650" xr:uid="{00000000-0005-0000-0000-00002FCA0000}"/>
    <cellStyle name="Standard 5" xfId="1651" xr:uid="{00000000-0005-0000-0000-000030CA0000}"/>
    <cellStyle name="Standard_Sce_D_Extraction" xfId="1509" xr:uid="{00000000-0005-0000-0000-000031CA0000}"/>
    <cellStyle name="Style 134 2" xfId="26531" xr:uid="{00000000-0005-0000-0000-000032CA0000}"/>
    <cellStyle name="Style 134 2 2" xfId="31345" xr:uid="{00000000-0005-0000-0000-000033CA0000}"/>
    <cellStyle name="Style 140" xfId="26532" xr:uid="{00000000-0005-0000-0000-000034CA0000}"/>
    <cellStyle name="Style 140 2" xfId="31346" xr:uid="{00000000-0005-0000-0000-000035CA0000}"/>
    <cellStyle name="Style 142 2" xfId="26533" xr:uid="{00000000-0005-0000-0000-000036CA0000}"/>
    <cellStyle name="Style 142 2 2" xfId="31347" xr:uid="{00000000-0005-0000-0000-000037CA0000}"/>
    <cellStyle name="Style 155" xfId="7335" xr:uid="{00000000-0005-0000-0000-000038CA0000}"/>
    <cellStyle name="Style 155 2" xfId="26376" xr:uid="{00000000-0005-0000-0000-000039CA0000}"/>
    <cellStyle name="Style 155 3" xfId="21449" xr:uid="{00000000-0005-0000-0000-00003ACA0000}"/>
    <cellStyle name="Style 155 4" xfId="14276" xr:uid="{00000000-0005-0000-0000-00003BCA0000}"/>
    <cellStyle name="Style 156" xfId="7336" xr:uid="{00000000-0005-0000-0000-00003CCA0000}"/>
    <cellStyle name="Style 156 2" xfId="26377" xr:uid="{00000000-0005-0000-0000-00003DCA0000}"/>
    <cellStyle name="Style 157" xfId="7337" xr:uid="{00000000-0005-0000-0000-00003ECA0000}"/>
    <cellStyle name="Style 157 2" xfId="26378" xr:uid="{00000000-0005-0000-0000-00003FCA0000}"/>
    <cellStyle name="Style 157 3" xfId="43007" xr:uid="{00000000-0005-0000-0000-000040CA0000}"/>
    <cellStyle name="Style 157 4" xfId="14277" xr:uid="{00000000-0005-0000-0000-000041CA0000}"/>
    <cellStyle name="Style 158" xfId="7338" xr:uid="{00000000-0005-0000-0000-000042CA0000}"/>
    <cellStyle name="Style 158 2" xfId="26379" xr:uid="{00000000-0005-0000-0000-000043CA0000}"/>
    <cellStyle name="Style 158 3" xfId="30005" xr:uid="{00000000-0005-0000-0000-000044CA0000}"/>
    <cellStyle name="Style 158 4" xfId="14278" xr:uid="{00000000-0005-0000-0000-000045CA0000}"/>
    <cellStyle name="Style 159" xfId="7339" xr:uid="{00000000-0005-0000-0000-000046CA0000}"/>
    <cellStyle name="Style 159 2" xfId="26380" xr:uid="{00000000-0005-0000-0000-000047CA0000}"/>
    <cellStyle name="Style 161" xfId="7340" xr:uid="{00000000-0005-0000-0000-000048CA0000}"/>
    <cellStyle name="Style 161 2" xfId="26381" xr:uid="{00000000-0005-0000-0000-000049CA0000}"/>
    <cellStyle name="Style 161 3" xfId="30827" xr:uid="{00000000-0005-0000-0000-00004ACA0000}"/>
    <cellStyle name="Style 161 4" xfId="14279" xr:uid="{00000000-0005-0000-0000-00004BCA0000}"/>
    <cellStyle name="Style 162" xfId="7341" xr:uid="{00000000-0005-0000-0000-00004CCA0000}"/>
    <cellStyle name="Style 162 2" xfId="26382" xr:uid="{00000000-0005-0000-0000-00004DCA0000}"/>
    <cellStyle name="Style 162 3" xfId="29756" xr:uid="{00000000-0005-0000-0000-00004ECA0000}"/>
    <cellStyle name="Style 162 4" xfId="14280" xr:uid="{00000000-0005-0000-0000-00004FCA0000}"/>
    <cellStyle name="Style 163" xfId="7342" xr:uid="{00000000-0005-0000-0000-000050CA0000}"/>
    <cellStyle name="Style 163 2" xfId="26383" xr:uid="{00000000-0005-0000-0000-000051CA0000}"/>
    <cellStyle name="Style 163 3" xfId="42936" xr:uid="{00000000-0005-0000-0000-000052CA0000}"/>
    <cellStyle name="Style 163 4" xfId="14281" xr:uid="{00000000-0005-0000-0000-000053CA0000}"/>
    <cellStyle name="Style 223" xfId="7343" xr:uid="{00000000-0005-0000-0000-000054CA0000}"/>
    <cellStyle name="Style 223 2" xfId="26384" xr:uid="{00000000-0005-0000-0000-000055CA0000}"/>
    <cellStyle name="Style 223 3" xfId="43430" xr:uid="{00000000-0005-0000-0000-000056CA0000}"/>
    <cellStyle name="Style 223 4" xfId="14282" xr:uid="{00000000-0005-0000-0000-000057CA0000}"/>
    <cellStyle name="Style 224" xfId="7344" xr:uid="{00000000-0005-0000-0000-000058CA0000}"/>
    <cellStyle name="Style 224 2" xfId="26385" xr:uid="{00000000-0005-0000-0000-000059CA0000}"/>
    <cellStyle name="Style 225" xfId="7345" xr:uid="{00000000-0005-0000-0000-00005ACA0000}"/>
    <cellStyle name="Style 225 2" xfId="26386" xr:uid="{00000000-0005-0000-0000-00005BCA0000}"/>
    <cellStyle name="Style 225 3" xfId="43945" xr:uid="{00000000-0005-0000-0000-00005CCA0000}"/>
    <cellStyle name="Style 225 4" xfId="14283" xr:uid="{00000000-0005-0000-0000-00005DCA0000}"/>
    <cellStyle name="Style 226" xfId="7346" xr:uid="{00000000-0005-0000-0000-00005ECA0000}"/>
    <cellStyle name="Style 226 2" xfId="26387" xr:uid="{00000000-0005-0000-0000-00005FCA0000}"/>
    <cellStyle name="Style 226 3" xfId="42552" xr:uid="{00000000-0005-0000-0000-000060CA0000}"/>
    <cellStyle name="Style 226 4" xfId="14284" xr:uid="{00000000-0005-0000-0000-000061CA0000}"/>
    <cellStyle name="Style 227" xfId="7347" xr:uid="{00000000-0005-0000-0000-000062CA0000}"/>
    <cellStyle name="Style 227 2" xfId="26388" xr:uid="{00000000-0005-0000-0000-000063CA0000}"/>
    <cellStyle name="Style 229" xfId="7348" xr:uid="{00000000-0005-0000-0000-000064CA0000}"/>
    <cellStyle name="Style 229 2" xfId="26389" xr:uid="{00000000-0005-0000-0000-000065CA0000}"/>
    <cellStyle name="Style 229 3" xfId="43495" xr:uid="{00000000-0005-0000-0000-000066CA0000}"/>
    <cellStyle name="Style 229 4" xfId="14285" xr:uid="{00000000-0005-0000-0000-000067CA0000}"/>
    <cellStyle name="Style 230" xfId="7349" xr:uid="{00000000-0005-0000-0000-000068CA0000}"/>
    <cellStyle name="Style 230 2" xfId="26390" xr:uid="{00000000-0005-0000-0000-000069CA0000}"/>
    <cellStyle name="Style 230 3" xfId="42937" xr:uid="{00000000-0005-0000-0000-00006ACA0000}"/>
    <cellStyle name="Style 230 4" xfId="14286" xr:uid="{00000000-0005-0000-0000-00006BCA0000}"/>
    <cellStyle name="Style 231" xfId="7350" xr:uid="{00000000-0005-0000-0000-00006CCA0000}"/>
    <cellStyle name="Style 231 2" xfId="26391" xr:uid="{00000000-0005-0000-0000-00006DCA0000}"/>
    <cellStyle name="Style 231 3" xfId="44023" xr:uid="{00000000-0005-0000-0000-00006ECA0000}"/>
    <cellStyle name="Style 231 4" xfId="14287" xr:uid="{00000000-0005-0000-0000-00006FCA0000}"/>
    <cellStyle name="Style 257" xfId="7351" xr:uid="{00000000-0005-0000-0000-000070CA0000}"/>
    <cellStyle name="Style 257 2" xfId="26392" xr:uid="{00000000-0005-0000-0000-000071CA0000}"/>
    <cellStyle name="Style 257 3" xfId="44718" xr:uid="{00000000-0005-0000-0000-000072CA0000}"/>
    <cellStyle name="Style 257 4" xfId="14288" xr:uid="{00000000-0005-0000-0000-000073CA0000}"/>
    <cellStyle name="Style 258" xfId="7352" xr:uid="{00000000-0005-0000-0000-000074CA0000}"/>
    <cellStyle name="Style 258 2" xfId="26393" xr:uid="{00000000-0005-0000-0000-000075CA0000}"/>
    <cellStyle name="Style 259" xfId="7353" xr:uid="{00000000-0005-0000-0000-000076CA0000}"/>
    <cellStyle name="Style 259 2" xfId="26394" xr:uid="{00000000-0005-0000-0000-000077CA0000}"/>
    <cellStyle name="Style 259 3" xfId="28729" xr:uid="{00000000-0005-0000-0000-000078CA0000}"/>
    <cellStyle name="Style 259 4" xfId="14289" xr:uid="{00000000-0005-0000-0000-000079CA0000}"/>
    <cellStyle name="Style 260" xfId="7354" xr:uid="{00000000-0005-0000-0000-00007ACA0000}"/>
    <cellStyle name="Style 260 2" xfId="26395" xr:uid="{00000000-0005-0000-0000-00007BCA0000}"/>
    <cellStyle name="Style 260 3" xfId="20786" xr:uid="{00000000-0005-0000-0000-00007CCA0000}"/>
    <cellStyle name="Style 260 4" xfId="14290" xr:uid="{00000000-0005-0000-0000-00007DCA0000}"/>
    <cellStyle name="Style 261" xfId="7355" xr:uid="{00000000-0005-0000-0000-00007ECA0000}"/>
    <cellStyle name="Style 261 2" xfId="26396" xr:uid="{00000000-0005-0000-0000-00007FCA0000}"/>
    <cellStyle name="Style 263" xfId="7356" xr:uid="{00000000-0005-0000-0000-000080CA0000}"/>
    <cellStyle name="Style 263 2" xfId="26397" xr:uid="{00000000-0005-0000-0000-000081CA0000}"/>
    <cellStyle name="Style 263 3" xfId="20997" xr:uid="{00000000-0005-0000-0000-000082CA0000}"/>
    <cellStyle name="Style 263 4" xfId="14291" xr:uid="{00000000-0005-0000-0000-000083CA0000}"/>
    <cellStyle name="Style 264" xfId="7357" xr:uid="{00000000-0005-0000-0000-000084CA0000}"/>
    <cellStyle name="Style 264 2" xfId="26398" xr:uid="{00000000-0005-0000-0000-000085CA0000}"/>
    <cellStyle name="Style 264 3" xfId="29362" xr:uid="{00000000-0005-0000-0000-000086CA0000}"/>
    <cellStyle name="Style 264 4" xfId="14292" xr:uid="{00000000-0005-0000-0000-000087CA0000}"/>
    <cellStyle name="Style 265" xfId="7358" xr:uid="{00000000-0005-0000-0000-000088CA0000}"/>
    <cellStyle name="Style 265 2" xfId="26399" xr:uid="{00000000-0005-0000-0000-000089CA0000}"/>
    <cellStyle name="Style 265 3" xfId="42553" xr:uid="{00000000-0005-0000-0000-00008ACA0000}"/>
    <cellStyle name="Style 265 4" xfId="14293" xr:uid="{00000000-0005-0000-0000-00008BCA0000}"/>
    <cellStyle name="Style 461" xfId="7359" xr:uid="{00000000-0005-0000-0000-00008CCA0000}"/>
    <cellStyle name="Style 461 2" xfId="26400" xr:uid="{00000000-0005-0000-0000-00008DCA0000}"/>
    <cellStyle name="Style 461 3" xfId="42554" xr:uid="{00000000-0005-0000-0000-00008ECA0000}"/>
    <cellStyle name="Style 461 4" xfId="14294" xr:uid="{00000000-0005-0000-0000-00008FCA0000}"/>
    <cellStyle name="Style 467" xfId="7360" xr:uid="{00000000-0005-0000-0000-000090CA0000}"/>
    <cellStyle name="Style 467 2" xfId="26401" xr:uid="{00000000-0005-0000-0000-000091CA0000}"/>
    <cellStyle name="Style 467 3" xfId="42555" xr:uid="{00000000-0005-0000-0000-000092CA0000}"/>
    <cellStyle name="Style 467 4" xfId="14295" xr:uid="{00000000-0005-0000-0000-000093CA0000}"/>
    <cellStyle name="Style 468" xfId="7361" xr:uid="{00000000-0005-0000-0000-000094CA0000}"/>
    <cellStyle name="Style 468 2" xfId="26402" xr:uid="{00000000-0005-0000-0000-000095CA0000}"/>
    <cellStyle name="Style 468 3" xfId="21448" xr:uid="{00000000-0005-0000-0000-000096CA0000}"/>
    <cellStyle name="Style 468 4" xfId="14296" xr:uid="{00000000-0005-0000-0000-000097CA0000}"/>
    <cellStyle name="Style 469" xfId="7362" xr:uid="{00000000-0005-0000-0000-000098CA0000}"/>
    <cellStyle name="Style 469 2" xfId="26403" xr:uid="{00000000-0005-0000-0000-000099CA0000}"/>
    <cellStyle name="Style 469 3" xfId="43507" xr:uid="{00000000-0005-0000-0000-00009ACA0000}"/>
    <cellStyle name="Style 469 4" xfId="14297" xr:uid="{00000000-0005-0000-0000-00009BCA0000}"/>
    <cellStyle name="Style 478" xfId="7363" xr:uid="{00000000-0005-0000-0000-00009CCA0000}"/>
    <cellStyle name="Style 478 2" xfId="26404" xr:uid="{00000000-0005-0000-0000-00009DCA0000}"/>
    <cellStyle name="Style 478 3" xfId="43008" xr:uid="{00000000-0005-0000-0000-00009ECA0000}"/>
    <cellStyle name="Style 478 4" xfId="14298" xr:uid="{00000000-0005-0000-0000-00009FCA0000}"/>
    <cellStyle name="Style 479" xfId="7364" xr:uid="{00000000-0005-0000-0000-0000A0CA0000}"/>
    <cellStyle name="Style 479 2" xfId="26405" xr:uid="{00000000-0005-0000-0000-0000A1CA0000}"/>
    <cellStyle name="Style 480" xfId="7365" xr:uid="{00000000-0005-0000-0000-0000A2CA0000}"/>
    <cellStyle name="Style 480 2" xfId="26406" xr:uid="{00000000-0005-0000-0000-0000A3CA0000}"/>
    <cellStyle name="Style 480 3" xfId="43359" xr:uid="{00000000-0005-0000-0000-0000A4CA0000}"/>
    <cellStyle name="Style 480 4" xfId="14299" xr:uid="{00000000-0005-0000-0000-0000A5CA0000}"/>
    <cellStyle name="Style 481" xfId="7366" xr:uid="{00000000-0005-0000-0000-0000A6CA0000}"/>
    <cellStyle name="Style 481 2" xfId="26407" xr:uid="{00000000-0005-0000-0000-0000A7CA0000}"/>
    <cellStyle name="Style 481 3" xfId="42556" xr:uid="{00000000-0005-0000-0000-0000A8CA0000}"/>
    <cellStyle name="Style 481 4" xfId="14300" xr:uid="{00000000-0005-0000-0000-0000A9CA0000}"/>
    <cellStyle name="Style 482" xfId="7367" xr:uid="{00000000-0005-0000-0000-0000AACA0000}"/>
    <cellStyle name="Style 482 2" xfId="26408" xr:uid="{00000000-0005-0000-0000-0000ABCA0000}"/>
    <cellStyle name="Style 484" xfId="7368" xr:uid="{00000000-0005-0000-0000-0000ACCA0000}"/>
    <cellStyle name="Style 484 2" xfId="26409" xr:uid="{00000000-0005-0000-0000-0000ADCA0000}"/>
    <cellStyle name="Style 484 3" xfId="44096" xr:uid="{00000000-0005-0000-0000-0000AECA0000}"/>
    <cellStyle name="Style 484 4" xfId="14301" xr:uid="{00000000-0005-0000-0000-0000AFCA0000}"/>
    <cellStyle name="Style 485" xfId="7369" xr:uid="{00000000-0005-0000-0000-0000B0CA0000}"/>
    <cellStyle name="Style 485 2" xfId="26410" xr:uid="{00000000-0005-0000-0000-0000B1CA0000}"/>
    <cellStyle name="Style 485 3" xfId="43009" xr:uid="{00000000-0005-0000-0000-0000B2CA0000}"/>
    <cellStyle name="Style 485 4" xfId="14302" xr:uid="{00000000-0005-0000-0000-0000B3CA0000}"/>
    <cellStyle name="Style 486" xfId="7370" xr:uid="{00000000-0005-0000-0000-0000B4CA0000}"/>
    <cellStyle name="Style 486 2" xfId="26411" xr:uid="{00000000-0005-0000-0000-0000B5CA0000}"/>
    <cellStyle name="Style 486 3" xfId="44035" xr:uid="{00000000-0005-0000-0000-0000B6CA0000}"/>
    <cellStyle name="Style 486 4" xfId="14303" xr:uid="{00000000-0005-0000-0000-0000B7CA0000}"/>
    <cellStyle name="Style 495" xfId="7371" xr:uid="{00000000-0005-0000-0000-0000B8CA0000}"/>
    <cellStyle name="Style 495 2" xfId="26412" xr:uid="{00000000-0005-0000-0000-0000B9CA0000}"/>
    <cellStyle name="Style 495 3" xfId="43699" xr:uid="{00000000-0005-0000-0000-0000BACA0000}"/>
    <cellStyle name="Style 495 4" xfId="14304" xr:uid="{00000000-0005-0000-0000-0000BBCA0000}"/>
    <cellStyle name="Style 496" xfId="7372" xr:uid="{00000000-0005-0000-0000-0000BCCA0000}"/>
    <cellStyle name="Style 496 2" xfId="26413" xr:uid="{00000000-0005-0000-0000-0000BDCA0000}"/>
    <cellStyle name="Style 497" xfId="7373" xr:uid="{00000000-0005-0000-0000-0000BECA0000}"/>
    <cellStyle name="Style 497 2" xfId="26414" xr:uid="{00000000-0005-0000-0000-0000BFCA0000}"/>
    <cellStyle name="Style 497 3" xfId="33539" xr:uid="{00000000-0005-0000-0000-0000C0CA0000}"/>
    <cellStyle name="Style 497 4" xfId="14305" xr:uid="{00000000-0005-0000-0000-0000C1CA0000}"/>
    <cellStyle name="Style 498" xfId="7374" xr:uid="{00000000-0005-0000-0000-0000C2CA0000}"/>
    <cellStyle name="Style 498 2" xfId="26415" xr:uid="{00000000-0005-0000-0000-0000C3CA0000}"/>
    <cellStyle name="Style 498 3" xfId="44673" xr:uid="{00000000-0005-0000-0000-0000C4CA0000}"/>
    <cellStyle name="Style 498 4" xfId="14306" xr:uid="{00000000-0005-0000-0000-0000C5CA0000}"/>
    <cellStyle name="Style 499" xfId="7375" xr:uid="{00000000-0005-0000-0000-0000C6CA0000}"/>
    <cellStyle name="Style 499 2" xfId="26416" xr:uid="{00000000-0005-0000-0000-0000C7CA0000}"/>
    <cellStyle name="Style 501" xfId="7376" xr:uid="{00000000-0005-0000-0000-0000C8CA0000}"/>
    <cellStyle name="Style 501 2" xfId="26417" xr:uid="{00000000-0005-0000-0000-0000C9CA0000}"/>
    <cellStyle name="Style 501 3" xfId="44613" xr:uid="{00000000-0005-0000-0000-0000CACA0000}"/>
    <cellStyle name="Style 501 4" xfId="14307" xr:uid="{00000000-0005-0000-0000-0000CBCA0000}"/>
    <cellStyle name="Style 502" xfId="7377" xr:uid="{00000000-0005-0000-0000-0000CCCA0000}"/>
    <cellStyle name="Style 502 2" xfId="26418" xr:uid="{00000000-0005-0000-0000-0000CDCA0000}"/>
    <cellStyle name="Style 502 3" xfId="44290" xr:uid="{00000000-0005-0000-0000-0000CECA0000}"/>
    <cellStyle name="Style 502 4" xfId="14308" xr:uid="{00000000-0005-0000-0000-0000CFCA0000}"/>
    <cellStyle name="Style 503" xfId="7378" xr:uid="{00000000-0005-0000-0000-0000D0CA0000}"/>
    <cellStyle name="Style 503 2" xfId="26419" xr:uid="{00000000-0005-0000-0000-0000D1CA0000}"/>
    <cellStyle name="Style 503 3" xfId="21626" xr:uid="{00000000-0005-0000-0000-0000D2CA0000}"/>
    <cellStyle name="Style 503 4" xfId="14309" xr:uid="{00000000-0005-0000-0000-0000D3CA0000}"/>
    <cellStyle name="Style 580" xfId="7379" xr:uid="{00000000-0005-0000-0000-0000D4CA0000}"/>
    <cellStyle name="Style 580 2" xfId="26420" xr:uid="{00000000-0005-0000-0000-0000D5CA0000}"/>
    <cellStyle name="Style 580 3" xfId="44087" xr:uid="{00000000-0005-0000-0000-0000D6CA0000}"/>
    <cellStyle name="Style 580 4" xfId="14310" xr:uid="{00000000-0005-0000-0000-0000D7CA0000}"/>
    <cellStyle name="Style 581" xfId="7380" xr:uid="{00000000-0005-0000-0000-0000D8CA0000}"/>
    <cellStyle name="Style 581 2" xfId="26421" xr:uid="{00000000-0005-0000-0000-0000D9CA0000}"/>
    <cellStyle name="Style 582" xfId="7381" xr:uid="{00000000-0005-0000-0000-0000DACA0000}"/>
    <cellStyle name="Style 582 2" xfId="26422" xr:uid="{00000000-0005-0000-0000-0000DBCA0000}"/>
    <cellStyle name="Style 582 3" xfId="44602" xr:uid="{00000000-0005-0000-0000-0000DCCA0000}"/>
    <cellStyle name="Style 582 4" xfId="14311" xr:uid="{00000000-0005-0000-0000-0000DDCA0000}"/>
    <cellStyle name="Style 583" xfId="7382" xr:uid="{00000000-0005-0000-0000-0000DECA0000}"/>
    <cellStyle name="Style 583 2" xfId="26423" xr:uid="{00000000-0005-0000-0000-0000DFCA0000}"/>
    <cellStyle name="Style 583 3" xfId="43847" xr:uid="{00000000-0005-0000-0000-0000E0CA0000}"/>
    <cellStyle name="Style 583 4" xfId="14312" xr:uid="{00000000-0005-0000-0000-0000E1CA0000}"/>
    <cellStyle name="Style 584" xfId="7383" xr:uid="{00000000-0005-0000-0000-0000E2CA0000}"/>
    <cellStyle name="Style 584 2" xfId="26424" xr:uid="{00000000-0005-0000-0000-0000E3CA0000}"/>
    <cellStyle name="Style 586" xfId="7384" xr:uid="{00000000-0005-0000-0000-0000E4CA0000}"/>
    <cellStyle name="Style 586 2" xfId="26425" xr:uid="{00000000-0005-0000-0000-0000E5CA0000}"/>
    <cellStyle name="Style 586 3" xfId="42557" xr:uid="{00000000-0005-0000-0000-0000E6CA0000}"/>
    <cellStyle name="Style 586 4" xfId="14313" xr:uid="{00000000-0005-0000-0000-0000E7CA0000}"/>
    <cellStyle name="Style 587" xfId="7385" xr:uid="{00000000-0005-0000-0000-0000E8CA0000}"/>
    <cellStyle name="Style 587 2" xfId="26426" xr:uid="{00000000-0005-0000-0000-0000E9CA0000}"/>
    <cellStyle name="Style 587 3" xfId="43293" xr:uid="{00000000-0005-0000-0000-0000EACA0000}"/>
    <cellStyle name="Style 587 4" xfId="14314" xr:uid="{00000000-0005-0000-0000-0000EBCA0000}"/>
    <cellStyle name="Style 588" xfId="7386" xr:uid="{00000000-0005-0000-0000-0000ECCA0000}"/>
    <cellStyle name="Style 588 2" xfId="26427" xr:uid="{00000000-0005-0000-0000-0000EDCA0000}"/>
    <cellStyle name="Style 588 3" xfId="43802" xr:uid="{00000000-0005-0000-0000-0000EECA0000}"/>
    <cellStyle name="Style 588 4" xfId="14315" xr:uid="{00000000-0005-0000-0000-0000EFCA0000}"/>
    <cellStyle name="Testo avviso" xfId="1510" xr:uid="{00000000-0005-0000-0000-0000F0CA0000}"/>
    <cellStyle name="Testo avviso 2" xfId="26429" xr:uid="{00000000-0005-0000-0000-0000F1CA0000}"/>
    <cellStyle name="Testo avviso 3" xfId="26430" xr:uid="{00000000-0005-0000-0000-0000F2CA0000}"/>
    <cellStyle name="Testo avviso 3 2" xfId="45766" xr:uid="{00000000-0005-0000-0000-0000F3CA0000}"/>
    <cellStyle name="Testo avviso 4" xfId="26428" xr:uid="{00000000-0005-0000-0000-0000F4CA0000}"/>
    <cellStyle name="Testo descrittivo" xfId="1511" xr:uid="{00000000-0005-0000-0000-0000F5CA0000}"/>
    <cellStyle name="Testo descrittivo 2" xfId="26432" xr:uid="{00000000-0005-0000-0000-0000F6CA0000}"/>
    <cellStyle name="Testo descrittivo 3" xfId="26433" xr:uid="{00000000-0005-0000-0000-0000F7CA0000}"/>
    <cellStyle name="Testo descrittivo 3 2" xfId="45767" xr:uid="{00000000-0005-0000-0000-0000F8CA0000}"/>
    <cellStyle name="Testo descrittivo 4" xfId="26431" xr:uid="{00000000-0005-0000-0000-0000F9CA0000}"/>
    <cellStyle name="Titel 2" xfId="26434" xr:uid="{00000000-0005-0000-0000-0000FACA0000}"/>
    <cellStyle name="Titel 2 2" xfId="26435" xr:uid="{00000000-0005-0000-0000-0000FBCA0000}"/>
    <cellStyle name="Titel 2 3" xfId="26436" xr:uid="{00000000-0005-0000-0000-0000FCCA0000}"/>
    <cellStyle name="Titel 2 3 2" xfId="45768" xr:uid="{00000000-0005-0000-0000-0000FDCA0000}"/>
    <cellStyle name="Title 2" xfId="1652" xr:uid="{00000000-0005-0000-0000-0000FECA0000}"/>
    <cellStyle name="Title 2 2" xfId="26438" xr:uid="{00000000-0005-0000-0000-0000FFCA0000}"/>
    <cellStyle name="Title 2 3" xfId="26439" xr:uid="{00000000-0005-0000-0000-000000CB0000}"/>
    <cellStyle name="Title 2 3 2" xfId="45769" xr:uid="{00000000-0005-0000-0000-000001CB0000}"/>
    <cellStyle name="Title 2 4" xfId="26437" xr:uid="{00000000-0005-0000-0000-000002CB0000}"/>
    <cellStyle name="Title 3" xfId="26534" xr:uid="{00000000-0005-0000-0000-000003CB0000}"/>
    <cellStyle name="Titolo" xfId="1512" xr:uid="{00000000-0005-0000-0000-000004CB0000}"/>
    <cellStyle name="Titolo 1" xfId="1513" xr:uid="{00000000-0005-0000-0000-000005CB0000}"/>
    <cellStyle name="Titolo 1 2" xfId="3947" xr:uid="{00000000-0005-0000-0000-000006CB0000}"/>
    <cellStyle name="Titolo 1 2 2" xfId="26443" xr:uid="{00000000-0005-0000-0000-000007CB0000}"/>
    <cellStyle name="Titolo 1 2 3" xfId="26442" xr:uid="{00000000-0005-0000-0000-000008CB0000}"/>
    <cellStyle name="Titolo 1 3" xfId="26444" xr:uid="{00000000-0005-0000-0000-000009CB0000}"/>
    <cellStyle name="Titolo 1 3 2" xfId="45770" xr:uid="{00000000-0005-0000-0000-00000ACB0000}"/>
    <cellStyle name="Titolo 1 4" xfId="26441" xr:uid="{00000000-0005-0000-0000-00000BCB0000}"/>
    <cellStyle name="Titolo 2" xfId="1514" xr:uid="{00000000-0005-0000-0000-00000CCB0000}"/>
    <cellStyle name="Titolo 2 2" xfId="3948" xr:uid="{00000000-0005-0000-0000-00000DCB0000}"/>
    <cellStyle name="Titolo 2 2 2" xfId="26447" xr:uid="{00000000-0005-0000-0000-00000ECB0000}"/>
    <cellStyle name="Titolo 2 2 3" xfId="26446" xr:uid="{00000000-0005-0000-0000-00000FCB0000}"/>
    <cellStyle name="Titolo 2 3" xfId="26448" xr:uid="{00000000-0005-0000-0000-000010CB0000}"/>
    <cellStyle name="Titolo 2 3 2" xfId="45771" xr:uid="{00000000-0005-0000-0000-000011CB0000}"/>
    <cellStyle name="Titolo 2 4" xfId="26445" xr:uid="{00000000-0005-0000-0000-000012CB0000}"/>
    <cellStyle name="Titolo 3" xfId="1515" xr:uid="{00000000-0005-0000-0000-000013CB0000}"/>
    <cellStyle name="Titolo 3 2" xfId="3949" xr:uid="{00000000-0005-0000-0000-000014CB0000}"/>
    <cellStyle name="Titolo 3 2 2" xfId="13730" xr:uid="{00000000-0005-0000-0000-000015CB0000}"/>
    <cellStyle name="Titolo 3 2 2 2" xfId="17547" xr:uid="{00000000-0005-0000-0000-000016CB0000}"/>
    <cellStyle name="Titolo 3 2 2 3" xfId="26451" xr:uid="{00000000-0005-0000-0000-000017CB0000}"/>
    <cellStyle name="Titolo 3 2 3" xfId="13883" xr:uid="{00000000-0005-0000-0000-000018CB0000}"/>
    <cellStyle name="Titolo 3 2 3 2" xfId="26452" xr:uid="{00000000-0005-0000-0000-000019CB0000}"/>
    <cellStyle name="Titolo 3 2 4" xfId="26453" xr:uid="{00000000-0005-0000-0000-00001ACB0000}"/>
    <cellStyle name="Titolo 3 2 5" xfId="26450" xr:uid="{00000000-0005-0000-0000-00001BCB0000}"/>
    <cellStyle name="Titolo 3 3" xfId="13884" xr:uid="{00000000-0005-0000-0000-00001CCB0000}"/>
    <cellStyle name="Titolo 3 3 2" xfId="13731" xr:uid="{00000000-0005-0000-0000-00001DCB0000}"/>
    <cellStyle name="Titolo 3 3 2 2" xfId="17548" xr:uid="{00000000-0005-0000-0000-00001ECB0000}"/>
    <cellStyle name="Titolo 3 3 3" xfId="14012" xr:uid="{00000000-0005-0000-0000-00001FCB0000}"/>
    <cellStyle name="Titolo 3 3 4" xfId="26454" xr:uid="{00000000-0005-0000-0000-000020CB0000}"/>
    <cellStyle name="Titolo 3 4" xfId="26455" xr:uid="{00000000-0005-0000-0000-000021CB0000}"/>
    <cellStyle name="Titolo 3 4 2" xfId="45772" xr:uid="{00000000-0005-0000-0000-000022CB0000}"/>
    <cellStyle name="Titolo 3 5" xfId="26449" xr:uid="{00000000-0005-0000-0000-000023CB0000}"/>
    <cellStyle name="Titolo 4" xfId="1516" xr:uid="{00000000-0005-0000-0000-000024CB0000}"/>
    <cellStyle name="Titolo 4 2" xfId="26457" xr:uid="{00000000-0005-0000-0000-000025CB0000}"/>
    <cellStyle name="Titolo 4 3" xfId="26458" xr:uid="{00000000-0005-0000-0000-000026CB0000}"/>
    <cellStyle name="Titolo 4 3 2" xfId="45773" xr:uid="{00000000-0005-0000-0000-000027CB0000}"/>
    <cellStyle name="Titolo 4 4" xfId="26456" xr:uid="{00000000-0005-0000-0000-000028CB0000}"/>
    <cellStyle name="Titolo 5" xfId="26459" xr:uid="{00000000-0005-0000-0000-000029CB0000}"/>
    <cellStyle name="Titolo 6" xfId="26460" xr:uid="{00000000-0005-0000-0000-00002ACB0000}"/>
    <cellStyle name="Titolo 6 2" xfId="45774" xr:uid="{00000000-0005-0000-0000-00002BCB0000}"/>
    <cellStyle name="Titolo 7" xfId="26440" xr:uid="{00000000-0005-0000-0000-00002CCB0000}"/>
    <cellStyle name="Total 2" xfId="1653" xr:uid="{00000000-0005-0000-0000-00002DCB0000}"/>
    <cellStyle name="Total 2 2" xfId="7387" xr:uid="{00000000-0005-0000-0000-00002ECB0000}"/>
    <cellStyle name="Total 2 2 2" xfId="26463" xr:uid="{00000000-0005-0000-0000-00002FCB0000}"/>
    <cellStyle name="Total 2 2 3" xfId="26462" xr:uid="{00000000-0005-0000-0000-000030CB0000}"/>
    <cellStyle name="Total 2 3" xfId="26464" xr:uid="{00000000-0005-0000-0000-000031CB0000}"/>
    <cellStyle name="Total 2 4" xfId="26465" xr:uid="{00000000-0005-0000-0000-000032CB0000}"/>
    <cellStyle name="Total 2 4 2" xfId="28941" xr:uid="{00000000-0005-0000-0000-000033CB0000}"/>
    <cellStyle name="Total 2 4 3" xfId="28942" xr:uid="{00000000-0005-0000-0000-000034CB0000}"/>
    <cellStyle name="Total 2 5" xfId="26466" xr:uid="{00000000-0005-0000-0000-000035CB0000}"/>
    <cellStyle name="Total 2 6" xfId="26461" xr:uid="{00000000-0005-0000-0000-000036CB0000}"/>
    <cellStyle name="Total 3" xfId="26467" xr:uid="{00000000-0005-0000-0000-000037CB0000}"/>
    <cellStyle name="Total 4" xfId="26468" xr:uid="{00000000-0005-0000-0000-000038CB0000}"/>
    <cellStyle name="Total 4 2" xfId="45775" xr:uid="{00000000-0005-0000-0000-000039CB0000}"/>
    <cellStyle name="Totale" xfId="1517" xr:uid="{00000000-0005-0000-0000-00003ACB0000}"/>
    <cellStyle name="Totale 2" xfId="3950" xr:uid="{00000000-0005-0000-0000-00003BCB0000}"/>
    <cellStyle name="Totale 2 2" xfId="7388" xr:uid="{00000000-0005-0000-0000-00003CCB0000}"/>
    <cellStyle name="Totale 2 2 2" xfId="14316" xr:uid="{00000000-0005-0000-0000-00003DCB0000}"/>
    <cellStyle name="Totale 2 2 2 2" xfId="26472" xr:uid="{00000000-0005-0000-0000-00003ECB0000}"/>
    <cellStyle name="Totale 2 2 3" xfId="26471" xr:uid="{00000000-0005-0000-0000-00003FCB0000}"/>
    <cellStyle name="Totale 2 3" xfId="13848" xr:uid="{00000000-0005-0000-0000-000040CB0000}"/>
    <cellStyle name="Totale 2 3 2" xfId="28943" xr:uid="{00000000-0005-0000-0000-000041CB0000}"/>
    <cellStyle name="Totale 2 3 3" xfId="28944" xr:uid="{00000000-0005-0000-0000-000042CB0000}"/>
    <cellStyle name="Totale 2 3 4" xfId="26473" xr:uid="{00000000-0005-0000-0000-000043CB0000}"/>
    <cellStyle name="Totale 2 4" xfId="26474" xr:uid="{00000000-0005-0000-0000-000044CB0000}"/>
    <cellStyle name="Totale 2 5" xfId="26535" xr:uid="{00000000-0005-0000-0000-000045CB0000}"/>
    <cellStyle name="Totale 2 6" xfId="26470" xr:uid="{00000000-0005-0000-0000-000046CB0000}"/>
    <cellStyle name="Totale 3" xfId="3951" xr:uid="{00000000-0005-0000-0000-000047CB0000}"/>
    <cellStyle name="Totale 3 2" xfId="7389" xr:uid="{00000000-0005-0000-0000-000048CB0000}"/>
    <cellStyle name="Totale 3 2 2" xfId="14317" xr:uid="{00000000-0005-0000-0000-000049CB0000}"/>
    <cellStyle name="Totale 3 2 2 2" xfId="26477" xr:uid="{00000000-0005-0000-0000-00004ACB0000}"/>
    <cellStyle name="Totale 3 2 3" xfId="26476" xr:uid="{00000000-0005-0000-0000-00004BCB0000}"/>
    <cellStyle name="Totale 3 3" xfId="13978" xr:uid="{00000000-0005-0000-0000-00004CCB0000}"/>
    <cellStyle name="Totale 3 3 2" xfId="28945" xr:uid="{00000000-0005-0000-0000-00004DCB0000}"/>
    <cellStyle name="Totale 3 3 3" xfId="28946" xr:uid="{00000000-0005-0000-0000-00004ECB0000}"/>
    <cellStyle name="Totale 3 3 4" xfId="26478" xr:uid="{00000000-0005-0000-0000-00004FCB0000}"/>
    <cellStyle name="Totale 3 4" xfId="26479" xr:uid="{00000000-0005-0000-0000-000050CB0000}"/>
    <cellStyle name="Totale 3 5" xfId="26475" xr:uid="{00000000-0005-0000-0000-000051CB0000}"/>
    <cellStyle name="Totale 4" xfId="5685" xr:uid="{00000000-0005-0000-0000-000052CB0000}"/>
    <cellStyle name="Totale 4 2" xfId="13729" xr:uid="{00000000-0005-0000-0000-000053CB0000}"/>
    <cellStyle name="Totale 4 2 2" xfId="26481" xr:uid="{00000000-0005-0000-0000-000054CB0000}"/>
    <cellStyle name="Totale 4 3" xfId="26482" xr:uid="{00000000-0005-0000-0000-000055CB0000}"/>
    <cellStyle name="Totale 4 3 2" xfId="28947" xr:uid="{00000000-0005-0000-0000-000056CB0000}"/>
    <cellStyle name="Totale 4 3 3" xfId="28948" xr:uid="{00000000-0005-0000-0000-000057CB0000}"/>
    <cellStyle name="Totale 4 4" xfId="26483" xr:uid="{00000000-0005-0000-0000-000058CB0000}"/>
    <cellStyle name="Totale 4 5" xfId="26480" xr:uid="{00000000-0005-0000-0000-000059CB0000}"/>
    <cellStyle name="Totale 5" xfId="5686" xr:uid="{00000000-0005-0000-0000-00005ACB0000}"/>
    <cellStyle name="Totale 5 2" xfId="26485" xr:uid="{00000000-0005-0000-0000-00005BCB0000}"/>
    <cellStyle name="Totale 5 3" xfId="26486" xr:uid="{00000000-0005-0000-0000-00005CCB0000}"/>
    <cellStyle name="Totale 5 3 2" xfId="28949" xr:uid="{00000000-0005-0000-0000-00005DCB0000}"/>
    <cellStyle name="Totale 5 3 3" xfId="28950" xr:uid="{00000000-0005-0000-0000-00005ECB0000}"/>
    <cellStyle name="Totale 5 4" xfId="26484" xr:uid="{00000000-0005-0000-0000-00005FCB0000}"/>
    <cellStyle name="Totale 6" xfId="5687" xr:uid="{00000000-0005-0000-0000-000060CB0000}"/>
    <cellStyle name="Totale 6 2" xfId="26488" xr:uid="{00000000-0005-0000-0000-000061CB0000}"/>
    <cellStyle name="Totale 6 3" xfId="26489" xr:uid="{00000000-0005-0000-0000-000062CB0000}"/>
    <cellStyle name="Totale 6 3 2" xfId="28951" xr:uid="{00000000-0005-0000-0000-000063CB0000}"/>
    <cellStyle name="Totale 6 3 3" xfId="28952" xr:uid="{00000000-0005-0000-0000-000064CB0000}"/>
    <cellStyle name="Totale 6 4" xfId="26487" xr:uid="{00000000-0005-0000-0000-000065CB0000}"/>
    <cellStyle name="Totale 7" xfId="26490" xr:uid="{00000000-0005-0000-0000-000066CB0000}"/>
    <cellStyle name="Totale 8" xfId="26491" xr:uid="{00000000-0005-0000-0000-000067CB0000}"/>
    <cellStyle name="Totale 8 2" xfId="28953" xr:uid="{00000000-0005-0000-0000-000068CB0000}"/>
    <cellStyle name="Totale 8 3" xfId="28954" xr:uid="{00000000-0005-0000-0000-000069CB0000}"/>
    <cellStyle name="Totale 9" xfId="26469" xr:uid="{00000000-0005-0000-0000-00006ACB0000}"/>
    <cellStyle name="Tusental (0)_SNI 23" xfId="1654" xr:uid="{00000000-0005-0000-0000-00006BCB0000}"/>
    <cellStyle name="Tusental 2" xfId="1655" xr:uid="{00000000-0005-0000-0000-00006CCB0000}"/>
    <cellStyle name="Tusental 3" xfId="1656" xr:uid="{00000000-0005-0000-0000-00006DCB0000}"/>
    <cellStyle name="Ugyldig 2" xfId="26492" xr:uid="{00000000-0005-0000-0000-00006ECB0000}"/>
    <cellStyle name="Uncertain" xfId="5688" xr:uid="{00000000-0005-0000-0000-00006FCB0000}"/>
    <cellStyle name="Uncertain 2" xfId="26493" xr:uid="{00000000-0005-0000-0000-000070CB0000}"/>
    <cellStyle name="Usikre tal" xfId="6743" xr:uid="{00000000-0005-0000-0000-000071CB0000}"/>
    <cellStyle name="Valore non valido" xfId="1518" xr:uid="{00000000-0005-0000-0000-000072CB0000}"/>
    <cellStyle name="Valore non valido 2" xfId="26495" xr:uid="{00000000-0005-0000-0000-000073CB0000}"/>
    <cellStyle name="Valore non valido 3" xfId="26496" xr:uid="{00000000-0005-0000-0000-000074CB0000}"/>
    <cellStyle name="Valore non valido 3 2" xfId="45776" xr:uid="{00000000-0005-0000-0000-000075CB0000}"/>
    <cellStyle name="Valore non valido 4" xfId="26494" xr:uid="{00000000-0005-0000-0000-000076CB0000}"/>
    <cellStyle name="Valore valido" xfId="1519" xr:uid="{00000000-0005-0000-0000-000077CB0000}"/>
    <cellStyle name="Valore valido 2" xfId="26498" xr:uid="{00000000-0005-0000-0000-000078CB0000}"/>
    <cellStyle name="Valore valido 3" xfId="26499" xr:uid="{00000000-0005-0000-0000-000079CB0000}"/>
    <cellStyle name="Valore valido 3 2" xfId="45777" xr:uid="{00000000-0005-0000-0000-00007ACB0000}"/>
    <cellStyle name="Valore valido 4" xfId="26497" xr:uid="{00000000-0005-0000-0000-00007BCB0000}"/>
    <cellStyle name="Valuta (0)_SNI 23" xfId="1657" xr:uid="{00000000-0005-0000-0000-00007CCB0000}"/>
    <cellStyle name="Verknüpfte Zelle" xfId="1660" xr:uid="{00000000-0005-0000-0000-00007DCB0000}"/>
    <cellStyle name="Warnender Text" xfId="1658" xr:uid="{00000000-0005-0000-0000-00007ECB0000}"/>
    <cellStyle name="Warning Text 2" xfId="1659" xr:uid="{00000000-0005-0000-0000-00007FCB0000}"/>
    <cellStyle name="Warning Text 2 2" xfId="26501" xr:uid="{00000000-0005-0000-0000-000080CB0000}"/>
    <cellStyle name="Warning Text 2 3" xfId="26502" xr:uid="{00000000-0005-0000-0000-000081CB0000}"/>
    <cellStyle name="Warning Text 2 3 2" xfId="45778" xr:uid="{00000000-0005-0000-0000-000082CB0000}"/>
    <cellStyle name="Warning Text 2 4" xfId="26500" xr:uid="{00000000-0005-0000-0000-000083CB0000}"/>
    <cellStyle name="Warning Text 3" xfId="26503" xr:uid="{00000000-0005-0000-0000-000084CB0000}"/>
    <cellStyle name="Warning Text 4" xfId="26504" xr:uid="{00000000-0005-0000-0000-000085CB0000}"/>
    <cellStyle name="Warning Text 4 2" xfId="45779" xr:uid="{00000000-0005-0000-0000-000086CB0000}"/>
    <cellStyle name="X08_Total Oil" xfId="26505" xr:uid="{00000000-0005-0000-0000-000087CB0000}"/>
    <cellStyle name="X12_Total Figs 1 dec" xfId="26506" xr:uid="{00000000-0005-0000-0000-000088CB0000}"/>
    <cellStyle name="Überschrift" xfId="1661" xr:uid="{00000000-0005-0000-0000-000089CB0000}"/>
    <cellStyle name="Überschrift 1" xfId="1662" xr:uid="{00000000-0005-0000-0000-00008ACB0000}"/>
    <cellStyle name="Überschrift 2" xfId="1663" xr:uid="{00000000-0005-0000-0000-00008BCB0000}"/>
    <cellStyle name="Überschrift 3" xfId="1664" xr:uid="{00000000-0005-0000-0000-00008CCB0000}"/>
    <cellStyle name="Überschrift 4" xfId="1665" xr:uid="{00000000-0005-0000-0000-00008DCB0000}"/>
    <cellStyle name="Years" xfId="5689" xr:uid="{00000000-0005-0000-0000-00008ECB0000}"/>
    <cellStyle name="Years 2" xfId="26507" xr:uid="{00000000-0005-0000-0000-00008FCB0000}"/>
    <cellStyle name="Zelle überprüfen" xfId="1666" xr:uid="{00000000-0005-0000-0000-000090CB0000}"/>
    <cellStyle name="Обычный_2++" xfId="26520" xr:uid="{00000000-0005-0000-0000-000091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H93"/>
  <sheetViews>
    <sheetView topLeftCell="I16" zoomScale="85" zoomScaleNormal="85" workbookViewId="0">
      <selection activeCell="X34" sqref="X34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2.1796875" customWidth="1"/>
    <col min="25" max="26" width="9.6328125" bestFit="1" customWidth="1"/>
    <col min="33" max="33" width="17.7265625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9" t="s">
        <v>40</v>
      </c>
      <c r="D2" s="39" t="s">
        <v>48</v>
      </c>
      <c r="E2" s="31" t="s">
        <v>5</v>
      </c>
      <c r="F2" s="31" t="s">
        <v>13</v>
      </c>
      <c r="G2" s="31" t="s">
        <v>19</v>
      </c>
      <c r="H2" s="31" t="s">
        <v>41</v>
      </c>
      <c r="I2" s="34" t="s">
        <v>28</v>
      </c>
      <c r="J2" s="34" t="s">
        <v>29</v>
      </c>
      <c r="K2" s="32" t="s">
        <v>42</v>
      </c>
      <c r="L2" s="32" t="s">
        <v>43</v>
      </c>
      <c r="M2" s="33" t="s">
        <v>30</v>
      </c>
      <c r="N2" s="33" t="s">
        <v>31</v>
      </c>
      <c r="O2" s="33" t="s">
        <v>32</v>
      </c>
      <c r="P2" s="33" t="s">
        <v>33</v>
      </c>
      <c r="Q2" s="33" t="s">
        <v>34</v>
      </c>
      <c r="R2" s="33" t="s">
        <v>35</v>
      </c>
      <c r="S2" s="33" t="s">
        <v>36</v>
      </c>
      <c r="T2" s="32" t="s">
        <v>2970</v>
      </c>
      <c r="AB2" s="35" t="s">
        <v>44</v>
      </c>
    </row>
    <row r="3" spans="2:86" ht="23.5" thickBot="1">
      <c r="B3" s="16">
        <v>2010</v>
      </c>
      <c r="C3" s="19">
        <f>AC17/$AC$19</f>
        <v>0.96470686527260574</v>
      </c>
      <c r="D3" s="19">
        <f t="shared" ref="D3:D9" si="0">AG5/$AG$14</f>
        <v>0.87347444293966348</v>
      </c>
      <c r="E3" s="19">
        <f t="shared" ref="E3:E9" si="1">$Y$4*D3/($D$12*$Y$4)</f>
        <v>0.87347444293966348</v>
      </c>
      <c r="F3" s="19">
        <f t="shared" ref="F3:F9" si="2">$Y$5*D3/($D$12*$Y$5)</f>
        <v>0.87347444293966348</v>
      </c>
      <c r="G3" s="19">
        <f>$Y$6*$D3/($D$12*$Y$6)</f>
        <v>0.87347444293966348</v>
      </c>
      <c r="H3" s="19">
        <f>$Y$7*$D3/($D$12*$Y$7)</f>
        <v>0.87347444293966336</v>
      </c>
      <c r="I3" s="19">
        <f t="shared" ref="I3:I10" si="3">$Y$12*$H3/($H$12*$Y$12)</f>
        <v>0.87347444293966336</v>
      </c>
      <c r="J3" s="19">
        <f t="shared" ref="J3:J10" si="4">$Y$13*$H3/($H$12*$Y$13)</f>
        <v>0.87347444293966336</v>
      </c>
      <c r="K3" s="19">
        <f t="shared" ref="K3:K10" si="5">$Y$25*$J3/($J$12*$Y$25)</f>
        <v>0.87347444293966336</v>
      </c>
      <c r="L3" s="19">
        <f t="shared" ref="L3:L10" si="6">$Y$26*$J3/($J$12*$Y$26)</f>
        <v>0.87347444293966336</v>
      </c>
      <c r="M3" s="19">
        <f t="shared" ref="M3:M10" si="7">$Y$14*$H3/($H$12*$Y$14)</f>
        <v>0.87347444293966336</v>
      </c>
      <c r="N3" s="19">
        <f t="shared" ref="N3:N10" si="8">$Y$15*$H3/($H$12*$Y$15)</f>
        <v>0.87347444293966336</v>
      </c>
      <c r="O3" s="19">
        <f t="shared" ref="O3:O10" si="9">$Y$16*$H3/($H$12*$Y$16)</f>
        <v>0.87347444293966336</v>
      </c>
      <c r="P3" s="19">
        <f t="shared" ref="P3:P10" si="10">$Y$17*$H3/($H$12*$Y$17)</f>
        <v>0.87347444293966336</v>
      </c>
      <c r="Q3" s="19">
        <f t="shared" ref="Q3:Q10" si="11">$Y$18*$H3/($H$12*$Y$18)</f>
        <v>0.87347444293966336</v>
      </c>
      <c r="R3" s="19">
        <f t="shared" ref="R3:R10" si="12">$Y$19*$H3/($H$12*$Y$19)</f>
        <v>0.87347444293966348</v>
      </c>
      <c r="S3" s="19">
        <f t="shared" ref="S3:S7" si="13">$Y$20*$H3/($H$12*$Y$20)</f>
        <v>0.87347444293966336</v>
      </c>
      <c r="T3" s="19">
        <f>SUM($Y$12:$Y$19)*$H3/($H$12*SUM($Y$12:$Y$19))</f>
        <v>0.87347444293966336</v>
      </c>
      <c r="X3" s="23" t="s">
        <v>24</v>
      </c>
      <c r="Y3" s="24">
        <v>2015</v>
      </c>
      <c r="Z3" s="24">
        <v>2050</v>
      </c>
    </row>
    <row r="4" spans="2:86" ht="15" thickBot="1">
      <c r="B4" s="16">
        <v>2011</v>
      </c>
      <c r="C4" s="19">
        <f>(C8-C3)/5*1+C3</f>
        <v>0.96699847226200708</v>
      </c>
      <c r="D4" s="19">
        <f t="shared" si="0"/>
        <v>0.96298711662701786</v>
      </c>
      <c r="E4" s="19">
        <f t="shared" si="1"/>
        <v>0.96298711662701775</v>
      </c>
      <c r="F4" s="19">
        <f t="shared" si="2"/>
        <v>0.96298711662701786</v>
      </c>
      <c r="G4" s="19">
        <f t="shared" ref="G4:G11" si="14">$Y$6*$D4/($D$12*$Y$6)</f>
        <v>0.96298711662701786</v>
      </c>
      <c r="H4" s="19">
        <f t="shared" ref="H4:Q12" si="15">$Y$7*$D4/($D$12*$Y$7)</f>
        <v>0.96298711662701775</v>
      </c>
      <c r="I4" s="19">
        <f t="shared" si="3"/>
        <v>0.96298711662701786</v>
      </c>
      <c r="J4" s="19">
        <f t="shared" si="4"/>
        <v>0.96298711662701786</v>
      </c>
      <c r="K4" s="19">
        <f t="shared" si="5"/>
        <v>0.96298711662701786</v>
      </c>
      <c r="L4" s="19">
        <f t="shared" si="6"/>
        <v>0.96298711662701786</v>
      </c>
      <c r="M4" s="19">
        <f t="shared" si="7"/>
        <v>0.96298711662701775</v>
      </c>
      <c r="N4" s="19">
        <f t="shared" si="8"/>
        <v>0.96298711662701764</v>
      </c>
      <c r="O4" s="19">
        <f t="shared" si="9"/>
        <v>0.96298711662701786</v>
      </c>
      <c r="P4" s="19">
        <f t="shared" si="10"/>
        <v>0.96298711662701764</v>
      </c>
      <c r="Q4" s="19">
        <f t="shared" si="11"/>
        <v>0.96298711662701775</v>
      </c>
      <c r="R4" s="19">
        <f t="shared" si="12"/>
        <v>0.96298711662701775</v>
      </c>
      <c r="S4" s="19">
        <f t="shared" si="13"/>
        <v>0.96298711662701775</v>
      </c>
      <c r="T4" s="19">
        <f t="shared" ref="T4:T12" si="16">SUM($Y$12:$Y$19)*$H4/($H$12*SUM($Y$12:$Y$19))</f>
        <v>0.96298711662701775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47</v>
      </c>
      <c r="AF4" s="42" t="s">
        <v>2944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86" ht="15" thickBot="1">
      <c r="B5" s="16">
        <v>2012</v>
      </c>
      <c r="C5" s="19">
        <f>(C8-C3)/5*2+C3</f>
        <v>0.96929007925140842</v>
      </c>
      <c r="D5" s="19">
        <f t="shared" si="0"/>
        <v>0.9071626784190524</v>
      </c>
      <c r="E5" s="19">
        <f t="shared" si="1"/>
        <v>0.9071626784190524</v>
      </c>
      <c r="F5" s="19">
        <f t="shared" si="2"/>
        <v>0.9071626784190524</v>
      </c>
      <c r="G5" s="19">
        <f t="shared" si="14"/>
        <v>0.9071626784190524</v>
      </c>
      <c r="H5" s="19">
        <f t="shared" si="15"/>
        <v>0.90716267841905229</v>
      </c>
      <c r="I5" s="19">
        <f t="shared" si="3"/>
        <v>0.90716267841905229</v>
      </c>
      <c r="J5" s="19">
        <f t="shared" si="4"/>
        <v>0.90716267841905229</v>
      </c>
      <c r="K5" s="19">
        <f t="shared" si="5"/>
        <v>0.90716267841905229</v>
      </c>
      <c r="L5" s="19">
        <f t="shared" si="6"/>
        <v>0.90716267841905218</v>
      </c>
      <c r="M5" s="19">
        <f t="shared" si="7"/>
        <v>0.9071626784190524</v>
      </c>
      <c r="N5" s="19">
        <f t="shared" si="8"/>
        <v>0.90716267841905229</v>
      </c>
      <c r="O5" s="19">
        <f t="shared" si="9"/>
        <v>0.90716267841905229</v>
      </c>
      <c r="P5" s="19">
        <f t="shared" si="10"/>
        <v>0.90716267841905229</v>
      </c>
      <c r="Q5" s="19">
        <f t="shared" si="11"/>
        <v>0.90716267841905229</v>
      </c>
      <c r="R5" s="19">
        <f t="shared" si="12"/>
        <v>0.90716267841905229</v>
      </c>
      <c r="S5" s="19">
        <f t="shared" si="13"/>
        <v>0.90716267841905229</v>
      </c>
      <c r="T5" s="19">
        <f t="shared" si="16"/>
        <v>0.90716267841905229</v>
      </c>
      <c r="X5" s="25" t="s">
        <v>13</v>
      </c>
      <c r="Y5" s="26">
        <v>0.13120000000000001</v>
      </c>
      <c r="Z5" s="26">
        <v>0.1</v>
      </c>
      <c r="AB5">
        <v>1950</v>
      </c>
      <c r="AC5">
        <v>69966</v>
      </c>
      <c r="AF5" s="37">
        <v>2010</v>
      </c>
      <c r="AG5" s="18" cm="1">
        <f t="array" ref="AG5:AG15">TRANSPOSE(BX5:CH5)</f>
        <v>3396354075663.728</v>
      </c>
      <c r="AH5" s="37"/>
      <c r="AI5" s="37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0.97158168624080965</v>
      </c>
      <c r="D6" s="19">
        <f t="shared" si="0"/>
        <v>0.95998707133783723</v>
      </c>
      <c r="E6" s="19">
        <f t="shared" si="1"/>
        <v>0.95998707133783723</v>
      </c>
      <c r="F6" s="19">
        <f t="shared" si="2"/>
        <v>0.95998707133783734</v>
      </c>
      <c r="G6" s="19">
        <f t="shared" si="14"/>
        <v>0.95998707133783723</v>
      </c>
      <c r="H6" s="19">
        <f t="shared" si="15"/>
        <v>0.95998707133783723</v>
      </c>
      <c r="I6" s="19">
        <f t="shared" si="3"/>
        <v>0.95998707133783734</v>
      </c>
      <c r="J6" s="19">
        <f t="shared" si="4"/>
        <v>0.95998707133783734</v>
      </c>
      <c r="K6" s="19">
        <f t="shared" si="5"/>
        <v>0.95998707133783734</v>
      </c>
      <c r="L6" s="19">
        <f t="shared" si="6"/>
        <v>0.95998707133783723</v>
      </c>
      <c r="M6" s="19">
        <f t="shared" si="7"/>
        <v>0.95998707133783712</v>
      </c>
      <c r="N6" s="19">
        <f t="shared" si="8"/>
        <v>0.95998707133783723</v>
      </c>
      <c r="O6" s="19">
        <f t="shared" si="9"/>
        <v>0.95998707133783723</v>
      </c>
      <c r="P6" s="19">
        <f t="shared" si="10"/>
        <v>0.95998707133783723</v>
      </c>
      <c r="Q6" s="19">
        <f t="shared" si="11"/>
        <v>0.95998707133783723</v>
      </c>
      <c r="R6" s="19">
        <f t="shared" si="12"/>
        <v>0.95998707133783723</v>
      </c>
      <c r="S6" s="19">
        <f t="shared" si="13"/>
        <v>0.95998707133783712</v>
      </c>
      <c r="T6" s="19">
        <f t="shared" si="16"/>
        <v>0.95998707133783723</v>
      </c>
      <c r="X6" s="27" t="s">
        <v>25</v>
      </c>
      <c r="Y6" s="26">
        <v>0.44109999999999999</v>
      </c>
      <c r="Z6" s="26">
        <v>0.46800000000000003</v>
      </c>
      <c r="AB6">
        <v>1955</v>
      </c>
      <c r="AC6">
        <v>71537</v>
      </c>
      <c r="AF6" s="37">
        <v>2011</v>
      </c>
      <c r="AG6" s="18">
        <v>3744408602683.9351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86" ht="23.5" thickBot="1">
      <c r="B7" s="16">
        <v>2014</v>
      </c>
      <c r="C7" s="19">
        <f>(C8-C3)/5*4+C3</f>
        <v>0.97387329323021099</v>
      </c>
      <c r="D7" s="19">
        <f t="shared" si="0"/>
        <v>0.99886670190682658</v>
      </c>
      <c r="E7" s="19">
        <f t="shared" si="1"/>
        <v>0.99886670190682669</v>
      </c>
      <c r="F7" s="19">
        <f t="shared" si="2"/>
        <v>0.99886670190682658</v>
      </c>
      <c r="G7" s="19">
        <f t="shared" si="14"/>
        <v>0.99886670190682658</v>
      </c>
      <c r="H7" s="19">
        <f t="shared" si="15"/>
        <v>0.99886670190682658</v>
      </c>
      <c r="I7" s="19">
        <f t="shared" si="3"/>
        <v>0.99886670190682669</v>
      </c>
      <c r="J7" s="19">
        <f t="shared" si="4"/>
        <v>0.99886670190682669</v>
      </c>
      <c r="K7" s="19">
        <f t="shared" si="5"/>
        <v>0.99886670190682669</v>
      </c>
      <c r="L7" s="19">
        <f t="shared" si="6"/>
        <v>0.99886670190682669</v>
      </c>
      <c r="M7" s="19">
        <f t="shared" si="7"/>
        <v>0.99886670190682647</v>
      </c>
      <c r="N7" s="19">
        <f t="shared" si="8"/>
        <v>0.99886670190682658</v>
      </c>
      <c r="O7" s="19">
        <f t="shared" si="9"/>
        <v>0.99886670190682669</v>
      </c>
      <c r="P7" s="19">
        <f t="shared" si="10"/>
        <v>0.99886670190682658</v>
      </c>
      <c r="Q7" s="19">
        <f t="shared" si="11"/>
        <v>0.99886670190682658</v>
      </c>
      <c r="R7" s="19">
        <f t="shared" si="12"/>
        <v>0.99886670190682658</v>
      </c>
      <c r="S7" s="19">
        <f t="shared" si="13"/>
        <v>0.99886670190682658</v>
      </c>
      <c r="T7" s="19">
        <f t="shared" si="16"/>
        <v>0.99886670190682658</v>
      </c>
      <c r="X7" s="25" t="s">
        <v>26</v>
      </c>
      <c r="Y7" s="26">
        <v>0.35980000000000001</v>
      </c>
      <c r="Z7" s="26">
        <v>0.38200000000000001</v>
      </c>
      <c r="AB7">
        <v>1960</v>
      </c>
      <c r="AC7">
        <v>73414</v>
      </c>
      <c r="AF7" s="37">
        <v>2012</v>
      </c>
      <c r="AG7" s="18">
        <v>3527344944139.8257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86" ht="15" thickBot="1">
      <c r="B8" s="16">
        <v>2015</v>
      </c>
      <c r="C8" s="19">
        <f>AC18/$AC$19</f>
        <v>0.97616490021961233</v>
      </c>
      <c r="D8" s="19">
        <f t="shared" si="0"/>
        <v>0.86315679894397024</v>
      </c>
      <c r="E8" s="19">
        <f t="shared" si="1"/>
        <v>0.86315679894397024</v>
      </c>
      <c r="F8" s="19">
        <f t="shared" si="2"/>
        <v>0.86315679894397024</v>
      </c>
      <c r="G8" s="19">
        <f t="shared" si="14"/>
        <v>0.86315679894397024</v>
      </c>
      <c r="H8" s="19">
        <f t="shared" si="15"/>
        <v>0.86315679894397024</v>
      </c>
      <c r="I8" s="19">
        <f t="shared" si="3"/>
        <v>0.86315679894397024</v>
      </c>
      <c r="J8" s="19">
        <f t="shared" si="4"/>
        <v>0.86315679894397024</v>
      </c>
      <c r="K8" s="19">
        <f t="shared" si="5"/>
        <v>0.86315679894397024</v>
      </c>
      <c r="L8" s="19">
        <f t="shared" si="6"/>
        <v>0.86315679894397024</v>
      </c>
      <c r="M8" s="19">
        <f t="shared" si="7"/>
        <v>0.86315679894397035</v>
      </c>
      <c r="N8" s="19">
        <f t="shared" si="8"/>
        <v>0.86315679894397024</v>
      </c>
      <c r="O8" s="19">
        <f t="shared" si="9"/>
        <v>0.86315679894397024</v>
      </c>
      <c r="P8" s="19">
        <f t="shared" si="10"/>
        <v>0.86315679894397024</v>
      </c>
      <c r="Q8" s="19">
        <f t="shared" si="11"/>
        <v>0.86315679894397024</v>
      </c>
      <c r="R8" s="19">
        <f t="shared" si="12"/>
        <v>0.86315679894397024</v>
      </c>
      <c r="S8" s="19">
        <f>$Y$20*$H8/($H$12*$Y$20)</f>
        <v>0.86315679894397024</v>
      </c>
      <c r="T8" s="19">
        <f t="shared" si="16"/>
        <v>0.86315679894397024</v>
      </c>
      <c r="X8" s="28" t="s">
        <v>20</v>
      </c>
      <c r="Y8" s="29">
        <v>1</v>
      </c>
      <c r="Z8" s="29">
        <v>1</v>
      </c>
      <c r="AB8">
        <v>1965</v>
      </c>
      <c r="AC8">
        <v>76258</v>
      </c>
      <c r="AF8" s="37">
        <v>2013</v>
      </c>
      <c r="AG8" s="18">
        <v>3732743446218.9185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86" ht="15" thickTop="1">
      <c r="B9" s="16">
        <v>2016</v>
      </c>
      <c r="C9" s="19">
        <f>(C13-C8)/5*1+C8</f>
        <v>0.98093192017568986</v>
      </c>
      <c r="D9" s="19">
        <f t="shared" si="0"/>
        <v>0.89177124007324826</v>
      </c>
      <c r="E9" s="19">
        <f t="shared" si="1"/>
        <v>0.89177124007324826</v>
      </c>
      <c r="F9" s="19">
        <f t="shared" si="2"/>
        <v>0.89177124007324826</v>
      </c>
      <c r="G9" s="19">
        <f t="shared" si="14"/>
        <v>0.89177124007324826</v>
      </c>
      <c r="H9" s="19">
        <f t="shared" si="15"/>
        <v>0.89177124007324826</v>
      </c>
      <c r="I9" s="19">
        <f t="shared" si="3"/>
        <v>0.89177124007324826</v>
      </c>
      <c r="J9" s="19">
        <f t="shared" si="4"/>
        <v>0.89177124007324826</v>
      </c>
      <c r="K9" s="19">
        <f t="shared" si="5"/>
        <v>0.89177124007324826</v>
      </c>
      <c r="L9" s="19">
        <f t="shared" si="6"/>
        <v>0.89177124007324826</v>
      </c>
      <c r="M9" s="19">
        <f t="shared" si="7"/>
        <v>0.89177124007324826</v>
      </c>
      <c r="N9" s="19">
        <f t="shared" si="8"/>
        <v>0.89177124007324826</v>
      </c>
      <c r="O9" s="19">
        <f t="shared" si="9"/>
        <v>0.89177124007324826</v>
      </c>
      <c r="P9" s="19">
        <f t="shared" si="10"/>
        <v>0.89177124007324826</v>
      </c>
      <c r="Q9" s="19">
        <f t="shared" si="11"/>
        <v>0.89177124007324826</v>
      </c>
      <c r="R9" s="19">
        <f t="shared" si="12"/>
        <v>0.89177124007324826</v>
      </c>
      <c r="S9" s="19">
        <f>$Y$20*$H9/($H$12*$Y$20)</f>
        <v>0.89177124007324837</v>
      </c>
      <c r="T9" s="19">
        <f t="shared" si="16"/>
        <v>0.89177124007324826</v>
      </c>
      <c r="AB9">
        <v>1970</v>
      </c>
      <c r="AC9">
        <v>78578</v>
      </c>
      <c r="AF9" s="37">
        <v>2014</v>
      </c>
      <c r="AG9" s="18">
        <v>3883920155292.2583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86" ht="15" thickBot="1">
      <c r="B10" s="16">
        <v>2017</v>
      </c>
      <c r="C10" s="19">
        <f>(C13-C8)/5*2+C8</f>
        <v>0.9856989401317674</v>
      </c>
      <c r="D10" s="19">
        <f t="shared" ref="D10:D13" si="17">AG12/$AG$14</f>
        <v>0.9468680962044681</v>
      </c>
      <c r="E10" s="19">
        <f>$Y$4*D10/($D$12*$Y$4)</f>
        <v>0.9468680962044681</v>
      </c>
      <c r="F10" s="19">
        <f>$Y$5*D10/($D$12*$Y$5)</f>
        <v>0.9468680962044681</v>
      </c>
      <c r="G10" s="19">
        <f t="shared" si="14"/>
        <v>0.9468680962044681</v>
      </c>
      <c r="H10" s="19">
        <f t="shared" si="15"/>
        <v>0.9468680962044681</v>
      </c>
      <c r="I10" s="19">
        <f t="shared" si="3"/>
        <v>0.9468680962044681</v>
      </c>
      <c r="J10" s="19">
        <f t="shared" si="4"/>
        <v>0.9468680962044681</v>
      </c>
      <c r="K10" s="19">
        <f t="shared" si="5"/>
        <v>0.9468680962044681</v>
      </c>
      <c r="L10" s="19">
        <f t="shared" si="6"/>
        <v>0.9468680962044681</v>
      </c>
      <c r="M10" s="19">
        <f t="shared" si="7"/>
        <v>0.94686809620446799</v>
      </c>
      <c r="N10" s="19">
        <f t="shared" si="8"/>
        <v>0.9468680962044681</v>
      </c>
      <c r="O10" s="19">
        <f t="shared" si="9"/>
        <v>0.94686809620446799</v>
      </c>
      <c r="P10" s="19">
        <f t="shared" si="10"/>
        <v>0.9468680962044681</v>
      </c>
      <c r="Q10" s="19">
        <f t="shared" si="11"/>
        <v>0.9468680962044681</v>
      </c>
      <c r="R10" s="19">
        <f t="shared" si="12"/>
        <v>0.9468680962044681</v>
      </c>
      <c r="S10" s="19">
        <f>$Y$20*$H10/($H$12*$Y$20)</f>
        <v>0.9468680962044681</v>
      </c>
      <c r="T10" s="19">
        <f t="shared" si="16"/>
        <v>0.9468680962044681</v>
      </c>
      <c r="AB10">
        <v>1975</v>
      </c>
      <c r="AC10">
        <v>78856</v>
      </c>
      <c r="AF10" s="37">
        <v>2015</v>
      </c>
      <c r="AG10" s="18">
        <v>3356235704119.7529</v>
      </c>
    </row>
    <row r="11" spans="2:86" ht="23.5" thickBot="1">
      <c r="B11" s="16">
        <v>2018</v>
      </c>
      <c r="C11" s="19">
        <f>(C13-C8)/5*3+C8</f>
        <v>0.99046596008784493</v>
      </c>
      <c r="D11" s="19">
        <f t="shared" si="17"/>
        <v>1.0223799216336602</v>
      </c>
      <c r="E11" s="19">
        <f t="shared" ref="E11" si="18">$Y$4*D11/($D$12*$Y$4)</f>
        <v>1.0223799216336602</v>
      </c>
      <c r="F11" s="19">
        <f t="shared" ref="F11" si="19">$Y$5*D11/($D$12*$Y$5)</f>
        <v>1.0223799216336602</v>
      </c>
      <c r="G11" s="19">
        <f t="shared" si="14"/>
        <v>1.0223799216336602</v>
      </c>
      <c r="H11" s="19">
        <f t="shared" si="15"/>
        <v>1.0223799216336602</v>
      </c>
      <c r="I11" s="19">
        <f>$Y$12*$H11/($H$12*$Y$12)</f>
        <v>1.0223799216336602</v>
      </c>
      <c r="J11" s="19">
        <f>$Y$13*$H11/($H$12*$Y$13)</f>
        <v>1.0223799216336602</v>
      </c>
      <c r="K11" s="19">
        <f>$Y$25*$J11/($J$12*$Y$25)</f>
        <v>1.0223799216336602</v>
      </c>
      <c r="L11" s="19">
        <f>$Y$26*$J11/($J$12*$Y$26)</f>
        <v>1.0223799216336602</v>
      </c>
      <c r="M11" s="19">
        <f>$Y$14*$H11/($H$12*$Y$14)</f>
        <v>1.0223799216336602</v>
      </c>
      <c r="N11" s="19">
        <f>$Y$15*$H11/($H$12*$Y$15)</f>
        <v>1.0223799216336602</v>
      </c>
      <c r="O11" s="19">
        <f>$Y$16*$H11/($H$12*$Y$16)</f>
        <v>1.0223799216336602</v>
      </c>
      <c r="P11" s="19">
        <f>$Y$17*$H11/($H$12*$Y$17)</f>
        <v>1.0223799216336602</v>
      </c>
      <c r="Q11" s="19">
        <f>$Y$18*$H11/($H$12*$Y$18)</f>
        <v>1.0223799216336602</v>
      </c>
      <c r="R11" s="19">
        <f>$Y$19*$H11/($H$12*$Y$19)</f>
        <v>1.0223799216336602</v>
      </c>
      <c r="S11" s="19">
        <f>$Y$20*$H11/($H$12*$Y$20)</f>
        <v>1.0223799216336602</v>
      </c>
      <c r="T11" s="19">
        <f>SUM($Y$12:$Y$19)*$H11/($H$12*SUM($Y$12:$Y$19))</f>
        <v>1.0223799216336602</v>
      </c>
      <c r="X11" s="23" t="s">
        <v>27</v>
      </c>
      <c r="Y11" s="24">
        <v>2015</v>
      </c>
      <c r="Z11" s="24">
        <v>2050</v>
      </c>
      <c r="AB11">
        <v>1980</v>
      </c>
      <c r="AC11">
        <v>78283</v>
      </c>
      <c r="AF11" s="37">
        <v>2016</v>
      </c>
      <c r="AG11" s="18">
        <v>3467498002104.3276</v>
      </c>
    </row>
    <row r="12" spans="2:86" ht="15" thickBot="1">
      <c r="B12" s="16">
        <v>2019</v>
      </c>
      <c r="C12" s="19">
        <f>(C13-C8)/5*4+C8</f>
        <v>0.99523298004392247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28</v>
      </c>
      <c r="Y12" s="26">
        <v>9.9000000000000008E-3</v>
      </c>
      <c r="Z12" s="26">
        <v>1.6E-2</v>
      </c>
      <c r="AB12">
        <v>1985</v>
      </c>
      <c r="AC12">
        <v>77692</v>
      </c>
      <c r="AF12" s="37">
        <v>2017</v>
      </c>
      <c r="AG12" s="18">
        <v>3681732583768.502</v>
      </c>
    </row>
    <row r="13" spans="2:86" ht="15" thickBot="1">
      <c r="B13" s="16">
        <v>2020</v>
      </c>
      <c r="C13" s="19">
        <f>$AC$19/$AC$19</f>
        <v>1</v>
      </c>
      <c r="D13" s="19">
        <f t="shared" si="17"/>
        <v>0.9892208494161745</v>
      </c>
      <c r="E13" s="19">
        <f>(E$43-E$12)/($B$43-$B$12)*($B13-$B$12)+E$12</f>
        <v>1.0056283159541446</v>
      </c>
      <c r="F13" s="19">
        <f>(F$43-F$12)/($B$43-$B$12)*($B13-$B$12)+F$12</f>
        <v>1.0068988957869891</v>
      </c>
      <c r="G13" s="19">
        <f>(G$43-G$12)/($B$43-$B$12)*($B13-$B$12)+G$12</f>
        <v>1.0222488503273972</v>
      </c>
      <c r="H13" s="19">
        <f>(H$43-H$12)/($B$43-$B$12)*($B13-$B$12)+H$12</f>
        <v>1.0222856875476787</v>
      </c>
      <c r="I13" s="19">
        <f>(I$43-I$12)/($B$43-$B$12)*($B13-$B$12)+I$12</f>
        <v>1.0558934539708329</v>
      </c>
      <c r="J13" s="19">
        <f t="shared" ref="J13:Q13" si="20">(J$43-J$12)/($B$43-$B$12)*($B13-$B$12)+J$12</f>
        <v>1.0944597433088787</v>
      </c>
      <c r="K13" s="19">
        <f t="shared" si="20"/>
        <v>1.046104380745188</v>
      </c>
      <c r="L13" s="19">
        <f t="shared" si="20"/>
        <v>9.8379884832344153</v>
      </c>
      <c r="M13" s="19">
        <f t="shared" si="20"/>
        <v>1.0480347684712021</v>
      </c>
      <c r="N13" s="19">
        <f t="shared" si="20"/>
        <v>1.1164976229306192</v>
      </c>
      <c r="O13" s="19">
        <f t="shared" si="20"/>
        <v>1.0703780280770574</v>
      </c>
      <c r="P13" s="19">
        <f t="shared" si="20"/>
        <v>1.1660828520795352</v>
      </c>
      <c r="Q13" s="19">
        <f t="shared" si="20"/>
        <v>1.0850403270189413</v>
      </c>
      <c r="R13" s="19">
        <f>(R$43-R$12)/($B$43-$B$12)*($B13-$B$12)+R$12</f>
        <v>1.0241665065843617</v>
      </c>
      <c r="S13" s="19">
        <f>(S$43-S$12)/($B$43-$B$12)*($B13-$B$12)+S$12</f>
        <v>1.0132791234684502</v>
      </c>
      <c r="T13" s="19">
        <f>(T$43-T$12)/($B$43-$B$12)*($B13-$B$12)+T$12</f>
        <v>1.0503771794504466</v>
      </c>
      <c r="X13" s="30" t="s">
        <v>29</v>
      </c>
      <c r="Y13" s="26">
        <v>1.9800000000000002E-2</v>
      </c>
      <c r="Z13" s="26">
        <v>4.5999999999999999E-2</v>
      </c>
      <c r="AB13">
        <v>1990</v>
      </c>
      <c r="AC13">
        <v>79054</v>
      </c>
      <c r="AF13" s="37">
        <v>2018</v>
      </c>
      <c r="AG13" s="18">
        <v>3975347237442.9883</v>
      </c>
    </row>
    <row r="14" spans="2:86" ht="23.5" thickBot="1">
      <c r="B14" s="16">
        <v>2021</v>
      </c>
      <c r="C14" s="19">
        <f>(C18-C13)/5*1+C13</f>
        <v>0.99935787262484488</v>
      </c>
      <c r="D14" s="21">
        <f>D13*1.016</f>
        <v>1.0050483830068333</v>
      </c>
      <c r="E14" s="19">
        <f t="shared" ref="E14:T42" si="21">(E$43-E$12)/($B$43-$B$12)*($B14-$B$12)+E$12</f>
        <v>1.0112566319082894</v>
      </c>
      <c r="F14" s="19">
        <f t="shared" si="21"/>
        <v>1.0137977915739784</v>
      </c>
      <c r="G14" s="19">
        <f>(G$43-G$12)/($B$43-$B$12)*($B14-$B$12)+G$12</f>
        <v>1.0444977006547946</v>
      </c>
      <c r="H14" s="19">
        <f t="shared" ref="H14:H26" si="22">(H$43-H$12)/($B$43-$B$12)*($B14-$B$12)+H$12</f>
        <v>1.0445713750953574</v>
      </c>
      <c r="I14" s="19">
        <f t="shared" si="21"/>
        <v>1.1117869079416658</v>
      </c>
      <c r="J14" s="19">
        <f t="shared" si="21"/>
        <v>1.1889194866177575</v>
      </c>
      <c r="K14" s="19">
        <f t="shared" si="21"/>
        <v>1.0922087614903759</v>
      </c>
      <c r="L14" s="19">
        <f t="shared" si="21"/>
        <v>18.675976966468831</v>
      </c>
      <c r="M14" s="19">
        <f t="shared" si="21"/>
        <v>1.0960695369424043</v>
      </c>
      <c r="N14" s="19">
        <f t="shared" si="21"/>
        <v>1.2329952458612385</v>
      </c>
      <c r="O14" s="19">
        <f t="shared" si="21"/>
        <v>1.140756056154115</v>
      </c>
      <c r="P14" s="19">
        <f t="shared" si="21"/>
        <v>1.3321657041590707</v>
      </c>
      <c r="Q14" s="19">
        <f t="shared" si="21"/>
        <v>1.1700806540378825</v>
      </c>
      <c r="R14" s="19">
        <f t="shared" si="21"/>
        <v>1.0483330131687234</v>
      </c>
      <c r="S14" s="19">
        <f t="shared" si="21"/>
        <v>1.0265582469369003</v>
      </c>
      <c r="T14" s="19">
        <f t="shared" si="21"/>
        <v>1.1007543589008932</v>
      </c>
      <c r="X14" s="25" t="s">
        <v>30</v>
      </c>
      <c r="Y14" s="26">
        <v>1.9699999999999999E-2</v>
      </c>
      <c r="Z14" s="26">
        <v>2.9000000000000001E-2</v>
      </c>
      <c r="AB14">
        <v>1995</v>
      </c>
      <c r="AC14">
        <v>81139</v>
      </c>
      <c r="AF14" s="37">
        <v>2019</v>
      </c>
      <c r="AG14" s="18">
        <v>3888326788627.4448</v>
      </c>
    </row>
    <row r="15" spans="2:86" ht="23.5" thickBot="1">
      <c r="B15" s="16">
        <v>2022</v>
      </c>
      <c r="C15" s="19">
        <f>(C18-C13)/5*2+C13</f>
        <v>0.99871574524968965</v>
      </c>
      <c r="D15" s="21">
        <f>D14*1.016</f>
        <v>1.0211291571349426</v>
      </c>
      <c r="E15" s="19">
        <f t="shared" si="21"/>
        <v>1.016884947862434</v>
      </c>
      <c r="F15" s="19">
        <f t="shared" si="21"/>
        <v>1.0206966873609675</v>
      </c>
      <c r="G15" s="19">
        <f>(G$43-G$12)/($B$43-$B$12)*($B15-$B$12)+G$12</f>
        <v>1.0667465509821918</v>
      </c>
      <c r="H15" s="19">
        <f t="shared" si="22"/>
        <v>1.066857062643036</v>
      </c>
      <c r="I15" s="19">
        <f>(I$43-I$12)/($B$43-$B$12)*($B15-$B$12)+I$12</f>
        <v>1.1676803619124987</v>
      </c>
      <c r="J15" s="19">
        <f t="shared" si="21"/>
        <v>1.2833792299266362</v>
      </c>
      <c r="K15" s="19">
        <f t="shared" si="21"/>
        <v>1.1383131422355639</v>
      </c>
      <c r="L15" s="19">
        <f t="shared" si="21"/>
        <v>27.513965449703246</v>
      </c>
      <c r="M15" s="19">
        <f t="shared" si="21"/>
        <v>1.1441043054136064</v>
      </c>
      <c r="N15" s="19">
        <f t="shared" si="21"/>
        <v>1.3494928687918577</v>
      </c>
      <c r="O15" s="19">
        <f t="shared" si="21"/>
        <v>1.2111340842311726</v>
      </c>
      <c r="P15" s="19">
        <f t="shared" si="21"/>
        <v>1.4982485562386061</v>
      </c>
      <c r="Q15" s="19">
        <f t="shared" si="21"/>
        <v>1.2551209810568238</v>
      </c>
      <c r="R15" s="19">
        <f t="shared" si="21"/>
        <v>1.0724995197530851</v>
      </c>
      <c r="S15" s="19">
        <f t="shared" si="21"/>
        <v>1.0398373704053505</v>
      </c>
      <c r="T15" s="19">
        <f t="shared" si="21"/>
        <v>1.1511315383513399</v>
      </c>
      <c r="X15" s="25" t="s">
        <v>31</v>
      </c>
      <c r="Y15" s="26">
        <v>3.3E-3</v>
      </c>
      <c r="Z15" s="26">
        <v>8.9999999999999993E-3</v>
      </c>
      <c r="AB15">
        <v>2000</v>
      </c>
      <c r="AC15">
        <v>81401</v>
      </c>
      <c r="AF15" s="37">
        <v>2020</v>
      </c>
      <c r="AG15" s="18">
        <v>3846413928653.707</v>
      </c>
    </row>
    <row r="16" spans="2:86" ht="23.5" thickBot="1">
      <c r="B16" s="16">
        <v>2023</v>
      </c>
      <c r="C16" s="19">
        <f>(C18-C13)/5*3+C13</f>
        <v>0.99807361787453452</v>
      </c>
      <c r="D16" s="21">
        <f t="shared" ref="D16:D78" si="23">D15*1.016</f>
        <v>1.0374672236491016</v>
      </c>
      <c r="E16" s="19">
        <f t="shared" si="21"/>
        <v>1.0225132638165786</v>
      </c>
      <c r="F16" s="19">
        <f t="shared" si="21"/>
        <v>1.0275955831479568</v>
      </c>
      <c r="G16" s="19">
        <f>(G$43-G$12)/($B$43-$B$12)*($B16-$B$12)+G$12</f>
        <v>1.0889954013095891</v>
      </c>
      <c r="H16" s="19">
        <f t="shared" si="22"/>
        <v>1.0891427501907147</v>
      </c>
      <c r="I16" s="19">
        <f t="shared" si="21"/>
        <v>1.2235738158833316</v>
      </c>
      <c r="J16" s="19">
        <f t="shared" si="21"/>
        <v>1.377838973235515</v>
      </c>
      <c r="K16" s="19">
        <f t="shared" si="21"/>
        <v>1.1844175229807519</v>
      </c>
      <c r="L16" s="19">
        <f t="shared" si="21"/>
        <v>36.351953932937661</v>
      </c>
      <c r="M16" s="19">
        <f t="shared" si="21"/>
        <v>1.1921390738848083</v>
      </c>
      <c r="N16" s="19">
        <f t="shared" si="21"/>
        <v>1.4659904917224769</v>
      </c>
      <c r="O16" s="19">
        <f t="shared" si="21"/>
        <v>1.28151211230823</v>
      </c>
      <c r="P16" s="19">
        <f t="shared" si="21"/>
        <v>1.6643314083181413</v>
      </c>
      <c r="Q16" s="19">
        <f t="shared" si="21"/>
        <v>1.3401613080757651</v>
      </c>
      <c r="R16" s="19">
        <f t="shared" si="21"/>
        <v>1.0966660263374468</v>
      </c>
      <c r="S16" s="19">
        <f t="shared" si="21"/>
        <v>1.0531164938738007</v>
      </c>
      <c r="T16" s="19">
        <f t="shared" si="21"/>
        <v>1.2015087178017865</v>
      </c>
      <c r="X16" s="25" t="s">
        <v>32</v>
      </c>
      <c r="Y16" s="26">
        <v>3.7199999999999997E-2</v>
      </c>
      <c r="Z16" s="26">
        <v>7.0000000000000007E-2</v>
      </c>
      <c r="AB16">
        <v>2005</v>
      </c>
      <c r="AC16">
        <v>81603</v>
      </c>
    </row>
    <row r="17" spans="2:29" ht="15" thickBot="1">
      <c r="B17" s="16">
        <v>2024</v>
      </c>
      <c r="C17" s="19">
        <f>(C18-C13)/5*4+C13</f>
        <v>0.99743149049937929</v>
      </c>
      <c r="D17" s="21">
        <f t="shared" si="23"/>
        <v>1.0540666992274872</v>
      </c>
      <c r="E17" s="19">
        <f t="shared" si="21"/>
        <v>1.0281415797707232</v>
      </c>
      <c r="F17" s="19">
        <f t="shared" ref="F17:F26" si="24">(F$43-F$12)/($B$43-$B$12)*($B17-$B$12)+F$12</f>
        <v>1.0344944789349459</v>
      </c>
      <c r="G17" s="19">
        <f>(G$43-G$12)/($B$43-$B$12)*($B17-$B$12)+G$12</f>
        <v>1.1112442516369863</v>
      </c>
      <c r="H17" s="19">
        <f t="shared" si="22"/>
        <v>1.1114284377383934</v>
      </c>
      <c r="I17" s="19">
        <f t="shared" si="21"/>
        <v>1.2794672698541645</v>
      </c>
      <c r="J17" s="19">
        <f t="shared" si="21"/>
        <v>1.4722987165443937</v>
      </c>
      <c r="K17" s="19">
        <f t="shared" si="21"/>
        <v>1.2305219037259398</v>
      </c>
      <c r="L17" s="19">
        <f t="shared" si="21"/>
        <v>45.189942416172073</v>
      </c>
      <c r="M17" s="19">
        <f t="shared" si="21"/>
        <v>1.2401738423560105</v>
      </c>
      <c r="N17" s="19">
        <f t="shared" si="21"/>
        <v>1.582488114653096</v>
      </c>
      <c r="O17" s="19">
        <f t="shared" si="21"/>
        <v>1.3518901403852874</v>
      </c>
      <c r="P17" s="19">
        <f t="shared" si="21"/>
        <v>1.8304142603976765</v>
      </c>
      <c r="Q17" s="19">
        <f t="shared" si="21"/>
        <v>1.4252016350947063</v>
      </c>
      <c r="R17" s="19">
        <f t="shared" si="21"/>
        <v>1.1208325329218085</v>
      </c>
      <c r="S17" s="19">
        <f t="shared" si="21"/>
        <v>1.0663956173422509</v>
      </c>
      <c r="T17" s="19">
        <f t="shared" si="21"/>
        <v>1.2518858972522331</v>
      </c>
      <c r="X17" s="25" t="s">
        <v>33</v>
      </c>
      <c r="Y17" s="26">
        <v>3.3E-3</v>
      </c>
      <c r="Z17" s="26">
        <v>1.2E-2</v>
      </c>
      <c r="AB17">
        <v>2010</v>
      </c>
      <c r="AC17">
        <v>80827</v>
      </c>
    </row>
    <row r="18" spans="2:29" ht="15" thickBot="1">
      <c r="B18" s="16">
        <v>2025</v>
      </c>
      <c r="C18" s="19">
        <f>$AC$20/$AC$19</f>
        <v>0.99678936312422417</v>
      </c>
      <c r="D18" s="21">
        <f t="shared" si="23"/>
        <v>1.070931766415127</v>
      </c>
      <c r="E18" s="19">
        <f t="shared" si="21"/>
        <v>1.033769895724868</v>
      </c>
      <c r="F18" s="19">
        <f t="shared" si="24"/>
        <v>1.0413933747219351</v>
      </c>
      <c r="G18" s="19">
        <f>(G$43-G$12)/($B$43-$B$12)*($B18-$B$12)+G$12</f>
        <v>1.1334931019643837</v>
      </c>
      <c r="H18" s="19">
        <f t="shared" si="22"/>
        <v>1.1337141252860721</v>
      </c>
      <c r="I18" s="19">
        <f t="shared" si="21"/>
        <v>1.3353607238249974</v>
      </c>
      <c r="J18" s="19">
        <f t="shared" si="21"/>
        <v>1.5667584598532724</v>
      </c>
      <c r="K18" s="19">
        <f t="shared" si="21"/>
        <v>1.2766262844711278</v>
      </c>
      <c r="L18" s="19">
        <f t="shared" si="21"/>
        <v>54.027930899406492</v>
      </c>
      <c r="M18" s="19">
        <f t="shared" si="21"/>
        <v>1.2882086108272126</v>
      </c>
      <c r="N18" s="19">
        <f t="shared" si="21"/>
        <v>1.6989857375837154</v>
      </c>
      <c r="O18" s="19">
        <f t="shared" si="21"/>
        <v>1.4222681684623451</v>
      </c>
      <c r="P18" s="19">
        <f t="shared" si="21"/>
        <v>1.996497112477212</v>
      </c>
      <c r="Q18" s="19">
        <f t="shared" si="21"/>
        <v>1.5102419621136476</v>
      </c>
      <c r="R18" s="19">
        <f t="shared" si="21"/>
        <v>1.1449990395061702</v>
      </c>
      <c r="S18" s="19">
        <f t="shared" si="21"/>
        <v>1.079674740810701</v>
      </c>
      <c r="T18" s="19">
        <f t="shared" si="21"/>
        <v>1.3022630767026799</v>
      </c>
      <c r="X18" s="25" t="s">
        <v>34</v>
      </c>
      <c r="Y18" s="26">
        <v>2.7900000000000001E-2</v>
      </c>
      <c r="Z18" s="26">
        <v>0.06</v>
      </c>
      <c r="AB18">
        <v>2015</v>
      </c>
      <c r="AC18">
        <v>81787</v>
      </c>
    </row>
    <row r="19" spans="2:29" ht="23.5" thickBot="1">
      <c r="B19" s="16">
        <v>2026</v>
      </c>
      <c r="C19" s="19">
        <f>(C23-C18)/5*1+C18</f>
        <v>0.9958846557815334</v>
      </c>
      <c r="D19" s="21">
        <f t="shared" si="23"/>
        <v>1.088066674677769</v>
      </c>
      <c r="E19" s="19">
        <f t="shared" si="21"/>
        <v>1.0393982116790126</v>
      </c>
      <c r="F19" s="19">
        <f t="shared" si="24"/>
        <v>1.0482922705089244</v>
      </c>
      <c r="G19" s="19">
        <f t="shared" si="21"/>
        <v>1.1557419522917809</v>
      </c>
      <c r="H19" s="19">
        <f t="shared" si="22"/>
        <v>1.1559998128337505</v>
      </c>
      <c r="I19" s="19">
        <f t="shared" si="21"/>
        <v>1.3912541777958303</v>
      </c>
      <c r="J19" s="19">
        <f t="shared" si="21"/>
        <v>1.661218203162151</v>
      </c>
      <c r="K19" s="19">
        <f t="shared" si="21"/>
        <v>1.3227306652163158</v>
      </c>
      <c r="L19" s="19">
        <f t="shared" si="21"/>
        <v>62.865919382640911</v>
      </c>
      <c r="M19" s="19">
        <f t="shared" si="21"/>
        <v>1.3362433792984147</v>
      </c>
      <c r="N19" s="19">
        <f t="shared" si="21"/>
        <v>1.8154833605143346</v>
      </c>
      <c r="O19" s="19">
        <f t="shared" si="21"/>
        <v>1.4926461965394027</v>
      </c>
      <c r="P19" s="19">
        <f t="shared" si="21"/>
        <v>2.1625799645567474</v>
      </c>
      <c r="Q19" s="19">
        <f t="shared" si="21"/>
        <v>1.5952822891325891</v>
      </c>
      <c r="R19" s="19">
        <f t="shared" si="21"/>
        <v>1.1691655460905317</v>
      </c>
      <c r="S19" s="19">
        <f t="shared" si="21"/>
        <v>1.0929538642791512</v>
      </c>
      <c r="T19" s="19">
        <f t="shared" si="21"/>
        <v>1.3526402561531266</v>
      </c>
      <c r="X19" s="25" t="s">
        <v>35</v>
      </c>
      <c r="Y19" s="26">
        <v>0.12180000000000001</v>
      </c>
      <c r="Z19" s="26">
        <v>0.126</v>
      </c>
      <c r="AB19">
        <v>2020</v>
      </c>
      <c r="AC19">
        <v>83784</v>
      </c>
    </row>
    <row r="20" spans="2:29" ht="23.5" thickBot="1">
      <c r="B20" s="16">
        <v>2027</v>
      </c>
      <c r="C20" s="19">
        <f>(C23-C18)/5*2+C18</f>
        <v>0.99497994843884274</v>
      </c>
      <c r="D20" s="21">
        <f t="shared" si="23"/>
        <v>1.1054757414726133</v>
      </c>
      <c r="E20" s="19">
        <f t="shared" si="21"/>
        <v>1.0450265276331572</v>
      </c>
      <c r="F20" s="19">
        <f t="shared" si="24"/>
        <v>1.0551911662959135</v>
      </c>
      <c r="G20" s="19">
        <f t="shared" si="21"/>
        <v>1.1779908026191781</v>
      </c>
      <c r="H20" s="19">
        <f t="shared" si="22"/>
        <v>1.1782855003814294</v>
      </c>
      <c r="I20" s="19">
        <f t="shared" si="21"/>
        <v>1.4471476317666632</v>
      </c>
      <c r="J20" s="19">
        <f t="shared" si="21"/>
        <v>1.7556779464710299</v>
      </c>
      <c r="K20" s="19">
        <f t="shared" si="21"/>
        <v>1.3688350459615037</v>
      </c>
      <c r="L20" s="19">
        <f t="shared" si="21"/>
        <v>71.703907865875323</v>
      </c>
      <c r="M20" s="19">
        <f t="shared" si="21"/>
        <v>1.3842781477696167</v>
      </c>
      <c r="N20" s="19">
        <f t="shared" si="21"/>
        <v>1.9319809834449537</v>
      </c>
      <c r="O20" s="19">
        <f t="shared" si="21"/>
        <v>1.5630242246164601</v>
      </c>
      <c r="P20" s="19">
        <f t="shared" si="21"/>
        <v>2.3286628166362826</v>
      </c>
      <c r="Q20" s="19">
        <f t="shared" si="21"/>
        <v>1.6803226161515301</v>
      </c>
      <c r="R20" s="19">
        <f t="shared" si="21"/>
        <v>1.1933320526748934</v>
      </c>
      <c r="S20" s="19">
        <f t="shared" si="21"/>
        <v>1.1062329877476014</v>
      </c>
      <c r="T20" s="19">
        <f t="shared" si="21"/>
        <v>1.4030174356035732</v>
      </c>
      <c r="X20" s="25" t="s">
        <v>36</v>
      </c>
      <c r="Y20" s="26">
        <v>0.75700000000000001</v>
      </c>
      <c r="Z20" s="26">
        <v>0.63200000000000001</v>
      </c>
      <c r="AB20">
        <v>2025</v>
      </c>
      <c r="AC20">
        <v>83515</v>
      </c>
    </row>
    <row r="21" spans="2:29" ht="15" thickBot="1">
      <c r="B21" s="16">
        <v>2028</v>
      </c>
      <c r="C21" s="19">
        <f>(C23-C18)/5*3+C18</f>
        <v>0.99407524109615197</v>
      </c>
      <c r="D21" s="21">
        <f t="shared" si="23"/>
        <v>1.1231633533361751</v>
      </c>
      <c r="E21" s="19">
        <f t="shared" si="21"/>
        <v>1.050654843587302</v>
      </c>
      <c r="F21" s="19">
        <f t="shared" si="24"/>
        <v>1.0620900620829028</v>
      </c>
      <c r="G21" s="19">
        <f t="shared" si="21"/>
        <v>1.2002396529465753</v>
      </c>
      <c r="H21" s="19">
        <f t="shared" si="22"/>
        <v>1.2005711879291079</v>
      </c>
      <c r="I21" s="19">
        <f t="shared" si="21"/>
        <v>1.5030410857374958</v>
      </c>
      <c r="J21" s="19">
        <f t="shared" si="21"/>
        <v>1.8501376897799084</v>
      </c>
      <c r="K21" s="19">
        <f t="shared" si="21"/>
        <v>1.4149394267066917</v>
      </c>
      <c r="L21" s="19">
        <f t="shared" si="21"/>
        <v>80.541896349109734</v>
      </c>
      <c r="M21" s="19">
        <f t="shared" si="21"/>
        <v>1.4323129162408188</v>
      </c>
      <c r="N21" s="19">
        <f t="shared" si="21"/>
        <v>2.0484786063755731</v>
      </c>
      <c r="O21" s="19">
        <f t="shared" si="21"/>
        <v>1.6334022526935175</v>
      </c>
      <c r="P21" s="19">
        <f t="shared" si="21"/>
        <v>2.4947456687158178</v>
      </c>
      <c r="Q21" s="19">
        <f t="shared" si="21"/>
        <v>1.7653629431704716</v>
      </c>
      <c r="R21" s="19">
        <f t="shared" si="21"/>
        <v>1.2174985592592551</v>
      </c>
      <c r="S21" s="19">
        <f t="shared" si="21"/>
        <v>1.1195121112160515</v>
      </c>
      <c r="T21" s="19">
        <f t="shared" si="21"/>
        <v>1.4533946150540198</v>
      </c>
      <c r="X21" s="28" t="s">
        <v>20</v>
      </c>
      <c r="Y21" s="29">
        <v>1</v>
      </c>
      <c r="Z21" s="29">
        <v>1</v>
      </c>
      <c r="AB21">
        <v>2030</v>
      </c>
      <c r="AC21">
        <v>83136</v>
      </c>
    </row>
    <row r="22" spans="2:29" ht="15" thickTop="1">
      <c r="B22" s="16">
        <v>2029</v>
      </c>
      <c r="C22" s="19">
        <f>(C23-C18)/5*4+C18</f>
        <v>0.99317053375346132</v>
      </c>
      <c r="D22" s="21">
        <f t="shared" si="23"/>
        <v>1.1411339669895539</v>
      </c>
      <c r="E22" s="19">
        <f t="shared" si="21"/>
        <v>1.0562831595414466</v>
      </c>
      <c r="F22" s="19">
        <f t="shared" si="24"/>
        <v>1.0689889578698919</v>
      </c>
      <c r="G22" s="19">
        <f t="shared" si="21"/>
        <v>1.2224885032739727</v>
      </c>
      <c r="H22" s="19">
        <f t="shared" si="22"/>
        <v>1.2228568754767866</v>
      </c>
      <c r="I22" s="19">
        <f t="shared" si="21"/>
        <v>1.558934539708329</v>
      </c>
      <c r="J22" s="19">
        <f t="shared" si="21"/>
        <v>1.9445974330887874</v>
      </c>
      <c r="K22" s="19">
        <f t="shared" si="21"/>
        <v>1.4610438074518797</v>
      </c>
      <c r="L22" s="19">
        <f t="shared" si="21"/>
        <v>89.379884832344146</v>
      </c>
      <c r="M22" s="19">
        <f t="shared" si="21"/>
        <v>1.4803476847120209</v>
      </c>
      <c r="N22" s="19">
        <f t="shared" si="21"/>
        <v>2.164976229306192</v>
      </c>
      <c r="O22" s="19">
        <f t="shared" si="21"/>
        <v>1.7037802807705751</v>
      </c>
      <c r="P22" s="19">
        <f t="shared" si="21"/>
        <v>2.660828520795353</v>
      </c>
      <c r="Q22" s="19">
        <f t="shared" si="21"/>
        <v>1.8504032701894126</v>
      </c>
      <c r="R22" s="19">
        <f t="shared" si="21"/>
        <v>1.2416650658436168</v>
      </c>
      <c r="S22" s="19">
        <f t="shared" si="21"/>
        <v>1.1327912346845017</v>
      </c>
      <c r="T22" s="19">
        <f t="shared" si="21"/>
        <v>1.5037717945044664</v>
      </c>
      <c r="AB22">
        <v>2035</v>
      </c>
      <c r="AC22">
        <v>82650</v>
      </c>
    </row>
    <row r="23" spans="2:29" ht="15" thickBot="1">
      <c r="B23" s="16">
        <v>2030</v>
      </c>
      <c r="C23" s="19">
        <f>$AC$21/$AC$19</f>
        <v>0.99226582641077055</v>
      </c>
      <c r="D23" s="21">
        <f t="shared" si="23"/>
        <v>1.1593921104613869</v>
      </c>
      <c r="E23" s="19">
        <f t="shared" si="21"/>
        <v>1.0619114754955912</v>
      </c>
      <c r="F23" s="19">
        <f t="shared" si="24"/>
        <v>1.0758878536568812</v>
      </c>
      <c r="G23" s="19">
        <f t="shared" si="21"/>
        <v>1.2447373536013699</v>
      </c>
      <c r="H23" s="19">
        <f t="shared" si="22"/>
        <v>1.2451425630244652</v>
      </c>
      <c r="I23" s="19">
        <f t="shared" si="21"/>
        <v>1.6148279936791616</v>
      </c>
      <c r="J23" s="19">
        <f t="shared" si="21"/>
        <v>2.0390571763976659</v>
      </c>
      <c r="K23" s="19">
        <f t="shared" si="21"/>
        <v>1.5071481881970676</v>
      </c>
      <c r="L23" s="19">
        <f t="shared" si="21"/>
        <v>98.217873315578572</v>
      </c>
      <c r="M23" s="19">
        <f t="shared" si="21"/>
        <v>1.5283824531832231</v>
      </c>
      <c r="N23" s="19">
        <f t="shared" si="21"/>
        <v>2.2814738522368114</v>
      </c>
      <c r="O23" s="19">
        <f t="shared" si="21"/>
        <v>1.7741583088476327</v>
      </c>
      <c r="P23" s="19">
        <f t="shared" si="21"/>
        <v>2.8269113728748887</v>
      </c>
      <c r="Q23" s="19">
        <f t="shared" si="21"/>
        <v>1.9354435972083541</v>
      </c>
      <c r="R23" s="19">
        <f t="shared" si="21"/>
        <v>1.2658315724279785</v>
      </c>
      <c r="S23" s="19">
        <f t="shared" si="21"/>
        <v>1.1460703581529519</v>
      </c>
      <c r="T23" s="19">
        <f t="shared" si="21"/>
        <v>1.5541489739549132</v>
      </c>
      <c r="AB23">
        <v>2040</v>
      </c>
      <c r="AC23">
        <v>82004</v>
      </c>
    </row>
    <row r="24" spans="2:29" ht="15" thickBot="1">
      <c r="B24" s="16">
        <v>2031</v>
      </c>
      <c r="C24" s="19">
        <f>(C28-C23)/5*1+C23</f>
        <v>0.9911057003723861</v>
      </c>
      <c r="D24" s="21">
        <f t="shared" si="23"/>
        <v>1.1779423842287691</v>
      </c>
      <c r="E24" s="19">
        <f t="shared" si="21"/>
        <v>1.067539791449736</v>
      </c>
      <c r="F24" s="19">
        <f t="shared" si="24"/>
        <v>1.0827867494438703</v>
      </c>
      <c r="G24" s="19">
        <f t="shared" si="21"/>
        <v>1.2669862039287672</v>
      </c>
      <c r="H24" s="19">
        <f t="shared" si="22"/>
        <v>1.2674282505721439</v>
      </c>
      <c r="I24" s="19">
        <f t="shared" si="21"/>
        <v>1.6707214476499948</v>
      </c>
      <c r="J24" s="19">
        <f t="shared" si="21"/>
        <v>2.1335169197065449</v>
      </c>
      <c r="K24" s="19">
        <f t="shared" si="21"/>
        <v>1.5532525689422558</v>
      </c>
      <c r="L24" s="19">
        <f t="shared" si="21"/>
        <v>107.05586179881298</v>
      </c>
      <c r="M24" s="19">
        <f t="shared" si="21"/>
        <v>1.5764172216544252</v>
      </c>
      <c r="N24" s="19">
        <f t="shared" si="21"/>
        <v>2.3979714751674308</v>
      </c>
      <c r="O24" s="19">
        <f t="shared" si="21"/>
        <v>1.8445363369246901</v>
      </c>
      <c r="P24" s="19">
        <f t="shared" si="21"/>
        <v>2.9929942249544239</v>
      </c>
      <c r="Q24" s="19">
        <f t="shared" si="21"/>
        <v>2.0204839242272952</v>
      </c>
      <c r="R24" s="19">
        <f t="shared" si="21"/>
        <v>1.2899980790123402</v>
      </c>
      <c r="S24" s="19">
        <f t="shared" si="21"/>
        <v>1.1593494816214021</v>
      </c>
      <c r="T24" s="19">
        <f t="shared" si="21"/>
        <v>1.6045261534053599</v>
      </c>
      <c r="X24" s="23" t="s">
        <v>37</v>
      </c>
      <c r="Y24" s="24">
        <v>2015</v>
      </c>
      <c r="Z24" s="24">
        <v>2050</v>
      </c>
      <c r="AB24">
        <v>2045</v>
      </c>
      <c r="AC24">
        <v>81148</v>
      </c>
    </row>
    <row r="25" spans="2:29" ht="35" thickBot="1">
      <c r="B25" s="16">
        <v>2032</v>
      </c>
      <c r="C25" s="19">
        <f>(C28-C23)/5*2+C23</f>
        <v>0.98994557433400165</v>
      </c>
      <c r="D25" s="21">
        <f t="shared" si="23"/>
        <v>1.1967894623764295</v>
      </c>
      <c r="E25" s="19">
        <f t="shared" si="21"/>
        <v>1.0731681074038806</v>
      </c>
      <c r="F25" s="19">
        <f t="shared" si="24"/>
        <v>1.0896856452308594</v>
      </c>
      <c r="G25" s="19">
        <f t="shared" si="21"/>
        <v>1.2892350542561646</v>
      </c>
      <c r="H25" s="19">
        <f t="shared" si="22"/>
        <v>1.2897139381198226</v>
      </c>
      <c r="I25" s="19">
        <f t="shared" si="21"/>
        <v>1.7266149016208274</v>
      </c>
      <c r="J25" s="19">
        <f t="shared" si="21"/>
        <v>2.2279766630154234</v>
      </c>
      <c r="K25" s="19">
        <f t="shared" si="21"/>
        <v>1.5993569496874438</v>
      </c>
      <c r="L25" s="19">
        <f t="shared" si="21"/>
        <v>115.8938502820474</v>
      </c>
      <c r="M25" s="19">
        <f t="shared" si="21"/>
        <v>1.6244519901256274</v>
      </c>
      <c r="N25" s="19">
        <f t="shared" si="21"/>
        <v>2.5144690980980497</v>
      </c>
      <c r="O25" s="19">
        <f t="shared" si="21"/>
        <v>1.9149143650017475</v>
      </c>
      <c r="P25" s="19">
        <f t="shared" si="21"/>
        <v>3.1590770770339591</v>
      </c>
      <c r="Q25" s="19">
        <f t="shared" si="21"/>
        <v>2.1055242512462367</v>
      </c>
      <c r="R25" s="19">
        <f t="shared" si="21"/>
        <v>1.3141645855967019</v>
      </c>
      <c r="S25" s="19">
        <f t="shared" si="21"/>
        <v>1.1726286050898522</v>
      </c>
      <c r="T25" s="19">
        <f t="shared" si="21"/>
        <v>1.6549033328558065</v>
      </c>
      <c r="X25" s="25" t="s">
        <v>38</v>
      </c>
      <c r="Y25" s="26">
        <v>0.99450000000000005</v>
      </c>
      <c r="Z25" s="26">
        <v>0.61499999999999999</v>
      </c>
      <c r="AB25">
        <v>2050</v>
      </c>
      <c r="AC25">
        <v>80104</v>
      </c>
    </row>
    <row r="26" spans="2:29" ht="35" thickBot="1">
      <c r="B26" s="16">
        <v>2033</v>
      </c>
      <c r="C26" s="19">
        <f>(C28-C23)/5*3+C23</f>
        <v>0.98878544829561732</v>
      </c>
      <c r="D26" s="21">
        <f t="shared" si="23"/>
        <v>1.2159380937744524</v>
      </c>
      <c r="E26" s="19">
        <f t="shared" si="21"/>
        <v>1.0787964233580252</v>
      </c>
      <c r="F26" s="19">
        <f t="shared" si="24"/>
        <v>1.0965845410178487</v>
      </c>
      <c r="G26" s="19">
        <f t="shared" si="21"/>
        <v>1.3114839045835618</v>
      </c>
      <c r="H26" s="19">
        <f t="shared" si="22"/>
        <v>1.3119996256675013</v>
      </c>
      <c r="I26" s="19">
        <f t="shared" si="21"/>
        <v>1.7825083555916605</v>
      </c>
      <c r="J26" s="19">
        <f t="shared" si="21"/>
        <v>2.3224364063243019</v>
      </c>
      <c r="K26" s="19">
        <f t="shared" si="21"/>
        <v>1.6454613304326318</v>
      </c>
      <c r="L26" s="19">
        <f t="shared" si="21"/>
        <v>124.73183876528182</v>
      </c>
      <c r="M26" s="19">
        <f t="shared" si="21"/>
        <v>1.6724867585968295</v>
      </c>
      <c r="N26" s="19">
        <f t="shared" si="21"/>
        <v>2.6309667210286691</v>
      </c>
      <c r="O26" s="19">
        <f t="shared" si="21"/>
        <v>1.9852923930788051</v>
      </c>
      <c r="P26" s="19">
        <f t="shared" ref="H26:T41" si="25">(P$43-P$12)/($B$43-$B$12)*($B26-$B$12)+P$12</f>
        <v>3.3251599291134948</v>
      </c>
      <c r="Q26" s="19">
        <f t="shared" si="25"/>
        <v>2.1905645782651781</v>
      </c>
      <c r="R26" s="19">
        <f t="shared" si="25"/>
        <v>1.3383310921810636</v>
      </c>
      <c r="S26" s="19">
        <f t="shared" si="25"/>
        <v>1.1859077285583024</v>
      </c>
      <c r="T26" s="19">
        <f t="shared" si="25"/>
        <v>1.7052805123062531</v>
      </c>
      <c r="X26" s="25" t="s">
        <v>39</v>
      </c>
      <c r="Y26" s="26">
        <v>5.4999999999999997E-3</v>
      </c>
      <c r="Z26" s="26">
        <v>0.38500000000000001</v>
      </c>
      <c r="AB26">
        <v>2055</v>
      </c>
      <c r="AC26">
        <v>78999</v>
      </c>
    </row>
    <row r="27" spans="2:29" ht="15" thickBot="1">
      <c r="B27" s="16">
        <v>2034</v>
      </c>
      <c r="C27" s="19">
        <f>(C28-C23)/5*4+C23</f>
        <v>0.98762532225723287</v>
      </c>
      <c r="D27" s="21">
        <f t="shared" si="23"/>
        <v>1.2353931032748438</v>
      </c>
      <c r="E27" s="19">
        <f t="shared" si="21"/>
        <v>1.0844247393121698</v>
      </c>
      <c r="F27" s="19">
        <f t="shared" si="21"/>
        <v>1.1034834368048378</v>
      </c>
      <c r="G27" s="19">
        <f t="shared" si="21"/>
        <v>1.333732754910959</v>
      </c>
      <c r="H27" s="19">
        <f t="shared" si="25"/>
        <v>1.33428531321518</v>
      </c>
      <c r="I27" s="19">
        <f t="shared" si="25"/>
        <v>1.8384018095624932</v>
      </c>
      <c r="J27" s="19">
        <f t="shared" si="25"/>
        <v>2.4168961496331809</v>
      </c>
      <c r="K27" s="19">
        <f t="shared" si="25"/>
        <v>1.6915657111778197</v>
      </c>
      <c r="L27" s="19">
        <f t="shared" si="25"/>
        <v>133.56982724851622</v>
      </c>
      <c r="M27" s="19">
        <f t="shared" si="25"/>
        <v>1.7205215270680314</v>
      </c>
      <c r="N27" s="19">
        <f t="shared" si="25"/>
        <v>2.7474643439592885</v>
      </c>
      <c r="O27" s="19">
        <f t="shared" si="25"/>
        <v>2.0556704211558627</v>
      </c>
      <c r="P27" s="19">
        <f t="shared" si="25"/>
        <v>3.49124278119303</v>
      </c>
      <c r="Q27" s="19">
        <f t="shared" si="25"/>
        <v>2.2756049052841192</v>
      </c>
      <c r="R27" s="19">
        <f t="shared" si="25"/>
        <v>1.3624975987654251</v>
      </c>
      <c r="S27" s="19">
        <f t="shared" si="25"/>
        <v>1.1991868520267528</v>
      </c>
      <c r="T27" s="19">
        <f t="shared" si="25"/>
        <v>1.7556576917566997</v>
      </c>
      <c r="X27" s="28" t="s">
        <v>20</v>
      </c>
      <c r="Y27" s="29">
        <v>1</v>
      </c>
      <c r="Z27" s="29">
        <v>1</v>
      </c>
      <c r="AB27">
        <v>2060</v>
      </c>
      <c r="AC27">
        <v>77962</v>
      </c>
    </row>
    <row r="28" spans="2:29" ht="15" thickTop="1">
      <c r="B28" s="16">
        <v>2035</v>
      </c>
      <c r="C28" s="19">
        <f>$AC$22/$AC$19</f>
        <v>0.98646519621884843</v>
      </c>
      <c r="D28" s="21">
        <f t="shared" si="23"/>
        <v>1.2551593929272413</v>
      </c>
      <c r="E28" s="19">
        <f t="shared" si="21"/>
        <v>1.0900530552663146</v>
      </c>
      <c r="F28" s="19">
        <f t="shared" si="21"/>
        <v>1.1103823325918272</v>
      </c>
      <c r="G28" s="19">
        <f t="shared" si="21"/>
        <v>1.3559816052383562</v>
      </c>
      <c r="H28" s="19">
        <f t="shared" si="25"/>
        <v>1.3565710007628586</v>
      </c>
      <c r="I28" s="19">
        <f t="shared" si="25"/>
        <v>1.8942952635333263</v>
      </c>
      <c r="J28" s="19">
        <f t="shared" si="25"/>
        <v>2.5113558929420599</v>
      </c>
      <c r="K28" s="19">
        <f t="shared" si="25"/>
        <v>1.7376700919230077</v>
      </c>
      <c r="L28" s="19">
        <f t="shared" si="25"/>
        <v>142.40781573175065</v>
      </c>
      <c r="M28" s="19">
        <f t="shared" si="25"/>
        <v>1.7685562955392335</v>
      </c>
      <c r="N28" s="19">
        <f t="shared" si="25"/>
        <v>2.8639619668899075</v>
      </c>
      <c r="O28" s="19">
        <f t="shared" si="25"/>
        <v>2.1260484492329201</v>
      </c>
      <c r="P28" s="19">
        <f t="shared" si="25"/>
        <v>3.6573256332725652</v>
      </c>
      <c r="Q28" s="19">
        <f t="shared" si="25"/>
        <v>2.3606452323030602</v>
      </c>
      <c r="R28" s="19">
        <f t="shared" si="25"/>
        <v>1.3866641053497868</v>
      </c>
      <c r="S28" s="19">
        <f t="shared" si="25"/>
        <v>1.2124659754952027</v>
      </c>
      <c r="T28" s="19">
        <f t="shared" si="25"/>
        <v>1.8060348712071463</v>
      </c>
      <c r="AB28">
        <v>2065</v>
      </c>
      <c r="AC28">
        <v>77116</v>
      </c>
    </row>
    <row r="29" spans="2:29">
      <c r="B29" s="16">
        <v>2036</v>
      </c>
      <c r="C29" s="19">
        <f>(C33-C28)/5*1+C28</f>
        <v>0.98492313568223044</v>
      </c>
      <c r="D29" s="21">
        <f t="shared" si="23"/>
        <v>1.2752419432140771</v>
      </c>
      <c r="E29" s="19">
        <f t="shared" si="21"/>
        <v>1.0956813712204592</v>
      </c>
      <c r="F29" s="19">
        <f t="shared" si="21"/>
        <v>1.1172812283788163</v>
      </c>
      <c r="G29" s="19">
        <f t="shared" si="21"/>
        <v>1.3782304555657534</v>
      </c>
      <c r="H29" s="19">
        <f t="shared" si="25"/>
        <v>1.3788566883105373</v>
      </c>
      <c r="I29" s="19">
        <f t="shared" si="25"/>
        <v>1.950188717504159</v>
      </c>
      <c r="J29" s="19">
        <f t="shared" si="25"/>
        <v>2.6058156362509384</v>
      </c>
      <c r="K29" s="19">
        <f t="shared" si="25"/>
        <v>1.7837744726681957</v>
      </c>
      <c r="L29" s="19">
        <f t="shared" si="25"/>
        <v>151.24580421498507</v>
      </c>
      <c r="M29" s="19">
        <f t="shared" si="25"/>
        <v>1.8165910640104357</v>
      </c>
      <c r="N29" s="19">
        <f t="shared" si="25"/>
        <v>2.9804595898205268</v>
      </c>
      <c r="O29" s="19">
        <f t="shared" si="25"/>
        <v>2.1964264773099775</v>
      </c>
      <c r="P29" s="19">
        <f t="shared" si="25"/>
        <v>3.8234084853521004</v>
      </c>
      <c r="Q29" s="19">
        <f t="shared" si="25"/>
        <v>2.4456855593220017</v>
      </c>
      <c r="R29" s="19">
        <f t="shared" si="25"/>
        <v>1.4108306119341485</v>
      </c>
      <c r="S29" s="19">
        <f t="shared" si="25"/>
        <v>1.2257450989636531</v>
      </c>
      <c r="T29" s="19">
        <f t="shared" si="25"/>
        <v>1.856412050657593</v>
      </c>
      <c r="AB29">
        <v>2070</v>
      </c>
      <c r="AC29">
        <v>76467</v>
      </c>
    </row>
    <row r="30" spans="2:29">
      <c r="B30" s="16">
        <v>2037</v>
      </c>
      <c r="C30" s="19">
        <f>(C33-C28)/5*2+C28</f>
        <v>0.98338107514561246</v>
      </c>
      <c r="D30" s="21">
        <f t="shared" si="23"/>
        <v>1.2956458143055023</v>
      </c>
      <c r="E30" s="19">
        <f t="shared" si="21"/>
        <v>1.1013096871746038</v>
      </c>
      <c r="F30" s="19">
        <f t="shared" si="21"/>
        <v>1.1241801241658056</v>
      </c>
      <c r="G30" s="19">
        <f t="shared" si="21"/>
        <v>1.4004793058931508</v>
      </c>
      <c r="H30" s="19">
        <f t="shared" si="25"/>
        <v>1.401142375858216</v>
      </c>
      <c r="I30" s="19">
        <f t="shared" si="25"/>
        <v>2.0060821714749917</v>
      </c>
      <c r="J30" s="19">
        <f t="shared" si="25"/>
        <v>2.7002753795598169</v>
      </c>
      <c r="K30" s="19">
        <f t="shared" si="25"/>
        <v>1.8298788534133836</v>
      </c>
      <c r="L30" s="19">
        <f t="shared" si="25"/>
        <v>160.08379269821947</v>
      </c>
      <c r="M30" s="19">
        <f t="shared" si="25"/>
        <v>1.8646258324816376</v>
      </c>
      <c r="N30" s="19">
        <f t="shared" si="25"/>
        <v>3.0969572127511462</v>
      </c>
      <c r="O30" s="19">
        <f t="shared" si="25"/>
        <v>2.2668045053870349</v>
      </c>
      <c r="P30" s="19">
        <f t="shared" si="25"/>
        <v>3.9894913374316356</v>
      </c>
      <c r="Q30" s="19">
        <f t="shared" si="25"/>
        <v>2.5307258863409432</v>
      </c>
      <c r="R30" s="19">
        <f t="shared" si="25"/>
        <v>1.4349971185185102</v>
      </c>
      <c r="S30" s="19">
        <f t="shared" si="25"/>
        <v>1.2390242224321031</v>
      </c>
      <c r="T30" s="19">
        <f t="shared" si="25"/>
        <v>1.9067892301080396</v>
      </c>
      <c r="AB30">
        <v>2075</v>
      </c>
      <c r="AC30">
        <v>75914</v>
      </c>
    </row>
    <row r="31" spans="2:29">
      <c r="B31" s="16">
        <v>2038</v>
      </c>
      <c r="C31" s="19">
        <f>(C33-C28)/5*3+C28</f>
        <v>0.98183901460899459</v>
      </c>
      <c r="D31" s="21">
        <f t="shared" si="23"/>
        <v>1.3163761473343905</v>
      </c>
      <c r="E31" s="19">
        <f t="shared" si="21"/>
        <v>1.1069380031287483</v>
      </c>
      <c r="F31" s="19">
        <f t="shared" si="21"/>
        <v>1.1310790199527947</v>
      </c>
      <c r="G31" s="19">
        <f t="shared" si="21"/>
        <v>1.422728156220548</v>
      </c>
      <c r="H31" s="19">
        <f t="shared" si="25"/>
        <v>1.4234280634058947</v>
      </c>
      <c r="I31" s="19">
        <f t="shared" si="25"/>
        <v>2.0619756254458248</v>
      </c>
      <c r="J31" s="19">
        <f t="shared" si="25"/>
        <v>2.7947351228686959</v>
      </c>
      <c r="K31" s="19">
        <f t="shared" si="25"/>
        <v>1.8759832341585716</v>
      </c>
      <c r="L31" s="19">
        <f t="shared" si="25"/>
        <v>168.92178118145389</v>
      </c>
      <c r="M31" s="19">
        <f t="shared" si="25"/>
        <v>1.9126606009528397</v>
      </c>
      <c r="N31" s="19">
        <f t="shared" si="25"/>
        <v>3.2134548356817652</v>
      </c>
      <c r="O31" s="19">
        <f t="shared" si="25"/>
        <v>2.3371825334640928</v>
      </c>
      <c r="P31" s="19">
        <f t="shared" si="25"/>
        <v>4.1555741895111709</v>
      </c>
      <c r="Q31" s="19">
        <f t="shared" si="25"/>
        <v>2.6157662133598842</v>
      </c>
      <c r="R31" s="19">
        <f t="shared" si="25"/>
        <v>1.4591636251028719</v>
      </c>
      <c r="S31" s="19">
        <f t="shared" si="25"/>
        <v>1.2523033459005535</v>
      </c>
      <c r="T31" s="19">
        <f t="shared" si="25"/>
        <v>1.9571664095584862</v>
      </c>
      <c r="AB31">
        <v>2080</v>
      </c>
      <c r="AC31">
        <v>75402</v>
      </c>
    </row>
    <row r="32" spans="2:29">
      <c r="B32" s="16">
        <v>2039</v>
      </c>
      <c r="C32" s="19">
        <f>(C33-C28)/5*4+C28</f>
        <v>0.9802969540723766</v>
      </c>
      <c r="D32" s="21">
        <f t="shared" si="23"/>
        <v>1.3374381656917407</v>
      </c>
      <c r="E32" s="19">
        <f t="shared" si="21"/>
        <v>1.1125663190828932</v>
      </c>
      <c r="F32" s="19">
        <f t="shared" si="21"/>
        <v>1.1379779157397838</v>
      </c>
      <c r="G32" s="19">
        <f t="shared" si="21"/>
        <v>1.4449770065479453</v>
      </c>
      <c r="H32" s="19">
        <f t="shared" si="25"/>
        <v>1.4457137509535734</v>
      </c>
      <c r="I32" s="19">
        <f t="shared" si="25"/>
        <v>2.1178690794166579</v>
      </c>
      <c r="J32" s="19">
        <f t="shared" si="25"/>
        <v>2.8891948661775748</v>
      </c>
      <c r="K32" s="19">
        <f t="shared" si="25"/>
        <v>1.9220876149037596</v>
      </c>
      <c r="L32" s="19">
        <f t="shared" si="25"/>
        <v>177.75976966468829</v>
      </c>
      <c r="M32" s="19">
        <f t="shared" si="25"/>
        <v>1.9606953694240419</v>
      </c>
      <c r="N32" s="19">
        <f t="shared" si="25"/>
        <v>3.3299524586123845</v>
      </c>
      <c r="O32" s="19">
        <f t="shared" si="25"/>
        <v>2.4075605615411502</v>
      </c>
      <c r="P32" s="19">
        <f t="shared" si="25"/>
        <v>4.3216570415907061</v>
      </c>
      <c r="Q32" s="19">
        <f t="shared" si="25"/>
        <v>2.7008065403788253</v>
      </c>
      <c r="R32" s="19">
        <f t="shared" si="25"/>
        <v>1.4833301316872336</v>
      </c>
      <c r="S32" s="19">
        <f t="shared" si="25"/>
        <v>1.2655824693690034</v>
      </c>
      <c r="T32" s="19">
        <f t="shared" si="25"/>
        <v>2.0075435890089328</v>
      </c>
      <c r="AB32">
        <v>2085</v>
      </c>
      <c r="AC32">
        <v>75001</v>
      </c>
    </row>
    <row r="33" spans="2:29">
      <c r="B33" s="16">
        <v>2040</v>
      </c>
      <c r="C33" s="19">
        <f>$AC$23/$AC$19</f>
        <v>0.97875489353575862</v>
      </c>
      <c r="D33" s="21">
        <f t="shared" si="23"/>
        <v>1.3588371763428087</v>
      </c>
      <c r="E33" s="19">
        <f t="shared" si="21"/>
        <v>1.1181946350370378</v>
      </c>
      <c r="F33" s="19">
        <f t="shared" si="21"/>
        <v>1.1448768115267731</v>
      </c>
      <c r="G33" s="19">
        <f t="shared" si="21"/>
        <v>1.4672258568753427</v>
      </c>
      <c r="H33" s="19">
        <f t="shared" si="25"/>
        <v>1.467999438501252</v>
      </c>
      <c r="I33" s="19">
        <f t="shared" si="25"/>
        <v>2.1737625333874906</v>
      </c>
      <c r="J33" s="19">
        <f t="shared" si="25"/>
        <v>2.9836546094864533</v>
      </c>
      <c r="K33" s="19">
        <f t="shared" si="25"/>
        <v>1.9681919956489478</v>
      </c>
      <c r="L33" s="19">
        <f t="shared" si="25"/>
        <v>186.59775814792272</v>
      </c>
      <c r="M33" s="19">
        <f t="shared" si="25"/>
        <v>2.008730137895244</v>
      </c>
      <c r="N33" s="19">
        <f t="shared" si="25"/>
        <v>3.4464500815430039</v>
      </c>
      <c r="O33" s="19">
        <f t="shared" si="25"/>
        <v>2.4779385896182076</v>
      </c>
      <c r="P33" s="19">
        <f t="shared" si="25"/>
        <v>4.4877398936702413</v>
      </c>
      <c r="Q33" s="19">
        <f t="shared" si="25"/>
        <v>2.7858468673977668</v>
      </c>
      <c r="R33" s="19">
        <f t="shared" si="25"/>
        <v>1.5074966382715953</v>
      </c>
      <c r="S33" s="19">
        <f t="shared" si="25"/>
        <v>1.2788615928374538</v>
      </c>
      <c r="T33" s="19">
        <f t="shared" si="25"/>
        <v>2.0579207684593799</v>
      </c>
      <c r="AB33">
        <v>2090</v>
      </c>
      <c r="AC33">
        <v>74770</v>
      </c>
    </row>
    <row r="34" spans="2:29">
      <c r="B34" s="16">
        <v>2041</v>
      </c>
      <c r="C34" s="19">
        <f>(C38-C33)/5*1+C33</f>
        <v>0.9767115439702091</v>
      </c>
      <c r="D34" s="21">
        <f t="shared" si="23"/>
        <v>1.3805785711642935</v>
      </c>
      <c r="E34" s="19">
        <f t="shared" si="21"/>
        <v>1.1238229509911823</v>
      </c>
      <c r="F34" s="19">
        <f t="shared" si="21"/>
        <v>1.1517757073137622</v>
      </c>
      <c r="G34" s="19">
        <f t="shared" si="21"/>
        <v>1.4894747072027399</v>
      </c>
      <c r="H34" s="19">
        <f t="shared" si="25"/>
        <v>1.4902851260489305</v>
      </c>
      <c r="I34" s="19">
        <f t="shared" si="25"/>
        <v>2.2296559873583233</v>
      </c>
      <c r="J34" s="19">
        <f t="shared" si="25"/>
        <v>3.0781143527953319</v>
      </c>
      <c r="K34" s="19">
        <f t="shared" si="25"/>
        <v>2.0142963763941353</v>
      </c>
      <c r="L34" s="19">
        <f t="shared" si="25"/>
        <v>195.43574663115714</v>
      </c>
      <c r="M34" s="19">
        <f t="shared" si="25"/>
        <v>2.0567649063664462</v>
      </c>
      <c r="N34" s="19">
        <f t="shared" si="25"/>
        <v>3.5629477044736229</v>
      </c>
      <c r="O34" s="19">
        <f t="shared" si="25"/>
        <v>2.5483166176952654</v>
      </c>
      <c r="P34" s="19">
        <f t="shared" si="25"/>
        <v>4.6538227457497774</v>
      </c>
      <c r="Q34" s="19">
        <f t="shared" si="25"/>
        <v>2.8708871944167083</v>
      </c>
      <c r="R34" s="19">
        <f t="shared" si="25"/>
        <v>1.531663144855957</v>
      </c>
      <c r="S34" s="19">
        <f t="shared" si="25"/>
        <v>1.292140716305904</v>
      </c>
      <c r="T34" s="19">
        <f t="shared" si="25"/>
        <v>2.1082979479098265</v>
      </c>
      <c r="AB34">
        <v>2095</v>
      </c>
      <c r="AC34">
        <v>74703</v>
      </c>
    </row>
    <row r="35" spans="2:29">
      <c r="B35" s="16">
        <v>2042</v>
      </c>
      <c r="C35" s="19">
        <f>(C38-C33)/5*2+C33</f>
        <v>0.97466819440465957</v>
      </c>
      <c r="D35" s="21">
        <f t="shared" si="23"/>
        <v>1.4026678283029221</v>
      </c>
      <c r="E35" s="19">
        <f t="shared" si="21"/>
        <v>1.1294512669453272</v>
      </c>
      <c r="F35" s="19">
        <f t="shared" si="21"/>
        <v>1.1586746031007515</v>
      </c>
      <c r="G35" s="19">
        <f t="shared" si="21"/>
        <v>1.5117235575301371</v>
      </c>
      <c r="H35" s="19">
        <f t="shared" si="25"/>
        <v>1.5125708135966094</v>
      </c>
      <c r="I35" s="19">
        <f t="shared" si="25"/>
        <v>2.2855494413291564</v>
      </c>
      <c r="J35" s="19">
        <f t="shared" si="25"/>
        <v>3.1725740961042108</v>
      </c>
      <c r="K35" s="19">
        <f t="shared" si="25"/>
        <v>2.0604007571393232</v>
      </c>
      <c r="L35" s="19">
        <f t="shared" si="25"/>
        <v>204.27373511439154</v>
      </c>
      <c r="M35" s="19">
        <f t="shared" si="25"/>
        <v>2.1047996748376483</v>
      </c>
      <c r="N35" s="19">
        <f t="shared" si="25"/>
        <v>3.6794453274042422</v>
      </c>
      <c r="O35" s="19">
        <f t="shared" si="25"/>
        <v>2.6186946457723228</v>
      </c>
      <c r="P35" s="19">
        <f t="shared" si="25"/>
        <v>4.8199055978293126</v>
      </c>
      <c r="Q35" s="19">
        <f t="shared" si="25"/>
        <v>2.9559275214356493</v>
      </c>
      <c r="R35" s="19">
        <f t="shared" si="25"/>
        <v>1.5558296514403187</v>
      </c>
      <c r="S35" s="19">
        <f t="shared" si="25"/>
        <v>1.3054198397743542</v>
      </c>
      <c r="T35" s="19">
        <f t="shared" si="25"/>
        <v>2.1586751273602731</v>
      </c>
      <c r="AB35">
        <v>2100</v>
      </c>
      <c r="AC35">
        <v>74741</v>
      </c>
    </row>
    <row r="36" spans="2:29">
      <c r="B36" s="16">
        <v>2043</v>
      </c>
      <c r="C36" s="19">
        <f>(C38-C33)/5*3+C33</f>
        <v>0.97262484483911016</v>
      </c>
      <c r="D36" s="21">
        <f t="shared" si="23"/>
        <v>1.4251105135557689</v>
      </c>
      <c r="E36" s="19">
        <f t="shared" si="21"/>
        <v>1.1350795828994718</v>
      </c>
      <c r="F36" s="19">
        <f t="shared" si="21"/>
        <v>1.1655734988877406</v>
      </c>
      <c r="G36" s="19">
        <f t="shared" si="21"/>
        <v>1.5339724078575343</v>
      </c>
      <c r="H36" s="19">
        <f t="shared" si="25"/>
        <v>1.5348565011442878</v>
      </c>
      <c r="I36" s="19">
        <f t="shared" si="25"/>
        <v>2.3414428952999895</v>
      </c>
      <c r="J36" s="19">
        <f t="shared" si="25"/>
        <v>3.2670338394130893</v>
      </c>
      <c r="K36" s="19">
        <f t="shared" si="25"/>
        <v>2.1065051378845117</v>
      </c>
      <c r="L36" s="19">
        <f t="shared" si="25"/>
        <v>213.11172359762597</v>
      </c>
      <c r="M36" s="19">
        <f t="shared" si="25"/>
        <v>2.1528344433088504</v>
      </c>
      <c r="N36" s="19">
        <f t="shared" si="25"/>
        <v>3.7959429503348616</v>
      </c>
      <c r="O36" s="19">
        <f t="shared" si="25"/>
        <v>2.6890726738493802</v>
      </c>
      <c r="P36" s="19">
        <f t="shared" si="25"/>
        <v>4.9859884499088478</v>
      </c>
      <c r="Q36" s="19">
        <f t="shared" si="25"/>
        <v>3.0409678484545908</v>
      </c>
      <c r="R36" s="19">
        <f t="shared" si="25"/>
        <v>1.5799961580246804</v>
      </c>
      <c r="S36" s="19">
        <f t="shared" si="25"/>
        <v>1.3186989632428043</v>
      </c>
      <c r="T36" s="19">
        <f t="shared" si="25"/>
        <v>2.2090523068107197</v>
      </c>
    </row>
    <row r="37" spans="2:29">
      <c r="B37" s="16">
        <v>2044</v>
      </c>
      <c r="C37" s="19">
        <f>(C38-C33)/5*4+C33</f>
        <v>0.97058149527356063</v>
      </c>
      <c r="D37" s="21">
        <f t="shared" si="23"/>
        <v>1.4479122817726613</v>
      </c>
      <c r="E37" s="19">
        <f t="shared" si="21"/>
        <v>1.1407078988536163</v>
      </c>
      <c r="F37" s="19">
        <f t="shared" si="21"/>
        <v>1.1724723946747297</v>
      </c>
      <c r="G37" s="19">
        <f t="shared" si="21"/>
        <v>1.5562212581849315</v>
      </c>
      <c r="H37" s="19">
        <f t="shared" si="25"/>
        <v>1.5571421886919667</v>
      </c>
      <c r="I37" s="19">
        <f t="shared" si="25"/>
        <v>2.3973363492708222</v>
      </c>
      <c r="J37" s="19">
        <f t="shared" si="25"/>
        <v>3.3614935827219683</v>
      </c>
      <c r="K37" s="19">
        <f t="shared" si="25"/>
        <v>2.1526095186296996</v>
      </c>
      <c r="L37" s="19">
        <f t="shared" si="25"/>
        <v>221.94971208086039</v>
      </c>
      <c r="M37" s="19">
        <f t="shared" si="25"/>
        <v>2.2008692117800521</v>
      </c>
      <c r="N37" s="19">
        <f t="shared" si="25"/>
        <v>3.9124405732654806</v>
      </c>
      <c r="O37" s="19">
        <f t="shared" si="25"/>
        <v>2.7594507019264376</v>
      </c>
      <c r="P37" s="19">
        <f t="shared" si="25"/>
        <v>5.152071301988383</v>
      </c>
      <c r="Q37" s="19">
        <f t="shared" si="25"/>
        <v>3.1260081754735318</v>
      </c>
      <c r="R37" s="19">
        <f t="shared" si="25"/>
        <v>1.6041626646090421</v>
      </c>
      <c r="S37" s="19">
        <f t="shared" si="25"/>
        <v>1.3319780867112545</v>
      </c>
      <c r="T37" s="19">
        <f t="shared" si="25"/>
        <v>2.2594294862611664</v>
      </c>
    </row>
    <row r="38" spans="2:29">
      <c r="B38" s="16">
        <v>2045</v>
      </c>
      <c r="C38" s="19">
        <f>$AC$24/$AC$19</f>
        <v>0.96853814570801111</v>
      </c>
      <c r="D38" s="21">
        <f t="shared" si="23"/>
        <v>1.4710788782810238</v>
      </c>
      <c r="E38" s="19">
        <f t="shared" si="21"/>
        <v>1.1463362148077612</v>
      </c>
      <c r="F38" s="19">
        <f t="shared" si="21"/>
        <v>1.1793712904617191</v>
      </c>
      <c r="G38" s="19">
        <f t="shared" si="21"/>
        <v>1.5784701085123289</v>
      </c>
      <c r="H38" s="19">
        <f t="shared" si="25"/>
        <v>1.5794278762396452</v>
      </c>
      <c r="I38" s="19">
        <f t="shared" si="25"/>
        <v>2.4532298032416548</v>
      </c>
      <c r="J38" s="19">
        <f t="shared" si="25"/>
        <v>3.4559533260308468</v>
      </c>
      <c r="K38" s="19">
        <f t="shared" si="25"/>
        <v>2.1987138993748876</v>
      </c>
      <c r="L38" s="19">
        <f t="shared" si="25"/>
        <v>230.78770056409479</v>
      </c>
      <c r="M38" s="19">
        <f t="shared" si="25"/>
        <v>2.2489039802512547</v>
      </c>
      <c r="N38" s="19">
        <f t="shared" si="25"/>
        <v>4.0289381961960995</v>
      </c>
      <c r="O38" s="19">
        <f t="shared" si="25"/>
        <v>2.829828730003495</v>
      </c>
      <c r="P38" s="19">
        <f t="shared" si="25"/>
        <v>5.3181541540679182</v>
      </c>
      <c r="Q38" s="19">
        <f t="shared" si="25"/>
        <v>3.2110485024924733</v>
      </c>
      <c r="R38" s="19">
        <f t="shared" si="25"/>
        <v>1.6283291711934038</v>
      </c>
      <c r="S38" s="19">
        <f t="shared" si="25"/>
        <v>1.3452572101797047</v>
      </c>
      <c r="T38" s="19">
        <f t="shared" si="25"/>
        <v>2.309806665711613</v>
      </c>
    </row>
    <row r="39" spans="2:29">
      <c r="B39" s="16">
        <v>2046</v>
      </c>
      <c r="C39" s="19">
        <f>(C43-C38)/5*1+C38</f>
        <v>0.96604602310703713</v>
      </c>
      <c r="D39" s="21">
        <f t="shared" si="23"/>
        <v>1.4946161403335203</v>
      </c>
      <c r="E39" s="19">
        <f t="shared" si="21"/>
        <v>1.1519645307619057</v>
      </c>
      <c r="F39" s="19">
        <f t="shared" si="21"/>
        <v>1.1862701862487082</v>
      </c>
      <c r="G39" s="19">
        <f t="shared" si="21"/>
        <v>1.6007189588397261</v>
      </c>
      <c r="H39" s="19">
        <f t="shared" si="25"/>
        <v>1.6017135637873241</v>
      </c>
      <c r="I39" s="19">
        <f t="shared" si="25"/>
        <v>2.509123257212488</v>
      </c>
      <c r="J39" s="19">
        <f t="shared" si="25"/>
        <v>3.5504130693397258</v>
      </c>
      <c r="K39" s="19">
        <f t="shared" si="25"/>
        <v>2.2448182801200756</v>
      </c>
      <c r="L39" s="19">
        <f t="shared" si="25"/>
        <v>239.62568904732922</v>
      </c>
      <c r="M39" s="19">
        <f t="shared" si="25"/>
        <v>2.2969387487224564</v>
      </c>
      <c r="N39" s="19">
        <f t="shared" si="25"/>
        <v>4.1454358191267193</v>
      </c>
      <c r="O39" s="19">
        <f t="shared" si="25"/>
        <v>2.9002067580805528</v>
      </c>
      <c r="P39" s="19">
        <f t="shared" si="25"/>
        <v>5.4842370061474535</v>
      </c>
      <c r="Q39" s="19">
        <f t="shared" si="25"/>
        <v>3.2960888295114144</v>
      </c>
      <c r="R39" s="19">
        <f t="shared" si="25"/>
        <v>1.6524956777777655</v>
      </c>
      <c r="S39" s="19">
        <f t="shared" si="25"/>
        <v>1.3585363336481548</v>
      </c>
      <c r="T39" s="19">
        <f t="shared" si="25"/>
        <v>2.3601838451620596</v>
      </c>
    </row>
    <row r="40" spans="2:29">
      <c r="B40" s="16">
        <v>2047</v>
      </c>
      <c r="C40" s="19">
        <f>(C43-C38)/5*2+C38</f>
        <v>0.96355390050606327</v>
      </c>
      <c r="D40" s="21">
        <f t="shared" si="23"/>
        <v>1.5185299985788567</v>
      </c>
      <c r="E40" s="19">
        <f t="shared" si="21"/>
        <v>1.1575928467160503</v>
      </c>
      <c r="F40" s="19">
        <f t="shared" si="21"/>
        <v>1.1931690820356975</v>
      </c>
      <c r="G40" s="19">
        <f t="shared" si="21"/>
        <v>1.6229678091671236</v>
      </c>
      <c r="H40" s="19">
        <f t="shared" si="25"/>
        <v>1.6239992513350026</v>
      </c>
      <c r="I40" s="19">
        <f t="shared" si="25"/>
        <v>2.5650167111833211</v>
      </c>
      <c r="J40" s="19">
        <f t="shared" si="25"/>
        <v>3.6448728126486043</v>
      </c>
      <c r="K40" s="19">
        <f t="shared" si="25"/>
        <v>2.2909226608652635</v>
      </c>
      <c r="L40" s="19">
        <f t="shared" si="25"/>
        <v>248.46367753056364</v>
      </c>
      <c r="M40" s="19">
        <f t="shared" si="25"/>
        <v>2.344973517193659</v>
      </c>
      <c r="N40" s="19">
        <f t="shared" si="25"/>
        <v>4.2619334420573383</v>
      </c>
      <c r="O40" s="19">
        <f t="shared" si="25"/>
        <v>2.9705847861576102</v>
      </c>
      <c r="P40" s="19">
        <f t="shared" si="25"/>
        <v>5.6503198582269896</v>
      </c>
      <c r="Q40" s="19">
        <f t="shared" si="25"/>
        <v>3.3811291565303558</v>
      </c>
      <c r="R40" s="19">
        <f t="shared" si="25"/>
        <v>1.6766621843621272</v>
      </c>
      <c r="S40" s="19">
        <f t="shared" si="25"/>
        <v>1.371815457116605</v>
      </c>
      <c r="T40" s="19">
        <f t="shared" si="25"/>
        <v>2.4105610246125062</v>
      </c>
    </row>
    <row r="41" spans="2:29">
      <c r="B41" s="16">
        <v>2048</v>
      </c>
      <c r="C41" s="19">
        <f>(C43-C38)/5*3+C38</f>
        <v>0.96106177790508929</v>
      </c>
      <c r="D41" s="21">
        <f t="shared" si="23"/>
        <v>1.5428264785561185</v>
      </c>
      <c r="E41" s="19">
        <f t="shared" si="21"/>
        <v>1.1632211626701949</v>
      </c>
      <c r="F41" s="19">
        <f t="shared" si="21"/>
        <v>1.2000679778226866</v>
      </c>
      <c r="G41" s="19">
        <f t="shared" si="21"/>
        <v>1.6452166594945208</v>
      </c>
      <c r="H41" s="19">
        <f t="shared" si="25"/>
        <v>1.6462849388826812</v>
      </c>
      <c r="I41" s="19">
        <f t="shared" si="25"/>
        <v>2.6209101651541538</v>
      </c>
      <c r="J41" s="19">
        <f t="shared" si="25"/>
        <v>3.7393325559574833</v>
      </c>
      <c r="K41" s="19">
        <f t="shared" si="25"/>
        <v>2.3370270416104515</v>
      </c>
      <c r="L41" s="19">
        <f t="shared" si="25"/>
        <v>257.30166601379807</v>
      </c>
      <c r="M41" s="19">
        <f t="shared" si="25"/>
        <v>2.3930082856648607</v>
      </c>
      <c r="N41" s="19">
        <f t="shared" si="25"/>
        <v>4.3784310649879572</v>
      </c>
      <c r="O41" s="19">
        <f t="shared" si="25"/>
        <v>3.0409628142346676</v>
      </c>
      <c r="P41" s="19">
        <f t="shared" si="25"/>
        <v>5.8164027103065248</v>
      </c>
      <c r="Q41" s="19">
        <f t="shared" si="25"/>
        <v>3.4661694835492969</v>
      </c>
      <c r="R41" s="19">
        <f t="shared" si="25"/>
        <v>1.7008286909464889</v>
      </c>
      <c r="S41" s="19">
        <f t="shared" si="25"/>
        <v>1.3850945805850552</v>
      </c>
      <c r="T41" s="19">
        <f t="shared" si="25"/>
        <v>2.4609382040629528</v>
      </c>
    </row>
    <row r="42" spans="2:29">
      <c r="B42" s="16">
        <v>2049</v>
      </c>
      <c r="C42" s="19">
        <f>(C43-C38)/5*4+C38</f>
        <v>0.95856965530411542</v>
      </c>
      <c r="D42" s="21">
        <f t="shared" si="23"/>
        <v>1.5675117022130165</v>
      </c>
      <c r="E42" s="19">
        <f t="shared" si="21"/>
        <v>1.1688494786243397</v>
      </c>
      <c r="F42" s="19">
        <f>(F$43-F$12)/($B$43-$B$12)*($B42-$B$12)+F$12</f>
        <v>1.2069668736096757</v>
      </c>
      <c r="G42" s="19">
        <f>(G$43-G$12)/($B$43-$B$12)*($B42-$B$12)+G$12</f>
        <v>1.667465509821918</v>
      </c>
      <c r="H42" s="19">
        <f>(H$43-H$12)/($B$43-$B$12)*($B42-$B$12)+H$12</f>
        <v>1.6685706264303599</v>
      </c>
      <c r="I42" s="19">
        <f>(I$43-I$12)/($B$43-$B$12)*($B42-$B$12)+I$12</f>
        <v>2.6768036191249864</v>
      </c>
      <c r="J42" s="19">
        <f t="shared" ref="J42:T42" si="26">(J$43-J$12)/($B$43-$B$12)*($B42-$B$12)+J$12</f>
        <v>3.8337922992663618</v>
      </c>
      <c r="K42" s="19">
        <f t="shared" si="26"/>
        <v>2.3831314223556395</v>
      </c>
      <c r="L42" s="19">
        <f t="shared" si="26"/>
        <v>266.13965449703244</v>
      </c>
      <c r="M42" s="19">
        <f t="shared" si="26"/>
        <v>2.4410430541360628</v>
      </c>
      <c r="N42" s="19">
        <f t="shared" si="26"/>
        <v>4.494928687918577</v>
      </c>
      <c r="O42" s="19">
        <f t="shared" si="26"/>
        <v>3.1113408423117255</v>
      </c>
      <c r="P42" s="19">
        <f t="shared" si="26"/>
        <v>5.98248556238606</v>
      </c>
      <c r="Q42" s="19">
        <f t="shared" si="26"/>
        <v>3.5512098105682384</v>
      </c>
      <c r="R42" s="19">
        <f t="shared" si="26"/>
        <v>1.7249951975308504</v>
      </c>
      <c r="S42" s="19">
        <f t="shared" si="26"/>
        <v>1.3983737040535054</v>
      </c>
      <c r="T42" s="19">
        <f t="shared" si="26"/>
        <v>2.5113153835133994</v>
      </c>
    </row>
    <row r="43" spans="2:29">
      <c r="B43" s="16">
        <v>2050</v>
      </c>
      <c r="C43" s="19">
        <f>$AC$25/$AC$19</f>
        <v>0.95607753270314144</v>
      </c>
      <c r="D43" s="21">
        <f t="shared" si="23"/>
        <v>1.5925918894484248</v>
      </c>
      <c r="E43" s="19">
        <f>$Z$4*D43/($D$12*$Y$4)</f>
        <v>1.1744777945784843</v>
      </c>
      <c r="F43" s="19">
        <f>$Z$5*D43/($D$12*$Y$5)</f>
        <v>1.213865769396665</v>
      </c>
      <c r="G43" s="19">
        <f>$Z$6*$D43/($D$12*$Y$6)</f>
        <v>1.6897143601493152</v>
      </c>
      <c r="H43" s="19">
        <f>$Z$7*$D43/($D$12*$Y$7)</f>
        <v>1.6908563139780386</v>
      </c>
      <c r="I43" s="19">
        <f>$Z$12*$H43/($H$12*$Y$12)</f>
        <v>2.7326970730958196</v>
      </c>
      <c r="J43" s="19">
        <f>$Z$13*$H43/($H$12*$Y$13)</f>
        <v>3.9282520425752407</v>
      </c>
      <c r="K43" s="19">
        <f>$Z$25*$J43/($J$12*$Y$25)</f>
        <v>2.4292358031008274</v>
      </c>
      <c r="L43" s="19">
        <f>$Z$26*$J43/($J$12*$Y$26)</f>
        <v>274.97764298026686</v>
      </c>
      <c r="M43" s="19">
        <f>$Z$14*$H43/($H$12*$Y$14)</f>
        <v>2.489077822607265</v>
      </c>
      <c r="N43" s="19">
        <f>$Z$15*$H43/($H$12*$Y$15)</f>
        <v>4.611426310849196</v>
      </c>
      <c r="O43" s="19">
        <f>$Z$16*$H43/($H$12*$Y$16)</f>
        <v>3.1817188703887829</v>
      </c>
      <c r="P43" s="19">
        <f>$Z$17*$H43/($H$12*$Y$17)</f>
        <v>6.1485684144655952</v>
      </c>
      <c r="Q43" s="19">
        <f>$Z$18*$H43/($H$12*$Y$18)</f>
        <v>3.6362501375871794</v>
      </c>
      <c r="R43" s="19">
        <f>$Z$19*$H43/($H$12*$Y$19)</f>
        <v>1.7491617041152121</v>
      </c>
      <c r="S43" s="19">
        <f>$Z$20*$H43/($H$12*$Y$20)</f>
        <v>1.4116528275219555</v>
      </c>
      <c r="T43" s="19">
        <f>SUM($Z$12:$Z$19)*$H43/($H$12*SUM($Y$12:$Y$19))</f>
        <v>2.5616925629638461</v>
      </c>
    </row>
    <row r="44" spans="2:29">
      <c r="B44" s="16">
        <v>2051</v>
      </c>
      <c r="C44" s="19">
        <f>(C48-C43)/5*1+C43</f>
        <v>0.95343979757471597</v>
      </c>
      <c r="D44" s="21">
        <f t="shared" si="23"/>
        <v>1.6180733596795995</v>
      </c>
      <c r="E44" s="19">
        <f t="shared" ref="E44:E93" si="27">$Z$4*D44/($D$12*$Y$4)</f>
        <v>1.1932694392917402</v>
      </c>
      <c r="F44" s="19">
        <f t="shared" ref="F44:F93" si="28">$Z$5*D44/($D$12*$Y$5)</f>
        <v>1.2332876217070117</v>
      </c>
      <c r="G44" s="19">
        <f t="shared" ref="G44:G93" si="29">$Z$6*$D44/($D$12*$Y$6)</f>
        <v>1.7167497899117039</v>
      </c>
      <c r="H44" s="19">
        <f t="shared" ref="H44:H93" si="30">$Z$7*$D44/($D$12*$Y$7)</f>
        <v>1.7179100150016873</v>
      </c>
      <c r="I44" s="19">
        <f t="shared" ref="I44:I75" si="31">$Z$12*$H44/($H$12*$Y$12)</f>
        <v>2.776420226265353</v>
      </c>
      <c r="J44" s="19">
        <f t="shared" ref="J44:J93" si="32">$Z$13*$H44/($H$12*$Y$13)</f>
        <v>3.9911040752564446</v>
      </c>
      <c r="K44" s="19">
        <f t="shared" ref="K44:K93" si="33">$Z$25*$J44/($J$12*$Y$25)</f>
        <v>2.4681035759504408</v>
      </c>
      <c r="L44" s="19">
        <f t="shared" ref="L44:L93" si="34">$Z$26*$J44/($J$12*$Y$26)</f>
        <v>279.37728526795115</v>
      </c>
      <c r="M44" s="19">
        <f t="shared" ref="M44:M93" si="35">$Z$14*$H44/($H$12*$Y$14)</f>
        <v>2.5289030677689817</v>
      </c>
      <c r="N44" s="19">
        <f t="shared" ref="N44:N93" si="36">$Z$15*$H44/($H$12*$Y$15)</f>
        <v>4.6852091318227833</v>
      </c>
      <c r="O44" s="19">
        <f t="shared" ref="O44:O93" si="37">$Z$16*$H44/($H$12*$Y$16)</f>
        <v>3.2326263723150035</v>
      </c>
      <c r="P44" s="19">
        <f t="shared" ref="P44:P93" si="38">$Z$17*$H44/($H$12*$Y$17)</f>
        <v>6.2469455090970447</v>
      </c>
      <c r="Q44" s="19">
        <f t="shared" ref="Q44:Q93" si="39">$Z$18*$H44/($H$12*$Y$18)</f>
        <v>3.6944301397885746</v>
      </c>
      <c r="R44" s="19">
        <f t="shared" ref="R44:R93" si="40">$Z$19*$H44/($H$12*$Y$19)</f>
        <v>1.7771482913810557</v>
      </c>
      <c r="S44" s="19">
        <f t="shared" ref="S44:S93" si="41">$Z$20*$H44/($H$12*$Y$20)</f>
        <v>1.434239272762307</v>
      </c>
      <c r="T44" s="19">
        <f t="shared" ref="T44:T93" si="42">SUM($Z$12:$Z$19)*$H44/($H$12*SUM($Y$12:$Y$19))</f>
        <v>2.6026796439712672</v>
      </c>
    </row>
    <row r="45" spans="2:29">
      <c r="B45" s="16">
        <v>2052</v>
      </c>
      <c r="C45" s="19">
        <f>(C48-C43)/5*2+C43</f>
        <v>0.95080206244629051</v>
      </c>
      <c r="D45" s="21">
        <f t="shared" si="23"/>
        <v>1.6439625334344732</v>
      </c>
      <c r="E45" s="19">
        <f t="shared" si="27"/>
        <v>1.212361750320408</v>
      </c>
      <c r="F45" s="19">
        <f t="shared" si="28"/>
        <v>1.253020223654324</v>
      </c>
      <c r="G45" s="19">
        <f t="shared" si="29"/>
        <v>1.7442177865502912</v>
      </c>
      <c r="H45" s="19">
        <f t="shared" si="30"/>
        <v>1.745396575241714</v>
      </c>
      <c r="I45" s="19">
        <f t="shared" si="31"/>
        <v>2.820842949885598</v>
      </c>
      <c r="J45" s="19">
        <f t="shared" si="32"/>
        <v>4.0549617404605476</v>
      </c>
      <c r="K45" s="19">
        <f t="shared" si="33"/>
        <v>2.5075932331656476</v>
      </c>
      <c r="L45" s="19">
        <f t="shared" si="34"/>
        <v>283.84732183223838</v>
      </c>
      <c r="M45" s="19">
        <f t="shared" si="35"/>
        <v>2.569365516853285</v>
      </c>
      <c r="N45" s="19">
        <f t="shared" si="36"/>
        <v>4.7601724779319472</v>
      </c>
      <c r="O45" s="19">
        <f t="shared" si="37"/>
        <v>3.2843483942720431</v>
      </c>
      <c r="P45" s="19">
        <f t="shared" si="38"/>
        <v>6.3468966372425966</v>
      </c>
      <c r="Q45" s="19">
        <f t="shared" si="39"/>
        <v>3.7535410220251912</v>
      </c>
      <c r="R45" s="19">
        <f t="shared" si="40"/>
        <v>1.8055826640431525</v>
      </c>
      <c r="S45" s="19">
        <f t="shared" si="41"/>
        <v>1.4571871011265036</v>
      </c>
      <c r="T45" s="19">
        <f t="shared" si="42"/>
        <v>2.6443225182748078</v>
      </c>
    </row>
    <row r="46" spans="2:29">
      <c r="B46" s="16">
        <v>2053</v>
      </c>
      <c r="C46" s="19">
        <f>(C48-C43)/5*3+C43</f>
        <v>0.94816432731786493</v>
      </c>
      <c r="D46" s="21">
        <f t="shared" si="23"/>
        <v>1.6702659339694248</v>
      </c>
      <c r="E46" s="19">
        <f t="shared" si="27"/>
        <v>1.2317595383255344</v>
      </c>
      <c r="F46" s="19">
        <f t="shared" si="28"/>
        <v>1.2730685472327932</v>
      </c>
      <c r="G46" s="19">
        <f t="shared" si="29"/>
        <v>1.7721252711350961</v>
      </c>
      <c r="H46" s="19">
        <f t="shared" si="30"/>
        <v>1.7733229204455816</v>
      </c>
      <c r="I46" s="19">
        <f t="shared" si="31"/>
        <v>2.8659764370837681</v>
      </c>
      <c r="J46" s="19">
        <f t="shared" si="32"/>
        <v>4.1198411283079164</v>
      </c>
      <c r="K46" s="19">
        <f t="shared" si="33"/>
        <v>2.5477147248962981</v>
      </c>
      <c r="L46" s="19">
        <f t="shared" si="34"/>
        <v>288.38887898155417</v>
      </c>
      <c r="M46" s="19">
        <f t="shared" si="35"/>
        <v>2.6104753651229378</v>
      </c>
      <c r="N46" s="19">
        <f t="shared" si="36"/>
        <v>4.8363352375788589</v>
      </c>
      <c r="O46" s="19">
        <f t="shared" si="37"/>
        <v>3.3368979685803963</v>
      </c>
      <c r="P46" s="19">
        <f t="shared" si="38"/>
        <v>6.4484469834384788</v>
      </c>
      <c r="Q46" s="19">
        <f t="shared" si="39"/>
        <v>3.8135976783775942</v>
      </c>
      <c r="R46" s="19">
        <f t="shared" si="40"/>
        <v>1.8344719866678429</v>
      </c>
      <c r="S46" s="19">
        <f t="shared" si="41"/>
        <v>1.480502094744528</v>
      </c>
      <c r="T46" s="19">
        <f t="shared" si="42"/>
        <v>2.6866316785672049</v>
      </c>
    </row>
    <row r="47" spans="2:29">
      <c r="B47" s="16">
        <v>2054</v>
      </c>
      <c r="C47" s="19">
        <f>(C48-C43)/5*4+C43</f>
        <v>0.94552659218943946</v>
      </c>
      <c r="D47" s="21">
        <f t="shared" si="23"/>
        <v>1.6969901889129355</v>
      </c>
      <c r="E47" s="19">
        <f t="shared" si="27"/>
        <v>1.2514676909387432</v>
      </c>
      <c r="F47" s="19">
        <f t="shared" si="28"/>
        <v>1.293437643988518</v>
      </c>
      <c r="G47" s="19">
        <f t="shared" si="29"/>
        <v>1.8004792754732575</v>
      </c>
      <c r="H47" s="19">
        <f t="shared" si="30"/>
        <v>1.801696087172711</v>
      </c>
      <c r="I47" s="19">
        <f t="shared" si="31"/>
        <v>2.9118320600771086</v>
      </c>
      <c r="J47" s="19">
        <f t="shared" si="32"/>
        <v>4.1857585863608433</v>
      </c>
      <c r="K47" s="19">
        <f t="shared" si="33"/>
        <v>2.5884781604946392</v>
      </c>
      <c r="L47" s="19">
        <f t="shared" si="34"/>
        <v>293.00310104525903</v>
      </c>
      <c r="M47" s="19">
        <f t="shared" si="35"/>
        <v>2.6522429709649047</v>
      </c>
      <c r="N47" s="19">
        <f t="shared" si="36"/>
        <v>4.9137166013801208</v>
      </c>
      <c r="O47" s="19">
        <f t="shared" si="37"/>
        <v>3.390288336077683</v>
      </c>
      <c r="P47" s="19">
        <f t="shared" si="38"/>
        <v>6.5516221351734947</v>
      </c>
      <c r="Q47" s="19">
        <f t="shared" si="39"/>
        <v>3.8746152412316364</v>
      </c>
      <c r="R47" s="19">
        <f t="shared" si="40"/>
        <v>1.8638235384545285</v>
      </c>
      <c r="S47" s="19">
        <f t="shared" si="41"/>
        <v>1.5041901282604404</v>
      </c>
      <c r="T47" s="19">
        <f t="shared" si="42"/>
        <v>2.72961778542428</v>
      </c>
    </row>
    <row r="48" spans="2:29">
      <c r="B48" s="16">
        <v>2055</v>
      </c>
      <c r="C48" s="19">
        <f>$AC$26/$AC$19</f>
        <v>0.942888857061014</v>
      </c>
      <c r="D48" s="21">
        <f t="shared" si="23"/>
        <v>1.7241420319355425</v>
      </c>
      <c r="E48" s="19">
        <f t="shared" si="27"/>
        <v>1.2714911739937631</v>
      </c>
      <c r="F48" s="19">
        <f t="shared" si="28"/>
        <v>1.3141326462923342</v>
      </c>
      <c r="G48" s="19">
        <f t="shared" si="29"/>
        <v>1.8292869438808295</v>
      </c>
      <c r="H48" s="19">
        <f t="shared" si="30"/>
        <v>1.8305232245674741</v>
      </c>
      <c r="I48" s="19">
        <f t="shared" si="31"/>
        <v>2.958421373038342</v>
      </c>
      <c r="J48" s="19">
        <f t="shared" si="32"/>
        <v>4.2527307237426166</v>
      </c>
      <c r="K48" s="19">
        <f t="shared" si="33"/>
        <v>2.6298938110625532</v>
      </c>
      <c r="L48" s="19">
        <f t="shared" si="34"/>
        <v>297.69115066198322</v>
      </c>
      <c r="M48" s="19">
        <f t="shared" si="35"/>
        <v>2.6946788585003429</v>
      </c>
      <c r="N48" s="19">
        <f t="shared" si="36"/>
        <v>4.9923360670022019</v>
      </c>
      <c r="O48" s="19">
        <f t="shared" si="37"/>
        <v>3.4445329494549251</v>
      </c>
      <c r="P48" s="19">
        <f t="shared" si="38"/>
        <v>6.6564480893362692</v>
      </c>
      <c r="Q48" s="19">
        <f t="shared" si="39"/>
        <v>3.9366090850913418</v>
      </c>
      <c r="R48" s="19">
        <f t="shared" si="40"/>
        <v>1.8936447150698006</v>
      </c>
      <c r="S48" s="19">
        <f t="shared" si="41"/>
        <v>1.5282571703126073</v>
      </c>
      <c r="T48" s="19">
        <f t="shared" si="42"/>
        <v>2.7732916699910684</v>
      </c>
    </row>
    <row r="49" spans="2:20">
      <c r="B49" s="16">
        <v>2056</v>
      </c>
      <c r="C49" s="19">
        <f>(C53-C48)/5*1+C48</f>
        <v>0.9404134440943378</v>
      </c>
      <c r="D49" s="21">
        <f t="shared" si="23"/>
        <v>1.7517283044465113</v>
      </c>
      <c r="E49" s="19">
        <f t="shared" si="27"/>
        <v>1.2918350327776633</v>
      </c>
      <c r="F49" s="19">
        <f t="shared" si="28"/>
        <v>1.3351587686330117</v>
      </c>
      <c r="G49" s="19">
        <f t="shared" si="29"/>
        <v>1.858555534982923</v>
      </c>
      <c r="H49" s="19">
        <f t="shared" si="30"/>
        <v>1.8598115961605541</v>
      </c>
      <c r="I49" s="19">
        <f t="shared" si="31"/>
        <v>3.0057561150069558</v>
      </c>
      <c r="J49" s="19">
        <f t="shared" si="32"/>
        <v>4.3207744153224992</v>
      </c>
      <c r="K49" s="19">
        <f t="shared" si="33"/>
        <v>2.6719721120395543</v>
      </c>
      <c r="L49" s="19">
        <f t="shared" si="34"/>
        <v>302.45420907257494</v>
      </c>
      <c r="M49" s="19">
        <f t="shared" si="35"/>
        <v>2.7377937202363487</v>
      </c>
      <c r="N49" s="19">
        <f t="shared" si="36"/>
        <v>5.0722134440742384</v>
      </c>
      <c r="O49" s="19">
        <f t="shared" si="37"/>
        <v>3.4996454766462048</v>
      </c>
      <c r="P49" s="19">
        <f t="shared" si="38"/>
        <v>6.7629512587656508</v>
      </c>
      <c r="Q49" s="19">
        <f t="shared" si="39"/>
        <v>3.9995948304528044</v>
      </c>
      <c r="R49" s="19">
        <f t="shared" si="40"/>
        <v>1.923943030510918</v>
      </c>
      <c r="S49" s="19">
        <f t="shared" si="41"/>
        <v>1.5527092850376092</v>
      </c>
      <c r="T49" s="19">
        <f t="shared" si="42"/>
        <v>2.817664336710926</v>
      </c>
    </row>
    <row r="50" spans="2:20">
      <c r="B50" s="16">
        <v>2057</v>
      </c>
      <c r="C50" s="19">
        <f>(C53-C48)/5*2+C48</f>
        <v>0.93793803112766161</v>
      </c>
      <c r="D50" s="21">
        <f t="shared" si="23"/>
        <v>1.7797559573176556</v>
      </c>
      <c r="E50" s="19">
        <f t="shared" si="27"/>
        <v>1.3125043933021061</v>
      </c>
      <c r="F50" s="19">
        <f t="shared" si="28"/>
        <v>1.3565213089311399</v>
      </c>
      <c r="G50" s="19">
        <f t="shared" si="29"/>
        <v>1.8882924235426499</v>
      </c>
      <c r="H50" s="19">
        <f t="shared" si="30"/>
        <v>1.889568581699123</v>
      </c>
      <c r="I50" s="19">
        <f t="shared" si="31"/>
        <v>3.0538482128470674</v>
      </c>
      <c r="J50" s="19">
        <f t="shared" si="32"/>
        <v>4.3899068059676596</v>
      </c>
      <c r="K50" s="19">
        <f t="shared" si="33"/>
        <v>2.7147236658321874</v>
      </c>
      <c r="L50" s="19">
        <f t="shared" si="34"/>
        <v>307.2934764177362</v>
      </c>
      <c r="M50" s="19">
        <f t="shared" si="35"/>
        <v>2.7815984197601304</v>
      </c>
      <c r="N50" s="19">
        <f t="shared" si="36"/>
        <v>5.1533688591794258</v>
      </c>
      <c r="O50" s="19">
        <f t="shared" si="37"/>
        <v>3.5556398042725439</v>
      </c>
      <c r="P50" s="19">
        <f t="shared" si="38"/>
        <v>6.8711584789059019</v>
      </c>
      <c r="Q50" s="19">
        <f t="shared" si="39"/>
        <v>4.0635883477400494</v>
      </c>
      <c r="R50" s="19">
        <f t="shared" si="40"/>
        <v>1.9547261189990925</v>
      </c>
      <c r="S50" s="19">
        <f t="shared" si="41"/>
        <v>1.5775526335982111</v>
      </c>
      <c r="T50" s="19">
        <f t="shared" si="42"/>
        <v>2.8627469660983009</v>
      </c>
    </row>
    <row r="51" spans="2:20">
      <c r="B51" s="16">
        <v>2058</v>
      </c>
      <c r="C51" s="19">
        <f>(C53-C48)/5*3+C48</f>
        <v>0.9354626181609853</v>
      </c>
      <c r="D51" s="21">
        <f t="shared" si="23"/>
        <v>1.8082320526347382</v>
      </c>
      <c r="E51" s="19">
        <f t="shared" si="27"/>
        <v>1.3335044635949398</v>
      </c>
      <c r="F51" s="19">
        <f t="shared" si="28"/>
        <v>1.3782256498740384</v>
      </c>
      <c r="G51" s="19">
        <f t="shared" si="29"/>
        <v>1.9185051023193325</v>
      </c>
      <c r="H51" s="19">
        <f t="shared" si="30"/>
        <v>1.9198016790063088</v>
      </c>
      <c r="I51" s="19">
        <f t="shared" si="31"/>
        <v>3.1027097842526201</v>
      </c>
      <c r="J51" s="19">
        <f t="shared" si="32"/>
        <v>4.4601453148631416</v>
      </c>
      <c r="K51" s="19">
        <f t="shared" si="33"/>
        <v>2.7581592444855025</v>
      </c>
      <c r="L51" s="19">
        <f t="shared" si="34"/>
        <v>312.21017204041993</v>
      </c>
      <c r="M51" s="19">
        <f t="shared" si="35"/>
        <v>2.8261039944762927</v>
      </c>
      <c r="N51" s="19">
        <f t="shared" si="36"/>
        <v>5.2358227609262959</v>
      </c>
      <c r="O51" s="19">
        <f t="shared" si="37"/>
        <v>3.6125300411409045</v>
      </c>
      <c r="P51" s="19">
        <f t="shared" si="38"/>
        <v>6.9810970145683955</v>
      </c>
      <c r="Q51" s="19">
        <f t="shared" si="39"/>
        <v>4.1286057613038896</v>
      </c>
      <c r="R51" s="19">
        <f t="shared" si="40"/>
        <v>1.986001736903078</v>
      </c>
      <c r="S51" s="19">
        <f t="shared" si="41"/>
        <v>1.6027934757357822</v>
      </c>
      <c r="T51" s="19">
        <f t="shared" si="42"/>
        <v>2.9085509175558735</v>
      </c>
    </row>
    <row r="52" spans="2:20">
      <c r="B52" s="16">
        <v>2059</v>
      </c>
      <c r="C52" s="19">
        <f>(C53-C48)/5*4+C48</f>
        <v>0.93298720519430911</v>
      </c>
      <c r="D52" s="21">
        <f t="shared" si="23"/>
        <v>1.837163765476894</v>
      </c>
      <c r="E52" s="19">
        <f t="shared" si="27"/>
        <v>1.3548405350124588</v>
      </c>
      <c r="F52" s="19">
        <f t="shared" si="28"/>
        <v>1.4002772602720228</v>
      </c>
      <c r="G52" s="19">
        <f t="shared" si="29"/>
        <v>1.9492011839564416</v>
      </c>
      <c r="H52" s="19">
        <f t="shared" si="30"/>
        <v>1.9505185058704098</v>
      </c>
      <c r="I52" s="19">
        <f t="shared" si="31"/>
        <v>3.152353140800662</v>
      </c>
      <c r="J52" s="19">
        <f t="shared" si="32"/>
        <v>4.5315076399009513</v>
      </c>
      <c r="K52" s="19">
        <f t="shared" si="33"/>
        <v>2.8022897923972701</v>
      </c>
      <c r="L52" s="19">
        <f t="shared" si="34"/>
        <v>317.20553479306659</v>
      </c>
      <c r="M52" s="19">
        <f t="shared" si="35"/>
        <v>2.8713216583879135</v>
      </c>
      <c r="N52" s="19">
        <f t="shared" si="36"/>
        <v>5.3195959251011171</v>
      </c>
      <c r="O52" s="19">
        <f t="shared" si="37"/>
        <v>3.6703305217991593</v>
      </c>
      <c r="P52" s="19">
        <f t="shared" si="38"/>
        <v>7.0927945668014907</v>
      </c>
      <c r="Q52" s="19">
        <f t="shared" si="39"/>
        <v>4.1946634534847513</v>
      </c>
      <c r="R52" s="19">
        <f t="shared" si="40"/>
        <v>2.0177777646935273</v>
      </c>
      <c r="S52" s="19">
        <f t="shared" si="41"/>
        <v>1.6284381713475549</v>
      </c>
      <c r="T52" s="19">
        <f t="shared" si="42"/>
        <v>2.955087732236767</v>
      </c>
    </row>
    <row r="53" spans="2:20">
      <c r="B53" s="16">
        <v>2060</v>
      </c>
      <c r="C53" s="19">
        <f>$AC$27/$AC$19</f>
        <v>0.93051179222763292</v>
      </c>
      <c r="D53" s="21">
        <f t="shared" si="23"/>
        <v>1.8665583857245243</v>
      </c>
      <c r="E53" s="19">
        <f t="shared" si="27"/>
        <v>1.3765179835726582</v>
      </c>
      <c r="F53" s="19">
        <f t="shared" si="28"/>
        <v>1.4226816964363751</v>
      </c>
      <c r="G53" s="19">
        <f t="shared" si="29"/>
        <v>1.9803884028997447</v>
      </c>
      <c r="H53" s="19">
        <f t="shared" si="30"/>
        <v>1.9817268019643364</v>
      </c>
      <c r="I53" s="19">
        <f t="shared" si="31"/>
        <v>3.2027907910534732</v>
      </c>
      <c r="J53" s="19">
        <f t="shared" si="32"/>
        <v>4.6040117621393666</v>
      </c>
      <c r="K53" s="19">
        <f t="shared" si="33"/>
        <v>2.847126429075626</v>
      </c>
      <c r="L53" s="19">
        <f t="shared" si="34"/>
        <v>322.28082334975568</v>
      </c>
      <c r="M53" s="19">
        <f t="shared" si="35"/>
        <v>2.9172628049221196</v>
      </c>
      <c r="N53" s="19">
        <f t="shared" si="36"/>
        <v>5.4047094599027359</v>
      </c>
      <c r="O53" s="19">
        <f t="shared" si="37"/>
        <v>3.7290558101479454</v>
      </c>
      <c r="P53" s="19">
        <f t="shared" si="38"/>
        <v>7.2062792798703139</v>
      </c>
      <c r="Q53" s="19">
        <f t="shared" si="39"/>
        <v>4.261778068740508</v>
      </c>
      <c r="R53" s="19">
        <f t="shared" si="40"/>
        <v>2.0500622089286238</v>
      </c>
      <c r="S53" s="19">
        <f t="shared" si="41"/>
        <v>1.6544931820891158</v>
      </c>
      <c r="T53" s="19">
        <f t="shared" si="42"/>
        <v>3.0023691359525553</v>
      </c>
    </row>
    <row r="54" spans="2:20">
      <c r="B54" s="16">
        <v>2061</v>
      </c>
      <c r="C54" s="19">
        <f>(C58-C53)/5*1+C53</f>
        <v>0.92849231356822304</v>
      </c>
      <c r="D54" s="21">
        <f t="shared" si="23"/>
        <v>1.8964233198961167</v>
      </c>
      <c r="E54" s="19">
        <f t="shared" si="27"/>
        <v>1.3985422713098206</v>
      </c>
      <c r="F54" s="19">
        <f t="shared" si="28"/>
        <v>1.4454446035793571</v>
      </c>
      <c r="G54" s="19">
        <f t="shared" si="29"/>
        <v>2.0120746173461406</v>
      </c>
      <c r="H54" s="19">
        <f t="shared" si="30"/>
        <v>2.0134344307957659</v>
      </c>
      <c r="I54" s="19">
        <f t="shared" si="31"/>
        <v>3.2540354437103285</v>
      </c>
      <c r="J54" s="19">
        <f t="shared" si="32"/>
        <v>4.6776759503335974</v>
      </c>
      <c r="K54" s="19">
        <f t="shared" si="33"/>
        <v>2.8926804519408367</v>
      </c>
      <c r="L54" s="19">
        <f t="shared" si="34"/>
        <v>327.43731652335185</v>
      </c>
      <c r="M54" s="19">
        <f t="shared" si="35"/>
        <v>2.9639390098008738</v>
      </c>
      <c r="N54" s="19">
        <f t="shared" si="36"/>
        <v>5.4911848112611796</v>
      </c>
      <c r="O54" s="19">
        <f t="shared" si="37"/>
        <v>3.7887207031103132</v>
      </c>
      <c r="P54" s="19">
        <f t="shared" si="38"/>
        <v>7.3215797483482401</v>
      </c>
      <c r="Q54" s="19">
        <f t="shared" si="39"/>
        <v>4.3299665178403561</v>
      </c>
      <c r="R54" s="19">
        <f t="shared" si="40"/>
        <v>2.0828632042714821</v>
      </c>
      <c r="S54" s="19">
        <f t="shared" si="41"/>
        <v>1.6809650730025416</v>
      </c>
      <c r="T54" s="19">
        <f t="shared" si="42"/>
        <v>3.0504070421277967</v>
      </c>
    </row>
    <row r="55" spans="2:20">
      <c r="B55" s="16">
        <v>2062</v>
      </c>
      <c r="C55" s="19">
        <f>(C58-C53)/5*2+C53</f>
        <v>0.92647283490881316</v>
      </c>
      <c r="D55" s="21">
        <f t="shared" si="23"/>
        <v>1.9267660930144546</v>
      </c>
      <c r="E55" s="19">
        <f t="shared" si="27"/>
        <v>1.420918947650778</v>
      </c>
      <c r="F55" s="19">
        <f t="shared" si="28"/>
        <v>1.468571717236627</v>
      </c>
      <c r="G55" s="19">
        <f t="shared" si="29"/>
        <v>2.044267811223679</v>
      </c>
      <c r="H55" s="19">
        <f t="shared" si="30"/>
        <v>2.0456493816884982</v>
      </c>
      <c r="I55" s="19">
        <f t="shared" si="31"/>
        <v>3.3061000108096938</v>
      </c>
      <c r="J55" s="19">
        <f t="shared" si="32"/>
        <v>4.7525187655389347</v>
      </c>
      <c r="K55" s="19">
        <f t="shared" si="33"/>
        <v>2.9389633391718899</v>
      </c>
      <c r="L55" s="19">
        <f t="shared" si="34"/>
        <v>332.67631358772547</v>
      </c>
      <c r="M55" s="19">
        <f t="shared" si="35"/>
        <v>3.0113620339576879</v>
      </c>
      <c r="N55" s="19">
        <f t="shared" si="36"/>
        <v>5.5790437682413581</v>
      </c>
      <c r="O55" s="19">
        <f t="shared" si="37"/>
        <v>3.8493402343600782</v>
      </c>
      <c r="P55" s="19">
        <f t="shared" si="38"/>
        <v>7.4387250243218119</v>
      </c>
      <c r="Q55" s="19">
        <f t="shared" si="39"/>
        <v>4.3992459821258016</v>
      </c>
      <c r="R55" s="19">
        <f t="shared" si="40"/>
        <v>2.1161890155398257</v>
      </c>
      <c r="S55" s="19">
        <f t="shared" si="41"/>
        <v>1.7078605141705825</v>
      </c>
      <c r="T55" s="19">
        <f t="shared" si="42"/>
        <v>3.0992135548018416</v>
      </c>
    </row>
    <row r="56" spans="2:20">
      <c r="B56" s="16">
        <v>2063</v>
      </c>
      <c r="C56" s="19">
        <f>(C58-C53)/5*3+C53</f>
        <v>0.92445335624940317</v>
      </c>
      <c r="D56" s="21">
        <f t="shared" si="23"/>
        <v>1.9575943505026858</v>
      </c>
      <c r="E56" s="19">
        <f t="shared" si="27"/>
        <v>1.4436536508131903</v>
      </c>
      <c r="F56" s="19">
        <f t="shared" si="28"/>
        <v>1.492068864712413</v>
      </c>
      <c r="G56" s="19">
        <f t="shared" si="29"/>
        <v>2.076976096203258</v>
      </c>
      <c r="H56" s="19">
        <f t="shared" si="30"/>
        <v>2.0783797717955141</v>
      </c>
      <c r="I56" s="19">
        <f t="shared" si="31"/>
        <v>3.3589976109826489</v>
      </c>
      <c r="J56" s="19">
        <f t="shared" si="32"/>
        <v>4.8285590657875579</v>
      </c>
      <c r="K56" s="19">
        <f t="shared" si="33"/>
        <v>2.9859867525986403</v>
      </c>
      <c r="L56" s="19">
        <f t="shared" si="34"/>
        <v>337.99913460512909</v>
      </c>
      <c r="M56" s="19">
        <f t="shared" si="35"/>
        <v>3.0595438265010109</v>
      </c>
      <c r="N56" s="19">
        <f t="shared" si="36"/>
        <v>5.6683084685332199</v>
      </c>
      <c r="O56" s="19">
        <f t="shared" si="37"/>
        <v>3.9109296781098393</v>
      </c>
      <c r="P56" s="19">
        <f t="shared" si="38"/>
        <v>7.5577446247109599</v>
      </c>
      <c r="Q56" s="19">
        <f t="shared" si="39"/>
        <v>4.4696339178398157</v>
      </c>
      <c r="R56" s="19">
        <f t="shared" si="40"/>
        <v>2.1500480397884632</v>
      </c>
      <c r="S56" s="19">
        <f t="shared" si="41"/>
        <v>1.7351862823973117</v>
      </c>
      <c r="T56" s="19">
        <f t="shared" si="42"/>
        <v>3.1488009716786709</v>
      </c>
    </row>
    <row r="57" spans="2:20">
      <c r="B57" s="16">
        <v>2064</v>
      </c>
      <c r="C57" s="19">
        <f>(C58-C53)/5*4+C53</f>
        <v>0.92243387758999329</v>
      </c>
      <c r="D57" s="21">
        <f t="shared" si="23"/>
        <v>1.9889158601107289</v>
      </c>
      <c r="E57" s="19">
        <f t="shared" si="27"/>
        <v>1.4667521092262013</v>
      </c>
      <c r="F57" s="19">
        <f t="shared" si="28"/>
        <v>1.5159419665478115</v>
      </c>
      <c r="G57" s="19">
        <f t="shared" si="29"/>
        <v>2.1102077137425099</v>
      </c>
      <c r="H57" s="19">
        <f t="shared" si="30"/>
        <v>2.1116338481442423</v>
      </c>
      <c r="I57" s="19">
        <f t="shared" si="31"/>
        <v>3.412741572758371</v>
      </c>
      <c r="J57" s="19">
        <f t="shared" si="32"/>
        <v>4.9058160108401578</v>
      </c>
      <c r="K57" s="19">
        <f t="shared" si="33"/>
        <v>3.0337625406402182</v>
      </c>
      <c r="L57" s="19">
        <f t="shared" si="34"/>
        <v>343.40712075881106</v>
      </c>
      <c r="M57" s="19">
        <f t="shared" si="35"/>
        <v>3.1084965277250269</v>
      </c>
      <c r="N57" s="19">
        <f t="shared" si="36"/>
        <v>5.7590014040297515</v>
      </c>
      <c r="O57" s="19">
        <f t="shared" si="37"/>
        <v>3.9735045529595965</v>
      </c>
      <c r="P57" s="19">
        <f t="shared" si="38"/>
        <v>7.6786685387063356</v>
      </c>
      <c r="Q57" s="19">
        <f t="shared" si="39"/>
        <v>4.5411480605252521</v>
      </c>
      <c r="R57" s="19">
        <f t="shared" si="40"/>
        <v>2.1844488084250782</v>
      </c>
      <c r="S57" s="19">
        <f t="shared" si="41"/>
        <v>1.7629492629156684</v>
      </c>
      <c r="T57" s="19">
        <f t="shared" si="42"/>
        <v>3.1991817872255295</v>
      </c>
    </row>
    <row r="58" spans="2:20">
      <c r="B58" s="16">
        <v>2065</v>
      </c>
      <c r="C58" s="19">
        <f>$AC$28/$AC$19</f>
        <v>0.92041439893058341</v>
      </c>
      <c r="D58" s="21">
        <f t="shared" si="23"/>
        <v>2.0207385138725007</v>
      </c>
      <c r="E58" s="19">
        <f t="shared" si="27"/>
        <v>1.4902201429738207</v>
      </c>
      <c r="F58" s="19">
        <f t="shared" si="28"/>
        <v>1.5401970380125767</v>
      </c>
      <c r="G58" s="19">
        <f t="shared" si="29"/>
        <v>2.1439710371623906</v>
      </c>
      <c r="H58" s="19">
        <f t="shared" si="30"/>
        <v>2.1454199897145507</v>
      </c>
      <c r="I58" s="19">
        <f t="shared" si="31"/>
        <v>3.4673454379225062</v>
      </c>
      <c r="J58" s="19">
        <f t="shared" si="32"/>
        <v>4.9843090670136023</v>
      </c>
      <c r="K58" s="19">
        <f t="shared" si="33"/>
        <v>3.0823027412904627</v>
      </c>
      <c r="L58" s="19">
        <f t="shared" si="34"/>
        <v>348.90163469095216</v>
      </c>
      <c r="M58" s="19">
        <f t="shared" si="35"/>
        <v>3.1582324721686286</v>
      </c>
      <c r="N58" s="19">
        <f t="shared" si="36"/>
        <v>5.8511454264942291</v>
      </c>
      <c r="O58" s="19">
        <f t="shared" si="37"/>
        <v>4.0370806258069507</v>
      </c>
      <c r="P58" s="19">
        <f t="shared" si="38"/>
        <v>7.8015272353256391</v>
      </c>
      <c r="Q58" s="19">
        <f t="shared" si="39"/>
        <v>4.6138064294936578</v>
      </c>
      <c r="R58" s="19">
        <f t="shared" si="40"/>
        <v>2.2193999893598799</v>
      </c>
      <c r="S58" s="19">
        <f t="shared" si="41"/>
        <v>1.7911564511223199</v>
      </c>
      <c r="T58" s="19">
        <f t="shared" si="42"/>
        <v>3.2503686958211393</v>
      </c>
    </row>
    <row r="59" spans="2:20">
      <c r="B59" s="16">
        <v>2066</v>
      </c>
      <c r="C59" s="19">
        <f>(C63-C58)/5*1+C58</f>
        <v>0.91886517712212357</v>
      </c>
      <c r="D59" s="21">
        <f t="shared" si="23"/>
        <v>2.0530703300944606</v>
      </c>
      <c r="E59" s="19">
        <f t="shared" si="27"/>
        <v>1.5140636652614019</v>
      </c>
      <c r="F59" s="19">
        <f t="shared" si="28"/>
        <v>1.5648401906207778</v>
      </c>
      <c r="G59" s="19">
        <f t="shared" si="29"/>
        <v>2.1782745737569886</v>
      </c>
      <c r="H59" s="19">
        <f t="shared" si="30"/>
        <v>2.179746709549983</v>
      </c>
      <c r="I59" s="19">
        <f t="shared" si="31"/>
        <v>3.5228229649292655</v>
      </c>
      <c r="J59" s="19">
        <f t="shared" si="32"/>
        <v>5.0640580120858187</v>
      </c>
      <c r="K59" s="19">
        <f t="shared" si="33"/>
        <v>3.1316195851511095</v>
      </c>
      <c r="L59" s="19">
        <f t="shared" si="34"/>
        <v>354.48406084600731</v>
      </c>
      <c r="M59" s="19">
        <f t="shared" si="35"/>
        <v>3.2087641917233256</v>
      </c>
      <c r="N59" s="19">
        <f t="shared" si="36"/>
        <v>5.944763753318135</v>
      </c>
      <c r="O59" s="19">
        <f t="shared" si="37"/>
        <v>4.1016739158198616</v>
      </c>
      <c r="P59" s="19">
        <f t="shared" si="38"/>
        <v>7.9263516710908473</v>
      </c>
      <c r="Q59" s="19">
        <f t="shared" si="39"/>
        <v>4.6876273323655537</v>
      </c>
      <c r="R59" s="19">
        <f t="shared" si="40"/>
        <v>2.2549103891896376</v>
      </c>
      <c r="S59" s="19">
        <f t="shared" si="41"/>
        <v>1.8198149543402764</v>
      </c>
      <c r="T59" s="19">
        <f t="shared" si="42"/>
        <v>3.3023745949542764</v>
      </c>
    </row>
    <row r="60" spans="2:20">
      <c r="B60" s="16">
        <v>2067</v>
      </c>
      <c r="C60" s="19">
        <f>(C63-C58)/5*2+C58</f>
        <v>0.91731595531366372</v>
      </c>
      <c r="D60" s="21">
        <f t="shared" si="23"/>
        <v>2.0859194553759721</v>
      </c>
      <c r="E60" s="19">
        <f t="shared" si="27"/>
        <v>1.5382886839055843</v>
      </c>
      <c r="F60" s="19">
        <f t="shared" si="28"/>
        <v>1.5898776336707103</v>
      </c>
      <c r="G60" s="19">
        <f t="shared" si="29"/>
        <v>2.2131269669371005</v>
      </c>
      <c r="H60" s="19">
        <f t="shared" si="30"/>
        <v>2.2146226569027827</v>
      </c>
      <c r="I60" s="19">
        <f t="shared" si="31"/>
        <v>3.5791881323681336</v>
      </c>
      <c r="J60" s="19">
        <f t="shared" si="32"/>
        <v>5.1450829402791918</v>
      </c>
      <c r="K60" s="19">
        <f t="shared" si="33"/>
        <v>3.1817254985135275</v>
      </c>
      <c r="L60" s="19">
        <f t="shared" si="34"/>
        <v>360.15580581954345</v>
      </c>
      <c r="M60" s="19">
        <f t="shared" si="35"/>
        <v>3.260104418790899</v>
      </c>
      <c r="N60" s="19">
        <f t="shared" si="36"/>
        <v>6.0398799733712245</v>
      </c>
      <c r="O60" s="19">
        <f t="shared" si="37"/>
        <v>4.167300698472979</v>
      </c>
      <c r="P60" s="19">
        <f t="shared" si="38"/>
        <v>8.0531732978283017</v>
      </c>
      <c r="Q60" s="19">
        <f t="shared" si="39"/>
        <v>4.7626293696834034</v>
      </c>
      <c r="R60" s="19">
        <f t="shared" si="40"/>
        <v>2.290988955416672</v>
      </c>
      <c r="S60" s="19">
        <f t="shared" si="41"/>
        <v>1.8489319936097208</v>
      </c>
      <c r="T60" s="19">
        <f t="shared" si="42"/>
        <v>3.3552125884735449</v>
      </c>
    </row>
    <row r="61" spans="2:20">
      <c r="B61" s="16">
        <v>2068</v>
      </c>
      <c r="C61" s="19">
        <f>(C63-C58)/5*3+C58</f>
        <v>0.91576673350520388</v>
      </c>
      <c r="D61" s="21">
        <f t="shared" si="23"/>
        <v>2.1192941666619878</v>
      </c>
      <c r="E61" s="19">
        <f t="shared" si="27"/>
        <v>1.5629013028480738</v>
      </c>
      <c r="F61" s="19">
        <f t="shared" si="28"/>
        <v>1.615315675809442</v>
      </c>
      <c r="G61" s="19">
        <f t="shared" si="29"/>
        <v>2.2485369984080941</v>
      </c>
      <c r="H61" s="19">
        <f t="shared" si="30"/>
        <v>2.2500566194132277</v>
      </c>
      <c r="I61" s="19">
        <f t="shared" si="31"/>
        <v>3.6364551424860241</v>
      </c>
      <c r="J61" s="19">
        <f t="shared" si="32"/>
        <v>5.2274042673236591</v>
      </c>
      <c r="K61" s="19">
        <f t="shared" si="33"/>
        <v>3.232633106489744</v>
      </c>
      <c r="L61" s="19">
        <f t="shared" si="34"/>
        <v>365.91829871265617</v>
      </c>
      <c r="M61" s="19">
        <f t="shared" si="35"/>
        <v>3.3122660894915539</v>
      </c>
      <c r="N61" s="19">
        <f t="shared" si="36"/>
        <v>6.1365180529451653</v>
      </c>
      <c r="O61" s="19">
        <f t="shared" si="37"/>
        <v>4.2339775096485468</v>
      </c>
      <c r="P61" s="19">
        <f t="shared" si="38"/>
        <v>8.1820240705935543</v>
      </c>
      <c r="Q61" s="19">
        <f t="shared" si="39"/>
        <v>4.8388314395983381</v>
      </c>
      <c r="R61" s="19">
        <f t="shared" si="40"/>
        <v>2.327644778703339</v>
      </c>
      <c r="S61" s="19">
        <f t="shared" si="41"/>
        <v>1.8785149055074768</v>
      </c>
      <c r="T61" s="19">
        <f t="shared" si="42"/>
        <v>3.408895989889122</v>
      </c>
    </row>
    <row r="62" spans="2:20">
      <c r="B62" s="16">
        <v>2069</v>
      </c>
      <c r="C62" s="19">
        <f>(C63-C58)/5*4+C58</f>
        <v>0.91421751169674403</v>
      </c>
      <c r="D62" s="21">
        <f t="shared" si="23"/>
        <v>2.1532028733285795</v>
      </c>
      <c r="E62" s="19">
        <f t="shared" si="27"/>
        <v>1.5879077236936427</v>
      </c>
      <c r="F62" s="19">
        <f t="shared" si="28"/>
        <v>1.6411607266223929</v>
      </c>
      <c r="G62" s="19">
        <f t="shared" si="29"/>
        <v>2.2845135903826237</v>
      </c>
      <c r="H62" s="19">
        <f t="shared" si="30"/>
        <v>2.2860575253238395</v>
      </c>
      <c r="I62" s="19">
        <f t="shared" si="31"/>
        <v>3.6946384247658015</v>
      </c>
      <c r="J62" s="19">
        <f t="shared" si="32"/>
        <v>5.3110427356008385</v>
      </c>
      <c r="K62" s="19">
        <f t="shared" si="33"/>
        <v>3.2843552361935799</v>
      </c>
      <c r="L62" s="19">
        <f t="shared" si="34"/>
        <v>371.77299149205874</v>
      </c>
      <c r="M62" s="19">
        <f t="shared" si="35"/>
        <v>3.3652623469234193</v>
      </c>
      <c r="N62" s="19">
        <f t="shared" si="36"/>
        <v>6.23470234179229</v>
      </c>
      <c r="O62" s="19">
        <f t="shared" si="37"/>
        <v>4.3017211498029244</v>
      </c>
      <c r="P62" s="19">
        <f t="shared" si="38"/>
        <v>8.3129364557230527</v>
      </c>
      <c r="Q62" s="19">
        <f t="shared" si="39"/>
        <v>4.9162527426319134</v>
      </c>
      <c r="R62" s="19">
        <f t="shared" si="40"/>
        <v>2.3648870951625924</v>
      </c>
      <c r="S62" s="19">
        <f t="shared" si="41"/>
        <v>1.9085711439955966</v>
      </c>
      <c r="T62" s="19">
        <f t="shared" si="42"/>
        <v>3.4634383257273482</v>
      </c>
    </row>
    <row r="63" spans="2:20">
      <c r="B63" s="16">
        <v>2070</v>
      </c>
      <c r="C63" s="19">
        <f>$AC$29/$AC$19</f>
        <v>0.91266828988828419</v>
      </c>
      <c r="D63" s="21">
        <f t="shared" si="23"/>
        <v>2.1876541193018366</v>
      </c>
      <c r="E63" s="19">
        <f t="shared" si="27"/>
        <v>1.6133142472727409</v>
      </c>
      <c r="F63" s="19">
        <f t="shared" si="28"/>
        <v>1.6674192982483511</v>
      </c>
      <c r="G63" s="19">
        <f t="shared" si="29"/>
        <v>2.3210658078287452</v>
      </c>
      <c r="H63" s="19">
        <f t="shared" si="30"/>
        <v>2.3226344457290207</v>
      </c>
      <c r="I63" s="19">
        <f t="shared" si="31"/>
        <v>3.7537526395620531</v>
      </c>
      <c r="J63" s="19">
        <f t="shared" si="32"/>
        <v>5.396019419370452</v>
      </c>
      <c r="K63" s="19">
        <f t="shared" si="33"/>
        <v>3.3369049199726777</v>
      </c>
      <c r="L63" s="19">
        <f t="shared" si="34"/>
        <v>377.72135935593167</v>
      </c>
      <c r="M63" s="19">
        <f t="shared" si="35"/>
        <v>3.4191065444741935</v>
      </c>
      <c r="N63" s="19">
        <f t="shared" si="36"/>
        <v>6.334457579260965</v>
      </c>
      <c r="O63" s="19">
        <f t="shared" si="37"/>
        <v>4.3705486881997704</v>
      </c>
      <c r="P63" s="19">
        <f t="shared" si="38"/>
        <v>8.4459434390146217</v>
      </c>
      <c r="Q63" s="19">
        <f t="shared" si="39"/>
        <v>4.994912786514023</v>
      </c>
      <c r="R63" s="19">
        <f t="shared" si="40"/>
        <v>2.4027252886851933</v>
      </c>
      <c r="S63" s="19">
        <f t="shared" si="41"/>
        <v>1.939108282299526</v>
      </c>
      <c r="T63" s="19">
        <f t="shared" si="42"/>
        <v>3.5188533389389858</v>
      </c>
    </row>
    <row r="64" spans="2:20">
      <c r="B64" s="16">
        <v>2071</v>
      </c>
      <c r="C64" s="19">
        <f>(C68-C63)/5*1+C63</f>
        <v>0.91134822877876442</v>
      </c>
      <c r="D64" s="21">
        <f t="shared" si="23"/>
        <v>2.2226565852106659</v>
      </c>
      <c r="E64" s="19">
        <f t="shared" si="27"/>
        <v>1.6391272752291048</v>
      </c>
      <c r="F64" s="19">
        <f t="shared" si="28"/>
        <v>1.6940980070203246</v>
      </c>
      <c r="G64" s="19">
        <f t="shared" si="29"/>
        <v>2.3582028607540053</v>
      </c>
      <c r="H64" s="19">
        <f t="shared" si="30"/>
        <v>2.3597965968606847</v>
      </c>
      <c r="I64" s="19">
        <f t="shared" si="31"/>
        <v>3.8138126817950453</v>
      </c>
      <c r="J64" s="19">
        <f t="shared" si="32"/>
        <v>5.4823557300803785</v>
      </c>
      <c r="K64" s="19">
        <f t="shared" si="33"/>
        <v>3.3902953986922397</v>
      </c>
      <c r="L64" s="19">
        <f t="shared" si="34"/>
        <v>383.76490110562656</v>
      </c>
      <c r="M64" s="19">
        <f t="shared" si="35"/>
        <v>3.4738122491857797</v>
      </c>
      <c r="N64" s="19">
        <f t="shared" si="36"/>
        <v>6.435808900529139</v>
      </c>
      <c r="O64" s="19">
        <f t="shared" si="37"/>
        <v>4.4404774672109664</v>
      </c>
      <c r="P64" s="19">
        <f t="shared" si="38"/>
        <v>8.5810785340388538</v>
      </c>
      <c r="Q64" s="19">
        <f t="shared" si="39"/>
        <v>5.0748313910982459</v>
      </c>
      <c r="R64" s="19">
        <f t="shared" si="40"/>
        <v>2.4411688933041567</v>
      </c>
      <c r="S64" s="19">
        <f t="shared" si="41"/>
        <v>1.970134014816318</v>
      </c>
      <c r="T64" s="19">
        <f t="shared" si="42"/>
        <v>3.575154992362009</v>
      </c>
    </row>
    <row r="65" spans="2:20">
      <c r="B65" s="16">
        <v>2072</v>
      </c>
      <c r="C65" s="19">
        <f>(C68-C63)/5*2+C63</f>
        <v>0.91002816766924477</v>
      </c>
      <c r="D65" s="21">
        <f t="shared" si="23"/>
        <v>2.2582190905740367</v>
      </c>
      <c r="E65" s="19">
        <f t="shared" si="27"/>
        <v>1.6653533116327706</v>
      </c>
      <c r="F65" s="19">
        <f t="shared" si="28"/>
        <v>1.7212035751326498</v>
      </c>
      <c r="G65" s="19">
        <f t="shared" si="29"/>
        <v>2.3959341065260698</v>
      </c>
      <c r="H65" s="19">
        <f t="shared" si="30"/>
        <v>2.3975533424104558</v>
      </c>
      <c r="I65" s="19">
        <f t="shared" si="31"/>
        <v>3.8748336847037672</v>
      </c>
      <c r="J65" s="19">
        <f t="shared" si="32"/>
        <v>5.5700734217616645</v>
      </c>
      <c r="K65" s="19">
        <f t="shared" si="33"/>
        <v>3.4445401250713159</v>
      </c>
      <c r="L65" s="19">
        <f t="shared" si="34"/>
        <v>389.90513952331651</v>
      </c>
      <c r="M65" s="19">
        <f t="shared" si="35"/>
        <v>3.5293932451727525</v>
      </c>
      <c r="N65" s="19">
        <f t="shared" si="36"/>
        <v>6.5387818429376061</v>
      </c>
      <c r="O65" s="19">
        <f t="shared" si="37"/>
        <v>4.5115251066863431</v>
      </c>
      <c r="P65" s="19">
        <f t="shared" si="38"/>
        <v>8.718375790583476</v>
      </c>
      <c r="Q65" s="19">
        <f t="shared" si="39"/>
        <v>5.1560286933558181</v>
      </c>
      <c r="R65" s="19">
        <f t="shared" si="40"/>
        <v>2.4802275955970234</v>
      </c>
      <c r="S65" s="19">
        <f t="shared" si="41"/>
        <v>2.001656159053379</v>
      </c>
      <c r="T65" s="19">
        <f t="shared" si="42"/>
        <v>3.6323574722398009</v>
      </c>
    </row>
    <row r="66" spans="2:20">
      <c r="B66" s="16">
        <v>2073</v>
      </c>
      <c r="C66" s="19">
        <f>(C68-C63)/5*3+C63</f>
        <v>0.908708106559725</v>
      </c>
      <c r="D66" s="21">
        <f t="shared" si="23"/>
        <v>2.2943505960232211</v>
      </c>
      <c r="E66" s="19">
        <f t="shared" si="27"/>
        <v>1.6919989646188949</v>
      </c>
      <c r="F66" s="19">
        <f t="shared" si="28"/>
        <v>1.7487428323347722</v>
      </c>
      <c r="G66" s="19">
        <f t="shared" si="29"/>
        <v>2.4342690522304866</v>
      </c>
      <c r="H66" s="19">
        <f t="shared" si="30"/>
        <v>2.4359141958890231</v>
      </c>
      <c r="I66" s="19">
        <f t="shared" si="31"/>
        <v>3.9368310236590274</v>
      </c>
      <c r="J66" s="19">
        <f t="shared" si="32"/>
        <v>5.6591945965098507</v>
      </c>
      <c r="K66" s="19">
        <f t="shared" si="33"/>
        <v>3.4996527670724564</v>
      </c>
      <c r="L66" s="19">
        <f t="shared" si="34"/>
        <v>396.14362175568959</v>
      </c>
      <c r="M66" s="19">
        <f t="shared" si="35"/>
        <v>3.5858635370955168</v>
      </c>
      <c r="N66" s="19">
        <f t="shared" si="36"/>
        <v>6.6434023524246086</v>
      </c>
      <c r="O66" s="19">
        <f t="shared" si="37"/>
        <v>4.5837095083933237</v>
      </c>
      <c r="P66" s="19">
        <f t="shared" si="38"/>
        <v>8.8578698032328109</v>
      </c>
      <c r="Q66" s="19">
        <f t="shared" si="39"/>
        <v>5.2385251524495118</v>
      </c>
      <c r="R66" s="19">
        <f t="shared" si="40"/>
        <v>2.5199112371265753</v>
      </c>
      <c r="S66" s="19">
        <f t="shared" si="41"/>
        <v>2.033682657598233</v>
      </c>
      <c r="T66" s="19">
        <f t="shared" si="42"/>
        <v>3.6904751917956382</v>
      </c>
    </row>
    <row r="67" spans="2:20">
      <c r="B67" s="16">
        <v>2074</v>
      </c>
      <c r="C67" s="19">
        <f>(C68-C63)/5*4+C63</f>
        <v>0.90738804545020535</v>
      </c>
      <c r="D67" s="21">
        <f t="shared" si="23"/>
        <v>2.3310602055595928</v>
      </c>
      <c r="E67" s="19">
        <f t="shared" si="27"/>
        <v>1.7190709480527973</v>
      </c>
      <c r="F67" s="19">
        <f t="shared" si="28"/>
        <v>1.7767227176521287</v>
      </c>
      <c r="G67" s="19">
        <f t="shared" si="29"/>
        <v>2.4732173570661744</v>
      </c>
      <c r="H67" s="19">
        <f t="shared" si="30"/>
        <v>2.4748888230232478</v>
      </c>
      <c r="I67" s="19">
        <f t="shared" si="31"/>
        <v>3.9998203200375717</v>
      </c>
      <c r="J67" s="19">
        <f t="shared" si="32"/>
        <v>5.7497417100540096</v>
      </c>
      <c r="K67" s="19">
        <f t="shared" si="33"/>
        <v>3.5556472113456166</v>
      </c>
      <c r="L67" s="19">
        <f t="shared" si="34"/>
        <v>402.48191970378076</v>
      </c>
      <c r="M67" s="19">
        <f t="shared" si="35"/>
        <v>3.6432373536890457</v>
      </c>
      <c r="N67" s="19">
        <f t="shared" si="36"/>
        <v>6.7496967900634024</v>
      </c>
      <c r="O67" s="19">
        <f t="shared" si="37"/>
        <v>4.6570488605276177</v>
      </c>
      <c r="P67" s="19">
        <f t="shared" si="38"/>
        <v>8.9995957200845371</v>
      </c>
      <c r="Q67" s="19">
        <f t="shared" si="39"/>
        <v>5.3223415548887045</v>
      </c>
      <c r="R67" s="19">
        <f t="shared" si="40"/>
        <v>2.560229816920601</v>
      </c>
      <c r="S67" s="19">
        <f t="shared" si="41"/>
        <v>2.0662215801198052</v>
      </c>
      <c r="T67" s="19">
        <f t="shared" si="42"/>
        <v>3.7495227948643683</v>
      </c>
    </row>
    <row r="68" spans="2:20">
      <c r="B68" s="16">
        <v>2075</v>
      </c>
      <c r="C68" s="19">
        <f>$AC$30/$AC$19</f>
        <v>0.90606798434068558</v>
      </c>
      <c r="D68" s="21">
        <f t="shared" si="23"/>
        <v>2.3683571688485463</v>
      </c>
      <c r="E68" s="19">
        <f t="shared" si="27"/>
        <v>1.7465760832216419</v>
      </c>
      <c r="F68" s="19">
        <f t="shared" si="28"/>
        <v>1.8051502811345626</v>
      </c>
      <c r="G68" s="19">
        <f t="shared" si="29"/>
        <v>2.5127888347792329</v>
      </c>
      <c r="H68" s="19">
        <f t="shared" si="30"/>
        <v>2.5144870441916196</v>
      </c>
      <c r="I68" s="19">
        <f t="shared" si="31"/>
        <v>4.0638174451581728</v>
      </c>
      <c r="J68" s="19">
        <f t="shared" si="32"/>
        <v>5.8417375774148734</v>
      </c>
      <c r="K68" s="19">
        <f t="shared" si="33"/>
        <v>3.6125375667271462</v>
      </c>
      <c r="L68" s="19">
        <f t="shared" si="34"/>
        <v>408.92163041904121</v>
      </c>
      <c r="M68" s="19">
        <f t="shared" si="35"/>
        <v>3.7015291513480699</v>
      </c>
      <c r="N68" s="19">
        <f t="shared" si="36"/>
        <v>6.8576919387044173</v>
      </c>
      <c r="O68" s="19">
        <f t="shared" si="37"/>
        <v>4.7315616422960591</v>
      </c>
      <c r="P68" s="19">
        <f t="shared" si="38"/>
        <v>9.1435892516058885</v>
      </c>
      <c r="Q68" s="19">
        <f t="shared" si="39"/>
        <v>5.4074990197669228</v>
      </c>
      <c r="R68" s="19">
        <f t="shared" si="40"/>
        <v>2.6011934939913304</v>
      </c>
      <c r="S68" s="19">
        <f t="shared" si="41"/>
        <v>2.0992811254017218</v>
      </c>
      <c r="T68" s="19">
        <f t="shared" si="42"/>
        <v>3.8095151595821983</v>
      </c>
    </row>
    <row r="69" spans="2:20">
      <c r="B69" s="16">
        <v>2076</v>
      </c>
      <c r="C69" s="19">
        <f>(C73-C68)/5*1+C68</f>
        <v>0.90484579394633824</v>
      </c>
      <c r="D69" s="21">
        <f t="shared" si="23"/>
        <v>2.4062508835501233</v>
      </c>
      <c r="E69" s="19">
        <f t="shared" si="27"/>
        <v>1.7745213005531884</v>
      </c>
      <c r="F69" s="19">
        <f t="shared" si="28"/>
        <v>1.8340326856327158</v>
      </c>
      <c r="G69" s="19">
        <f t="shared" si="29"/>
        <v>2.5529934561357011</v>
      </c>
      <c r="H69" s="19">
        <f t="shared" si="30"/>
        <v>2.5547188368986857</v>
      </c>
      <c r="I69" s="19">
        <f t="shared" si="31"/>
        <v>4.1288385242807042</v>
      </c>
      <c r="J69" s="19">
        <f t="shared" si="32"/>
        <v>5.9352053786535119</v>
      </c>
      <c r="K69" s="19">
        <f t="shared" si="33"/>
        <v>3.6703381677947808</v>
      </c>
      <c r="L69" s="19">
        <f t="shared" si="34"/>
        <v>415.46437650574586</v>
      </c>
      <c r="M69" s="19">
        <f t="shared" si="35"/>
        <v>3.7607536177696392</v>
      </c>
      <c r="N69" s="19">
        <f t="shared" si="36"/>
        <v>6.9674150097236875</v>
      </c>
      <c r="O69" s="19">
        <f t="shared" si="37"/>
        <v>4.8072666285727967</v>
      </c>
      <c r="P69" s="19">
        <f t="shared" si="38"/>
        <v>9.2898866796315858</v>
      </c>
      <c r="Q69" s="19">
        <f t="shared" si="39"/>
        <v>5.4940190040831949</v>
      </c>
      <c r="R69" s="19">
        <f t="shared" si="40"/>
        <v>2.642812589895192</v>
      </c>
      <c r="S69" s="19">
        <f t="shared" si="41"/>
        <v>2.1328696234081499</v>
      </c>
      <c r="T69" s="19">
        <f t="shared" si="42"/>
        <v>3.8704674021355139</v>
      </c>
    </row>
    <row r="70" spans="2:20">
      <c r="B70" s="16">
        <v>2077</v>
      </c>
      <c r="C70" s="19">
        <f>(C73-C68)/5*2+C68</f>
        <v>0.90362360355199089</v>
      </c>
      <c r="D70" s="21">
        <f t="shared" si="23"/>
        <v>2.4447508976869252</v>
      </c>
      <c r="E70" s="19">
        <f t="shared" si="27"/>
        <v>1.8029136413620392</v>
      </c>
      <c r="F70" s="19">
        <f t="shared" si="28"/>
        <v>1.8633772086028393</v>
      </c>
      <c r="G70" s="19">
        <f t="shared" si="29"/>
        <v>2.5938413514338725</v>
      </c>
      <c r="H70" s="19">
        <f t="shared" si="30"/>
        <v>2.5955943382890645</v>
      </c>
      <c r="I70" s="19">
        <f t="shared" si="31"/>
        <v>4.1948999406691945</v>
      </c>
      <c r="J70" s="19">
        <f t="shared" si="32"/>
        <v>6.030168664711967</v>
      </c>
      <c r="K70" s="19">
        <f t="shared" si="33"/>
        <v>3.7290635784794968</v>
      </c>
      <c r="L70" s="19">
        <f t="shared" si="34"/>
        <v>422.11180652983774</v>
      </c>
      <c r="M70" s="19">
        <f t="shared" si="35"/>
        <v>3.8209256756539536</v>
      </c>
      <c r="N70" s="19">
        <f t="shared" si="36"/>
        <v>7.0788936498792658</v>
      </c>
      <c r="O70" s="19">
        <f t="shared" si="37"/>
        <v>4.8841828946299612</v>
      </c>
      <c r="P70" s="19">
        <f t="shared" si="38"/>
        <v>9.4385248665056896</v>
      </c>
      <c r="Q70" s="19">
        <f t="shared" si="39"/>
        <v>5.581923308148526</v>
      </c>
      <c r="R70" s="19">
        <f t="shared" si="40"/>
        <v>2.6850975913335149</v>
      </c>
      <c r="S70" s="19">
        <f t="shared" si="41"/>
        <v>2.1669955373826801</v>
      </c>
      <c r="T70" s="19">
        <f t="shared" si="42"/>
        <v>3.9323948805696816</v>
      </c>
    </row>
    <row r="71" spans="2:20">
      <c r="B71" s="16">
        <v>2078</v>
      </c>
      <c r="C71" s="19">
        <f>(C73-C68)/5*3+C68</f>
        <v>0.90240141315764344</v>
      </c>
      <c r="D71" s="21">
        <f t="shared" si="23"/>
        <v>2.4838669120499159</v>
      </c>
      <c r="E71" s="19">
        <f t="shared" si="27"/>
        <v>1.8317602596238318</v>
      </c>
      <c r="F71" s="19">
        <f t="shared" si="28"/>
        <v>1.8931912439404845</v>
      </c>
      <c r="G71" s="19">
        <f t="shared" si="29"/>
        <v>2.6353428130568139</v>
      </c>
      <c r="H71" s="19">
        <f t="shared" si="30"/>
        <v>2.6371238477016896</v>
      </c>
      <c r="I71" s="19">
        <f t="shared" si="31"/>
        <v>4.2620183397199023</v>
      </c>
      <c r="J71" s="19">
        <f t="shared" si="32"/>
        <v>6.1266513633473592</v>
      </c>
      <c r="K71" s="19">
        <f t="shared" si="33"/>
        <v>3.7887285957351691</v>
      </c>
      <c r="L71" s="19">
        <f t="shared" si="34"/>
        <v>428.8655954343152</v>
      </c>
      <c r="M71" s="19">
        <f t="shared" si="35"/>
        <v>3.8820604864644168</v>
      </c>
      <c r="N71" s="19">
        <f t="shared" si="36"/>
        <v>7.1921559482773345</v>
      </c>
      <c r="O71" s="19">
        <f t="shared" si="37"/>
        <v>4.9623298209440403</v>
      </c>
      <c r="P71" s="19">
        <f t="shared" si="38"/>
        <v>9.5895412643697799</v>
      </c>
      <c r="Q71" s="19">
        <f t="shared" si="39"/>
        <v>5.6712340810789019</v>
      </c>
      <c r="R71" s="19">
        <f t="shared" si="40"/>
        <v>2.7280591527948514</v>
      </c>
      <c r="S71" s="19">
        <f t="shared" si="41"/>
        <v>2.2016674659808029</v>
      </c>
      <c r="T71" s="19">
        <f t="shared" si="42"/>
        <v>3.9953131986587969</v>
      </c>
    </row>
    <row r="72" spans="2:20">
      <c r="B72" s="16">
        <v>2079</v>
      </c>
      <c r="C72" s="19">
        <f>(C73-C68)/5*4+C68</f>
        <v>0.90117922276329609</v>
      </c>
      <c r="D72" s="21">
        <f t="shared" si="23"/>
        <v>2.5236087826427145</v>
      </c>
      <c r="E72" s="19">
        <f t="shared" si="27"/>
        <v>1.861068423777813</v>
      </c>
      <c r="F72" s="19">
        <f t="shared" si="28"/>
        <v>1.9234823038435322</v>
      </c>
      <c r="G72" s="19">
        <f t="shared" si="29"/>
        <v>2.6775082980657232</v>
      </c>
      <c r="H72" s="19">
        <f t="shared" si="30"/>
        <v>2.6793178292649165</v>
      </c>
      <c r="I72" s="19">
        <f t="shared" si="31"/>
        <v>4.3302106331554198</v>
      </c>
      <c r="J72" s="19">
        <f t="shared" si="32"/>
        <v>6.2246777851609165</v>
      </c>
      <c r="K72" s="19">
        <f t="shared" si="33"/>
        <v>3.8493482532669314</v>
      </c>
      <c r="L72" s="19">
        <f t="shared" si="34"/>
        <v>435.72744496126421</v>
      </c>
      <c r="M72" s="19">
        <f t="shared" si="35"/>
        <v>3.9441734542478475</v>
      </c>
      <c r="N72" s="19">
        <f t="shared" si="36"/>
        <v>7.3072304434497717</v>
      </c>
      <c r="O72" s="19">
        <f t="shared" si="37"/>
        <v>5.0417270980791447</v>
      </c>
      <c r="P72" s="19">
        <f t="shared" si="38"/>
        <v>9.7429739245996956</v>
      </c>
      <c r="Q72" s="19">
        <f t="shared" si="39"/>
        <v>5.7619738263761642</v>
      </c>
      <c r="R72" s="19">
        <f t="shared" si="40"/>
        <v>2.7717080992395684</v>
      </c>
      <c r="S72" s="19">
        <f t="shared" si="41"/>
        <v>2.2368941454364957</v>
      </c>
      <c r="T72" s="19">
        <f t="shared" si="42"/>
        <v>4.0592382098373374</v>
      </c>
    </row>
    <row r="73" spans="2:20">
      <c r="B73" s="16">
        <v>2080</v>
      </c>
      <c r="C73" s="19">
        <f>$AC$31/$AC$19</f>
        <v>0.89995703236894875</v>
      </c>
      <c r="D73" s="21">
        <f t="shared" si="23"/>
        <v>2.5639865231649979</v>
      </c>
      <c r="E73" s="19">
        <f t="shared" si="27"/>
        <v>1.890845518558258</v>
      </c>
      <c r="F73" s="19">
        <f t="shared" si="28"/>
        <v>1.9542580207050286</v>
      </c>
      <c r="G73" s="19">
        <f t="shared" si="29"/>
        <v>2.7203484308347745</v>
      </c>
      <c r="H73" s="19">
        <f t="shared" si="30"/>
        <v>2.7221869145331552</v>
      </c>
      <c r="I73" s="19">
        <f t="shared" si="31"/>
        <v>4.3994940032859065</v>
      </c>
      <c r="J73" s="19">
        <f t="shared" si="32"/>
        <v>6.3242726297234917</v>
      </c>
      <c r="K73" s="19">
        <f t="shared" si="33"/>
        <v>3.9109378253192029</v>
      </c>
      <c r="L73" s="19">
        <f t="shared" si="34"/>
        <v>442.69908408064447</v>
      </c>
      <c r="M73" s="19">
        <f t="shared" si="35"/>
        <v>4.0072802295158123</v>
      </c>
      <c r="N73" s="19">
        <f t="shared" si="36"/>
        <v>7.424146130544969</v>
      </c>
      <c r="O73" s="19">
        <f t="shared" si="37"/>
        <v>5.1223947316484111</v>
      </c>
      <c r="P73" s="19">
        <f t="shared" si="38"/>
        <v>9.898861507393292</v>
      </c>
      <c r="Q73" s="19">
        <f t="shared" si="39"/>
        <v>5.8541654075981828</v>
      </c>
      <c r="R73" s="19">
        <f t="shared" si="40"/>
        <v>2.8160554288274016</v>
      </c>
      <c r="S73" s="19">
        <f t="shared" si="41"/>
        <v>2.2726844517634794</v>
      </c>
      <c r="T73" s="19">
        <f t="shared" si="42"/>
        <v>4.1241860211947348</v>
      </c>
    </row>
    <row r="74" spans="2:20">
      <c r="B74" s="16">
        <v>2081</v>
      </c>
      <c r="C74" s="19">
        <f>(C78-C73)/5*1+C73</f>
        <v>0.8989998090327509</v>
      </c>
      <c r="D74" s="21">
        <f t="shared" si="23"/>
        <v>2.6050103075356379</v>
      </c>
      <c r="E74" s="19">
        <f t="shared" si="27"/>
        <v>1.9210990468551903</v>
      </c>
      <c r="F74" s="19">
        <f t="shared" si="28"/>
        <v>1.9855261490363092</v>
      </c>
      <c r="G74" s="19">
        <f t="shared" si="29"/>
        <v>2.7638740057281312</v>
      </c>
      <c r="H74" s="19">
        <f t="shared" si="30"/>
        <v>2.7657419051656853</v>
      </c>
      <c r="I74" s="19">
        <f t="shared" si="31"/>
        <v>4.4698859073384813</v>
      </c>
      <c r="J74" s="19">
        <f t="shared" si="32"/>
        <v>6.425460991799067</v>
      </c>
      <c r="K74" s="19">
        <f t="shared" si="33"/>
        <v>3.9735128305243097</v>
      </c>
      <c r="L74" s="19">
        <f t="shared" si="34"/>
        <v>449.78226942593477</v>
      </c>
      <c r="M74" s="19">
        <f t="shared" si="35"/>
        <v>4.0713967131880651</v>
      </c>
      <c r="N74" s="19">
        <f t="shared" si="36"/>
        <v>7.5429324686336869</v>
      </c>
      <c r="O74" s="19">
        <f t="shared" si="37"/>
        <v>5.2043530473547852</v>
      </c>
      <c r="P74" s="19">
        <f t="shared" si="38"/>
        <v>10.057243291511583</v>
      </c>
      <c r="Q74" s="19">
        <f t="shared" si="39"/>
        <v>5.9478320541197531</v>
      </c>
      <c r="R74" s="19">
        <f t="shared" si="40"/>
        <v>2.86111231568864</v>
      </c>
      <c r="S74" s="19">
        <f>$Z$20*$H74/($H$12*$Y$20)</f>
        <v>2.3090474029916948</v>
      </c>
      <c r="T74" s="19">
        <f t="shared" si="42"/>
        <v>4.1901729975338506</v>
      </c>
    </row>
    <row r="75" spans="2:20">
      <c r="B75" s="16">
        <v>2082</v>
      </c>
      <c r="C75" s="19">
        <f>(C78-C73)/5*2+C73</f>
        <v>0.89804258569655304</v>
      </c>
      <c r="D75" s="21">
        <f t="shared" si="23"/>
        <v>2.6466904724562079</v>
      </c>
      <c r="E75" s="19">
        <f t="shared" si="27"/>
        <v>1.9518366316048732</v>
      </c>
      <c r="F75" s="19">
        <f t="shared" si="28"/>
        <v>2.01729456742089</v>
      </c>
      <c r="G75" s="19">
        <f t="shared" si="29"/>
        <v>2.808095989819781</v>
      </c>
      <c r="H75" s="19">
        <f t="shared" si="30"/>
        <v>2.8099937756483362</v>
      </c>
      <c r="I75" s="19">
        <f t="shared" si="31"/>
        <v>4.5414040818558963</v>
      </c>
      <c r="J75" s="19">
        <f t="shared" si="32"/>
        <v>6.5282683676678515</v>
      </c>
      <c r="K75" s="19">
        <f t="shared" si="33"/>
        <v>4.0370890358126985</v>
      </c>
      <c r="L75" s="19">
        <f t="shared" si="34"/>
        <v>456.97878573674961</v>
      </c>
      <c r="M75" s="19">
        <f t="shared" si="35"/>
        <v>4.1365390605990742</v>
      </c>
      <c r="N75" s="19">
        <f t="shared" si="36"/>
        <v>7.6636193881318251</v>
      </c>
      <c r="O75" s="19">
        <f t="shared" si="37"/>
        <v>5.2876226961124617</v>
      </c>
      <c r="P75" s="19">
        <f t="shared" si="38"/>
        <v>10.218159184175768</v>
      </c>
      <c r="Q75" s="19">
        <f t="shared" si="39"/>
        <v>6.0429973669856691</v>
      </c>
      <c r="R75" s="19">
        <f t="shared" si="40"/>
        <v>2.9068901127396578</v>
      </c>
      <c r="S75" s="19">
        <f t="shared" si="41"/>
        <v>2.345992161439562</v>
      </c>
      <c r="T75" s="19">
        <f t="shared" si="42"/>
        <v>4.2572157654943918</v>
      </c>
    </row>
    <row r="76" spans="2:20">
      <c r="B76" s="16">
        <v>2083</v>
      </c>
      <c r="C76" s="19">
        <f>(C78-C73)/5*3+C73</f>
        <v>0.89708536236035519</v>
      </c>
      <c r="D76" s="21">
        <f t="shared" si="23"/>
        <v>2.6890375200155074</v>
      </c>
      <c r="E76" s="19">
        <f t="shared" si="27"/>
        <v>1.9830660177105512</v>
      </c>
      <c r="F76" s="19">
        <f t="shared" si="28"/>
        <v>2.0495712804996247</v>
      </c>
      <c r="G76" s="19">
        <f t="shared" si="29"/>
        <v>2.8530255256568977</v>
      </c>
      <c r="H76" s="19">
        <f t="shared" si="30"/>
        <v>2.85495367605871</v>
      </c>
      <c r="I76" s="19">
        <f t="shared" ref="I76:I93" si="43">$Z$12*$H76/($H$12*$Y$12)</f>
        <v>4.6140665471655922</v>
      </c>
      <c r="J76" s="19">
        <f t="shared" si="32"/>
        <v>6.632720661550537</v>
      </c>
      <c r="K76" s="19">
        <f t="shared" si="33"/>
        <v>4.1016824603857014</v>
      </c>
      <c r="L76" s="19">
        <f t="shared" si="34"/>
        <v>464.29044630853764</v>
      </c>
      <c r="M76" s="19">
        <f t="shared" si="35"/>
        <v>4.2027236855686594</v>
      </c>
      <c r="N76" s="19">
        <f t="shared" si="36"/>
        <v>7.7862372983419359</v>
      </c>
      <c r="O76" s="19">
        <f t="shared" si="37"/>
        <v>5.3722246592502616</v>
      </c>
      <c r="P76" s="19">
        <f t="shared" si="38"/>
        <v>10.381649731122582</v>
      </c>
      <c r="Q76" s="19">
        <f t="shared" si="39"/>
        <v>6.1396853248574406</v>
      </c>
      <c r="R76" s="19">
        <f t="shared" si="40"/>
        <v>2.953400354543493</v>
      </c>
      <c r="S76" s="19">
        <f t="shared" si="41"/>
        <v>2.3835280360225957</v>
      </c>
      <c r="T76" s="19">
        <f t="shared" si="42"/>
        <v>4.3253312177423018</v>
      </c>
    </row>
    <row r="77" spans="2:20">
      <c r="B77" s="16">
        <v>2084</v>
      </c>
      <c r="C77" s="19">
        <f>(C78-C73)/5*4+C73</f>
        <v>0.89612813902415733</v>
      </c>
      <c r="D77" s="21">
        <f t="shared" si="23"/>
        <v>2.7320621203357556</v>
      </c>
      <c r="E77" s="19">
        <f t="shared" si="27"/>
        <v>2.0147950739939202</v>
      </c>
      <c r="F77" s="19">
        <f t="shared" si="28"/>
        <v>2.0823644209876186</v>
      </c>
      <c r="G77" s="19">
        <f t="shared" si="29"/>
        <v>2.8986739340674079</v>
      </c>
      <c r="H77" s="19">
        <f t="shared" si="30"/>
        <v>2.9006329348756497</v>
      </c>
      <c r="I77" s="19">
        <f t="shared" si="43"/>
        <v>4.6878916119202421</v>
      </c>
      <c r="J77" s="19">
        <f t="shared" si="32"/>
        <v>6.7388441921353461</v>
      </c>
      <c r="K77" s="19">
        <f t="shared" si="33"/>
        <v>4.1673093797518721</v>
      </c>
      <c r="L77" s="19">
        <f t="shared" si="34"/>
        <v>471.71909344947426</v>
      </c>
      <c r="M77" s="19">
        <f t="shared" si="35"/>
        <v>4.2699672645377591</v>
      </c>
      <c r="N77" s="19">
        <f t="shared" si="36"/>
        <v>7.9108170951154069</v>
      </c>
      <c r="O77" s="19">
        <f t="shared" si="37"/>
        <v>5.4581802537982664</v>
      </c>
      <c r="P77" s="19">
        <f t="shared" si="38"/>
        <v>10.547756126820545</v>
      </c>
      <c r="Q77" s="19">
        <f t="shared" si="39"/>
        <v>6.2379202900551594</v>
      </c>
      <c r="R77" s="19">
        <f t="shared" si="40"/>
        <v>3.000654760216189</v>
      </c>
      <c r="S77" s="19">
        <f t="shared" si="41"/>
        <v>2.4216644845989572</v>
      </c>
      <c r="T77" s="19">
        <f t="shared" si="42"/>
        <v>4.3945365172261788</v>
      </c>
    </row>
    <row r="78" spans="2:20">
      <c r="B78" s="16">
        <v>2085</v>
      </c>
      <c r="C78" s="19">
        <f>$AC$32/$AC$19</f>
        <v>0.89517091568795948</v>
      </c>
      <c r="D78" s="21">
        <f t="shared" si="23"/>
        <v>2.7757751142611276</v>
      </c>
      <c r="E78" s="19">
        <f t="shared" si="27"/>
        <v>2.0470317951778227</v>
      </c>
      <c r="F78" s="19">
        <f t="shared" si="28"/>
        <v>2.1156822517234204</v>
      </c>
      <c r="G78" s="19">
        <f t="shared" si="29"/>
        <v>2.9450527170124867</v>
      </c>
      <c r="H78" s="19">
        <f t="shared" si="30"/>
        <v>2.9470430618336594</v>
      </c>
      <c r="I78" s="19">
        <f t="shared" si="43"/>
        <v>4.762897877710965</v>
      </c>
      <c r="J78" s="19">
        <f t="shared" si="32"/>
        <v>6.8466656992095114</v>
      </c>
      <c r="K78" s="19">
        <f t="shared" si="33"/>
        <v>4.2339863298279026</v>
      </c>
      <c r="L78" s="19">
        <f t="shared" si="34"/>
        <v>479.26659894466582</v>
      </c>
      <c r="M78" s="19">
        <f t="shared" si="35"/>
        <v>4.3382867407703625</v>
      </c>
      <c r="N78" s="19">
        <f t="shared" si="36"/>
        <v>8.037390168637252</v>
      </c>
      <c r="O78" s="19">
        <f t="shared" si="37"/>
        <v>5.5455111378590374</v>
      </c>
      <c r="P78" s="19">
        <f t="shared" si="38"/>
        <v>10.71652022484967</v>
      </c>
      <c r="Q78" s="19">
        <f t="shared" si="39"/>
        <v>6.3377270146960409</v>
      </c>
      <c r="R78" s="19">
        <f t="shared" si="40"/>
        <v>3.0486652363796476</v>
      </c>
      <c r="S78" s="19">
        <f t="shared" si="41"/>
        <v>2.4604111163525397</v>
      </c>
      <c r="T78" s="19">
        <f t="shared" si="42"/>
        <v>4.4648491015017981</v>
      </c>
    </row>
    <row r="79" spans="2:20">
      <c r="B79" s="16">
        <v>2086</v>
      </c>
      <c r="C79" s="19">
        <f>(C83-C78)/5*1+C78</f>
        <v>0.89461949775613481</v>
      </c>
      <c r="D79" s="21">
        <f t="shared" ref="D79:D93" si="44">D78*1.016</f>
        <v>2.8201875160893057</v>
      </c>
      <c r="E79" s="19">
        <f t="shared" si="27"/>
        <v>2.0797843039006683</v>
      </c>
      <c r="F79" s="19">
        <f t="shared" si="28"/>
        <v>2.1495331677509952</v>
      </c>
      <c r="G79" s="19">
        <f t="shared" si="29"/>
        <v>2.9921735604846864</v>
      </c>
      <c r="H79" s="19">
        <f t="shared" si="30"/>
        <v>2.9941957508229984</v>
      </c>
      <c r="I79" s="19">
        <f t="shared" si="43"/>
        <v>4.8391042437543401</v>
      </c>
      <c r="J79" s="19">
        <f t="shared" si="32"/>
        <v>6.9562123503968643</v>
      </c>
      <c r="K79" s="19">
        <f t="shared" si="33"/>
        <v>4.3017301111051491</v>
      </c>
      <c r="L79" s="19">
        <f t="shared" si="34"/>
        <v>486.93486452778052</v>
      </c>
      <c r="M79" s="19">
        <f t="shared" si="35"/>
        <v>4.4076993286226882</v>
      </c>
      <c r="N79" s="19">
        <f t="shared" si="36"/>
        <v>8.1659884113354497</v>
      </c>
      <c r="O79" s="19">
        <f t="shared" si="37"/>
        <v>5.6342393160647823</v>
      </c>
      <c r="P79" s="19">
        <f t="shared" si="38"/>
        <v>10.887984548447267</v>
      </c>
      <c r="Q79" s="19">
        <f t="shared" si="39"/>
        <v>6.4391306469311784</v>
      </c>
      <c r="R79" s="19">
        <f t="shared" si="40"/>
        <v>3.0974438801617223</v>
      </c>
      <c r="S79" s="19">
        <f t="shared" si="41"/>
        <v>2.4997776942141812</v>
      </c>
      <c r="T79" s="19">
        <f t="shared" si="42"/>
        <v>4.5362866871258269</v>
      </c>
    </row>
    <row r="80" spans="2:20">
      <c r="B80" s="16">
        <v>2087</v>
      </c>
      <c r="C80" s="19">
        <f>(C83-C78)/5*2+C78</f>
        <v>0.89406807982431014</v>
      </c>
      <c r="D80" s="21">
        <f t="shared" si="44"/>
        <v>2.8653105163467347</v>
      </c>
      <c r="E80" s="19">
        <f t="shared" si="27"/>
        <v>2.1130608527630788</v>
      </c>
      <c r="F80" s="19">
        <f t="shared" si="28"/>
        <v>2.1839256984350111</v>
      </c>
      <c r="G80" s="19">
        <f t="shared" si="29"/>
        <v>3.0400483374524416</v>
      </c>
      <c r="H80" s="19">
        <f t="shared" si="30"/>
        <v>3.0421028828361667</v>
      </c>
      <c r="I80" s="19">
        <f t="shared" si="43"/>
        <v>4.9165299116544103</v>
      </c>
      <c r="J80" s="19">
        <f t="shared" si="32"/>
        <v>7.0675117480032146</v>
      </c>
      <c r="K80" s="19">
        <f t="shared" si="33"/>
        <v>4.3705577928828321</v>
      </c>
      <c r="L80" s="19">
        <f t="shared" si="34"/>
        <v>494.72582236022504</v>
      </c>
      <c r="M80" s="19">
        <f t="shared" si="35"/>
        <v>4.4782225178806518</v>
      </c>
      <c r="N80" s="19">
        <f t="shared" si="36"/>
        <v>8.2966442259168165</v>
      </c>
      <c r="O80" s="19">
        <f t="shared" si="37"/>
        <v>5.7243871451218205</v>
      </c>
      <c r="P80" s="19">
        <f t="shared" si="38"/>
        <v>11.062192301222424</v>
      </c>
      <c r="Q80" s="19">
        <f t="shared" si="39"/>
        <v>6.5421567372820784</v>
      </c>
      <c r="R80" s="19">
        <f t="shared" si="40"/>
        <v>3.1470029822443104</v>
      </c>
      <c r="S80" s="19">
        <f t="shared" si="41"/>
        <v>2.5397741373216083</v>
      </c>
      <c r="T80" s="19">
        <f t="shared" si="42"/>
        <v>4.6088672741198407</v>
      </c>
    </row>
    <row r="81" spans="2:20">
      <c r="B81" s="16">
        <v>2088</v>
      </c>
      <c r="C81" s="19">
        <f>(C83-C78)/5*3+C78</f>
        <v>0.89351666189248535</v>
      </c>
      <c r="D81" s="21">
        <f t="shared" si="44"/>
        <v>2.9111554846082823</v>
      </c>
      <c r="E81" s="19">
        <f t="shared" si="27"/>
        <v>2.1468698264072881</v>
      </c>
      <c r="F81" s="19">
        <f t="shared" si="28"/>
        <v>2.2188685096099712</v>
      </c>
      <c r="G81" s="19">
        <f t="shared" si="29"/>
        <v>3.0886891108516803</v>
      </c>
      <c r="H81" s="19">
        <f t="shared" si="30"/>
        <v>3.0907765289615452</v>
      </c>
      <c r="I81" s="19">
        <f t="shared" si="43"/>
        <v>4.9951943902408802</v>
      </c>
      <c r="J81" s="19">
        <f t="shared" si="32"/>
        <v>7.1805919359712664</v>
      </c>
      <c r="K81" s="19">
        <f t="shared" si="33"/>
        <v>4.440486717568958</v>
      </c>
      <c r="L81" s="19">
        <f t="shared" si="34"/>
        <v>502.64143551798873</v>
      </c>
      <c r="M81" s="19">
        <f t="shared" si="35"/>
        <v>4.5498740781667415</v>
      </c>
      <c r="N81" s="19">
        <f t="shared" si="36"/>
        <v>8.4293905335314872</v>
      </c>
      <c r="O81" s="19">
        <f t="shared" si="37"/>
        <v>5.8159773394437684</v>
      </c>
      <c r="P81" s="19">
        <f t="shared" si="38"/>
        <v>11.239187378041983</v>
      </c>
      <c r="Q81" s="19">
        <f t="shared" si="39"/>
        <v>6.6468312450785909</v>
      </c>
      <c r="R81" s="19">
        <f t="shared" si="40"/>
        <v>3.1973550299602191</v>
      </c>
      <c r="S81" s="19">
        <f t="shared" si="41"/>
        <v>2.5804105235187538</v>
      </c>
      <c r="T81" s="19">
        <f t="shared" si="42"/>
        <v>4.6826091505057583</v>
      </c>
    </row>
    <row r="82" spans="2:20">
      <c r="B82" s="16">
        <v>2089</v>
      </c>
      <c r="C82" s="19">
        <f>(C83-C78)/5*4+C78</f>
        <v>0.89296524396066068</v>
      </c>
      <c r="D82" s="21">
        <f t="shared" si="44"/>
        <v>2.9577339723620151</v>
      </c>
      <c r="E82" s="19">
        <f t="shared" si="27"/>
        <v>2.1812197436298044</v>
      </c>
      <c r="F82" s="19">
        <f t="shared" si="28"/>
        <v>2.2543704057637308</v>
      </c>
      <c r="G82" s="19">
        <f t="shared" si="29"/>
        <v>3.1381081366253074</v>
      </c>
      <c r="H82" s="19">
        <f t="shared" si="30"/>
        <v>3.1402289534249297</v>
      </c>
      <c r="I82" s="19">
        <f t="shared" si="43"/>
        <v>5.0751175004847351</v>
      </c>
      <c r="J82" s="19">
        <f t="shared" si="32"/>
        <v>7.2954814069468066</v>
      </c>
      <c r="K82" s="19">
        <f t="shared" si="33"/>
        <v>4.5115345050500615</v>
      </c>
      <c r="L82" s="19">
        <f t="shared" si="34"/>
        <v>510.68369848627651</v>
      </c>
      <c r="M82" s="19">
        <f t="shared" si="35"/>
        <v>4.6226720634174097</v>
      </c>
      <c r="N82" s="19">
        <f t="shared" si="36"/>
        <v>8.5642607820679899</v>
      </c>
      <c r="O82" s="19">
        <f t="shared" si="37"/>
        <v>5.9090329768748688</v>
      </c>
      <c r="P82" s="19">
        <f t="shared" si="38"/>
        <v>11.419014376090654</v>
      </c>
      <c r="Q82" s="19">
        <f t="shared" si="39"/>
        <v>6.7531805449998483</v>
      </c>
      <c r="R82" s="19">
        <f t="shared" si="40"/>
        <v>3.2485127104395821</v>
      </c>
      <c r="S82" s="19">
        <f t="shared" si="41"/>
        <v>2.6216970918950535</v>
      </c>
      <c r="T82" s="19">
        <f t="shared" si="42"/>
        <v>4.7575308969138499</v>
      </c>
    </row>
    <row r="83" spans="2:20">
      <c r="B83" s="16">
        <v>2090</v>
      </c>
      <c r="C83" s="19">
        <f>$AC$33/$AC$19</f>
        <v>0.89241382602883601</v>
      </c>
      <c r="D83" s="21">
        <f t="shared" si="44"/>
        <v>3.0050577159198073</v>
      </c>
      <c r="E83" s="19">
        <f t="shared" si="27"/>
        <v>2.2161192595278818</v>
      </c>
      <c r="F83" s="19">
        <f t="shared" si="28"/>
        <v>2.290440332255951</v>
      </c>
      <c r="G83" s="19">
        <f t="shared" si="29"/>
        <v>3.1883178668113121</v>
      </c>
      <c r="H83" s="19">
        <f t="shared" si="30"/>
        <v>3.1904726166797284</v>
      </c>
      <c r="I83" s="19">
        <f t="shared" si="43"/>
        <v>5.1563193804924898</v>
      </c>
      <c r="J83" s="19">
        <f t="shared" si="32"/>
        <v>7.4122091094579536</v>
      </c>
      <c r="K83" s="19">
        <f t="shared" si="33"/>
        <v>4.5837190571308613</v>
      </c>
      <c r="L83" s="19">
        <f t="shared" si="34"/>
        <v>518.8546376620568</v>
      </c>
      <c r="M83" s="19">
        <f t="shared" si="35"/>
        <v>4.6966348164320877</v>
      </c>
      <c r="N83" s="19">
        <f t="shared" si="36"/>
        <v>8.7012889545810772</v>
      </c>
      <c r="O83" s="19">
        <f t="shared" si="37"/>
        <v>6.0035775045048663</v>
      </c>
      <c r="P83" s="19">
        <f t="shared" si="38"/>
        <v>11.601718606108104</v>
      </c>
      <c r="Q83" s="19">
        <f t="shared" si="39"/>
        <v>6.8612314337198459</v>
      </c>
      <c r="R83" s="19">
        <f t="shared" si="40"/>
        <v>3.3004889138066154</v>
      </c>
      <c r="S83" s="19">
        <f t="shared" si="41"/>
        <v>2.6636442453653739</v>
      </c>
      <c r="T83" s="19">
        <f t="shared" si="42"/>
        <v>4.8336513912644712</v>
      </c>
    </row>
    <row r="84" spans="2:20">
      <c r="B84" s="16">
        <v>2091</v>
      </c>
      <c r="C84" s="19">
        <f>(C88-C83)/5*1+C83</f>
        <v>0.89225389095770069</v>
      </c>
      <c r="D84" s="21">
        <f t="shared" si="44"/>
        <v>3.0531386393745241</v>
      </c>
      <c r="E84" s="19">
        <f t="shared" si="27"/>
        <v>2.2515771676803276</v>
      </c>
      <c r="F84" s="19">
        <f t="shared" si="28"/>
        <v>2.3270873775720458</v>
      </c>
      <c r="G84" s="19">
        <f t="shared" si="29"/>
        <v>3.2393309526802931</v>
      </c>
      <c r="H84" s="19">
        <f t="shared" si="30"/>
        <v>3.2415201785466041</v>
      </c>
      <c r="I84" s="19">
        <f t="shared" si="43"/>
        <v>5.2388204905803697</v>
      </c>
      <c r="J84" s="19">
        <f t="shared" si="32"/>
        <v>7.5308044552092817</v>
      </c>
      <c r="K84" s="19">
        <f t="shared" si="33"/>
        <v>4.6570585620449556</v>
      </c>
      <c r="L84" s="19">
        <f t="shared" si="34"/>
        <v>527.15631186464975</v>
      </c>
      <c r="M84" s="19">
        <f t="shared" si="35"/>
        <v>4.7717809734950016</v>
      </c>
      <c r="N84" s="19">
        <f t="shared" si="36"/>
        <v>8.840509577854375</v>
      </c>
      <c r="O84" s="19">
        <f t="shared" si="37"/>
        <v>6.099634744576945</v>
      </c>
      <c r="P84" s="19">
        <f t="shared" si="38"/>
        <v>11.787346103805833</v>
      </c>
      <c r="Q84" s="19">
        <f t="shared" si="39"/>
        <v>6.9710111366593628</v>
      </c>
      <c r="R84" s="19">
        <f t="shared" si="40"/>
        <v>3.3532967364275215</v>
      </c>
      <c r="S84" s="19">
        <f t="shared" si="41"/>
        <v>2.7062625532912206</v>
      </c>
      <c r="T84" s="19">
        <f t="shared" si="42"/>
        <v>4.9109898135247025</v>
      </c>
    </row>
    <row r="85" spans="2:20">
      <c r="B85" s="16">
        <v>2092</v>
      </c>
      <c r="C85" s="19">
        <f>(C88-C83)/5*2+C83</f>
        <v>0.89209395588656537</v>
      </c>
      <c r="D85" s="21">
        <f t="shared" si="44"/>
        <v>3.1019888576045167</v>
      </c>
      <c r="E85" s="19">
        <f t="shared" si="27"/>
        <v>2.2876024023632131</v>
      </c>
      <c r="F85" s="19">
        <f t="shared" si="28"/>
        <v>2.3643207756131988</v>
      </c>
      <c r="G85" s="19">
        <f t="shared" si="29"/>
        <v>3.2911602479231781</v>
      </c>
      <c r="H85" s="19">
        <f t="shared" si="30"/>
        <v>3.2933845014033505</v>
      </c>
      <c r="I85" s="19">
        <f t="shared" si="43"/>
        <v>5.3226416184296568</v>
      </c>
      <c r="J85" s="19">
        <f t="shared" si="32"/>
        <v>7.6512973264926325</v>
      </c>
      <c r="K85" s="19">
        <f t="shared" si="33"/>
        <v>4.7315714990376758</v>
      </c>
      <c r="L85" s="19">
        <f t="shared" si="34"/>
        <v>535.59081285448428</v>
      </c>
      <c r="M85" s="19">
        <f t="shared" si="35"/>
        <v>4.8481294690709227</v>
      </c>
      <c r="N85" s="19">
        <f t="shared" si="36"/>
        <v>8.9819577311000458</v>
      </c>
      <c r="O85" s="19">
        <f t="shared" si="37"/>
        <v>6.1972289004901775</v>
      </c>
      <c r="P85" s="19">
        <f t="shared" si="38"/>
        <v>11.97594364146673</v>
      </c>
      <c r="Q85" s="19">
        <f t="shared" si="39"/>
        <v>7.0825473148459146</v>
      </c>
      <c r="R85" s="19">
        <f t="shared" si="40"/>
        <v>3.4069494842103625</v>
      </c>
      <c r="S85" s="19">
        <f t="shared" si="41"/>
        <v>2.7495627541438803</v>
      </c>
      <c r="T85" s="19">
        <f t="shared" si="42"/>
        <v>4.989565650541099</v>
      </c>
    </row>
    <row r="86" spans="2:20">
      <c r="B86" s="16">
        <v>2093</v>
      </c>
      <c r="C86" s="19">
        <f>(C88-C83)/5*3+C83</f>
        <v>0.89193402081543016</v>
      </c>
      <c r="D86" s="21">
        <f t="shared" si="44"/>
        <v>3.1516206793261889</v>
      </c>
      <c r="E86" s="19">
        <f t="shared" si="27"/>
        <v>2.3242040408010243</v>
      </c>
      <c r="F86" s="19">
        <f t="shared" si="28"/>
        <v>2.4021499080230098</v>
      </c>
      <c r="G86" s="19">
        <f t="shared" si="29"/>
        <v>3.3438188118899492</v>
      </c>
      <c r="H86" s="19">
        <f t="shared" si="30"/>
        <v>3.3460786534258036</v>
      </c>
      <c r="I86" s="19">
        <f t="shared" si="43"/>
        <v>5.4078038843245304</v>
      </c>
      <c r="J86" s="19">
        <f t="shared" si="32"/>
        <v>7.7737180837165134</v>
      </c>
      <c r="K86" s="19">
        <f t="shared" si="33"/>
        <v>4.807276643022278</v>
      </c>
      <c r="L86" s="19">
        <f t="shared" si="34"/>
        <v>544.16026586015596</v>
      </c>
      <c r="M86" s="19">
        <f t="shared" si="35"/>
        <v>4.9256995405760566</v>
      </c>
      <c r="N86" s="19">
        <f t="shared" si="36"/>
        <v>9.1256690547976458</v>
      </c>
      <c r="O86" s="19">
        <f t="shared" si="37"/>
        <v>6.2963845628980186</v>
      </c>
      <c r="P86" s="19">
        <f t="shared" si="38"/>
        <v>12.167558739730195</v>
      </c>
      <c r="Q86" s="19">
        <f t="shared" si="39"/>
        <v>7.1958680718834476</v>
      </c>
      <c r="R86" s="19">
        <f t="shared" si="40"/>
        <v>3.4614606759577273</v>
      </c>
      <c r="S86" s="19">
        <f t="shared" si="41"/>
        <v>2.7935557582101822</v>
      </c>
      <c r="T86" s="19">
        <f t="shared" si="42"/>
        <v>5.0693987009497556</v>
      </c>
    </row>
    <row r="87" spans="2:20">
      <c r="B87" s="16">
        <v>2094</v>
      </c>
      <c r="C87" s="19">
        <f>(C88-C83)/5*4+C83</f>
        <v>0.89177408574429484</v>
      </c>
      <c r="D87" s="21">
        <f t="shared" si="44"/>
        <v>3.2020466101954081</v>
      </c>
      <c r="E87" s="19">
        <f t="shared" si="27"/>
        <v>2.3613913054538407</v>
      </c>
      <c r="F87" s="19">
        <f t="shared" si="28"/>
        <v>2.4405843065513779</v>
      </c>
      <c r="G87" s="19">
        <f t="shared" si="29"/>
        <v>3.3973199128801883</v>
      </c>
      <c r="H87" s="19">
        <f t="shared" si="30"/>
        <v>3.3996159118806166</v>
      </c>
      <c r="I87" s="19">
        <f t="shared" si="43"/>
        <v>5.4943287464737232</v>
      </c>
      <c r="J87" s="19">
        <f t="shared" si="32"/>
        <v>7.8980975730559768</v>
      </c>
      <c r="K87" s="19">
        <f t="shared" si="33"/>
        <v>4.8841930693106343</v>
      </c>
      <c r="L87" s="19">
        <f t="shared" si="34"/>
        <v>552.86683011391847</v>
      </c>
      <c r="M87" s="19">
        <f t="shared" si="35"/>
        <v>5.0045107332252741</v>
      </c>
      <c r="N87" s="19">
        <f t="shared" si="36"/>
        <v>9.2716797596744076</v>
      </c>
      <c r="O87" s="19">
        <f t="shared" si="37"/>
        <v>6.3971267159043874</v>
      </c>
      <c r="P87" s="19">
        <f t="shared" si="38"/>
        <v>12.362239679565878</v>
      </c>
      <c r="Q87" s="19">
        <f t="shared" si="39"/>
        <v>7.3110019610335844</v>
      </c>
      <c r="R87" s="19">
        <f t="shared" si="40"/>
        <v>3.5168440467730515</v>
      </c>
      <c r="S87" s="19">
        <f t="shared" si="41"/>
        <v>2.8382526503415453</v>
      </c>
      <c r="T87" s="19">
        <f t="shared" si="42"/>
        <v>5.1505090801649516</v>
      </c>
    </row>
    <row r="88" spans="2:20">
      <c r="B88" s="16">
        <v>2095</v>
      </c>
      <c r="C88" s="19">
        <f>$AC$34/$AC$19</f>
        <v>0.89161415067315952</v>
      </c>
      <c r="D88" s="21">
        <f t="shared" si="44"/>
        <v>3.2532793559585347</v>
      </c>
      <c r="E88" s="19">
        <f t="shared" si="27"/>
        <v>2.3991735663411027</v>
      </c>
      <c r="F88" s="19">
        <f t="shared" si="28"/>
        <v>2.4796336554562002</v>
      </c>
      <c r="G88" s="19">
        <f t="shared" si="29"/>
        <v>3.4516770314862715</v>
      </c>
      <c r="H88" s="19">
        <f t="shared" si="30"/>
        <v>3.4540097664707066</v>
      </c>
      <c r="I88" s="19">
        <f t="shared" si="43"/>
        <v>5.5822380064173034</v>
      </c>
      <c r="J88" s="19">
        <f t="shared" si="32"/>
        <v>8.0244671342248726</v>
      </c>
      <c r="K88" s="19">
        <f t="shared" si="33"/>
        <v>4.9623401584196039</v>
      </c>
      <c r="L88" s="19">
        <f t="shared" si="34"/>
        <v>561.71269939574108</v>
      </c>
      <c r="M88" s="19">
        <f t="shared" si="35"/>
        <v>5.0845829049568776</v>
      </c>
      <c r="N88" s="19">
        <f t="shared" si="36"/>
        <v>9.4200266358291991</v>
      </c>
      <c r="O88" s="19">
        <f t="shared" si="37"/>
        <v>6.4994807433588582</v>
      </c>
      <c r="P88" s="19">
        <f t="shared" si="38"/>
        <v>12.560035514438933</v>
      </c>
      <c r="Q88" s="19">
        <f t="shared" si="39"/>
        <v>7.4279779924101206</v>
      </c>
      <c r="R88" s="19">
        <f t="shared" si="40"/>
        <v>3.5731135515214203</v>
      </c>
      <c r="S88" s="19">
        <f t="shared" si="41"/>
        <v>2.88366469274701</v>
      </c>
      <c r="T88" s="19">
        <f t="shared" si="42"/>
        <v>5.2329172254475909</v>
      </c>
    </row>
    <row r="89" spans="2:20">
      <c r="B89" s="16">
        <v>2096</v>
      </c>
      <c r="C89" s="19">
        <f>(C93-C88)/5*1+C88</f>
        <v>0.89170486011648997</v>
      </c>
      <c r="D89" s="21">
        <f t="shared" si="44"/>
        <v>3.3053318256538713</v>
      </c>
      <c r="E89" s="19">
        <f t="shared" si="27"/>
        <v>2.4375603434025601</v>
      </c>
      <c r="F89" s="19">
        <f t="shared" si="28"/>
        <v>2.5193077939434994</v>
      </c>
      <c r="G89" s="19">
        <f t="shared" si="29"/>
        <v>3.5069038639900518</v>
      </c>
      <c r="H89" s="19">
        <f t="shared" si="30"/>
        <v>3.5092739227342378</v>
      </c>
      <c r="I89" s="19">
        <f t="shared" si="43"/>
        <v>5.6715538145199798</v>
      </c>
      <c r="J89" s="19">
        <f t="shared" si="32"/>
        <v>8.1528586083724708</v>
      </c>
      <c r="K89" s="19">
        <f t="shared" si="33"/>
        <v>5.0417376009543187</v>
      </c>
      <c r="L89" s="19">
        <f t="shared" si="34"/>
        <v>570.70010258607306</v>
      </c>
      <c r="M89" s="19">
        <f t="shared" si="35"/>
        <v>5.1659362314361887</v>
      </c>
      <c r="N89" s="19">
        <f t="shared" si="36"/>
        <v>9.5707470620024662</v>
      </c>
      <c r="O89" s="19">
        <f t="shared" si="37"/>
        <v>6.6034724352525993</v>
      </c>
      <c r="P89" s="19">
        <f t="shared" si="38"/>
        <v>12.760996082669955</v>
      </c>
      <c r="Q89" s="19">
        <f t="shared" si="39"/>
        <v>7.5468256402886826</v>
      </c>
      <c r="R89" s="19">
        <f t="shared" si="40"/>
        <v>3.6302833683457632</v>
      </c>
      <c r="S89" s="19">
        <f t="shared" si="41"/>
        <v>2.9298033278309621</v>
      </c>
      <c r="T89" s="19">
        <f t="shared" si="42"/>
        <v>5.3166439010547535</v>
      </c>
    </row>
    <row r="90" spans="2:20">
      <c r="B90" s="16">
        <v>2097</v>
      </c>
      <c r="C90" s="19">
        <f>(C93-C88)/5*2+C88</f>
        <v>0.89179556955982042</v>
      </c>
      <c r="D90" s="21">
        <f t="shared" si="44"/>
        <v>3.3582171348643333</v>
      </c>
      <c r="E90" s="19">
        <f t="shared" si="27"/>
        <v>2.4765613088970011</v>
      </c>
      <c r="F90" s="19">
        <f t="shared" si="28"/>
        <v>2.5596167186465957</v>
      </c>
      <c r="G90" s="19">
        <f t="shared" si="29"/>
        <v>3.5630143258138927</v>
      </c>
      <c r="H90" s="19">
        <f t="shared" si="30"/>
        <v>3.5654223054979854</v>
      </c>
      <c r="I90" s="19">
        <f t="shared" si="43"/>
        <v>5.7622986755522989</v>
      </c>
      <c r="J90" s="19">
        <f t="shared" si="32"/>
        <v>8.28330434610643</v>
      </c>
      <c r="K90" s="19">
        <f t="shared" si="33"/>
        <v>5.1224054025695871</v>
      </c>
      <c r="L90" s="19">
        <f t="shared" si="34"/>
        <v>579.83130422745012</v>
      </c>
      <c r="M90" s="19">
        <f t="shared" si="35"/>
        <v>5.2485912111391668</v>
      </c>
      <c r="N90" s="19">
        <f t="shared" si="36"/>
        <v>9.7238790149945054</v>
      </c>
      <c r="O90" s="19">
        <f t="shared" si="37"/>
        <v>6.7091279942166402</v>
      </c>
      <c r="P90" s="19">
        <f t="shared" si="38"/>
        <v>12.965172019992675</v>
      </c>
      <c r="Q90" s="19">
        <f t="shared" si="39"/>
        <v>7.6675748505333017</v>
      </c>
      <c r="R90" s="19">
        <f t="shared" si="40"/>
        <v>3.6883679022392952</v>
      </c>
      <c r="S90" s="19">
        <f t="shared" si="41"/>
        <v>2.9766801810762575</v>
      </c>
      <c r="T90" s="19">
        <f t="shared" si="42"/>
        <v>5.4017102034716284</v>
      </c>
    </row>
    <row r="91" spans="2:20">
      <c r="B91" s="16">
        <v>2098</v>
      </c>
      <c r="C91" s="19">
        <f>(C93-C88)/5*3+C88</f>
        <v>0.89188627900315098</v>
      </c>
      <c r="D91" s="21">
        <f t="shared" si="44"/>
        <v>3.4119486090221627</v>
      </c>
      <c r="E91" s="19">
        <f t="shared" si="27"/>
        <v>2.5161862898393532</v>
      </c>
      <c r="F91" s="19">
        <f t="shared" si="28"/>
        <v>2.6005705861449409</v>
      </c>
      <c r="G91" s="19">
        <f t="shared" si="29"/>
        <v>3.6200225550269152</v>
      </c>
      <c r="H91" s="19">
        <f t="shared" si="30"/>
        <v>3.6224690623859539</v>
      </c>
      <c r="I91" s="19">
        <f t="shared" si="43"/>
        <v>5.8544954543611372</v>
      </c>
      <c r="J91" s="19">
        <f t="shared" si="32"/>
        <v>8.4158372156441352</v>
      </c>
      <c r="K91" s="19">
        <f t="shared" si="33"/>
        <v>5.2043638890107013</v>
      </c>
      <c r="L91" s="19">
        <f t="shared" si="34"/>
        <v>589.1086050950895</v>
      </c>
      <c r="M91" s="19">
        <f t="shared" si="35"/>
        <v>5.3325686705173947</v>
      </c>
      <c r="N91" s="19">
        <f t="shared" si="36"/>
        <v>9.8794610792344191</v>
      </c>
      <c r="O91" s="19">
        <f t="shared" si="37"/>
        <v>6.8164740421241072</v>
      </c>
      <c r="P91" s="19">
        <f t="shared" si="38"/>
        <v>13.17261477231256</v>
      </c>
      <c r="Q91" s="19">
        <f t="shared" si="39"/>
        <v>7.7902560481418357</v>
      </c>
      <c r="R91" s="19">
        <f t="shared" si="40"/>
        <v>3.7473817886751246</v>
      </c>
      <c r="S91" s="19">
        <f t="shared" si="41"/>
        <v>3.0243070639734779</v>
      </c>
      <c r="T91" s="19">
        <f t="shared" si="42"/>
        <v>5.4881375667271763</v>
      </c>
    </row>
    <row r="92" spans="2:20">
      <c r="B92" s="16">
        <v>2099</v>
      </c>
      <c r="C92" s="19">
        <f>(C93-C88)/5*4+C88</f>
        <v>0.89197698844648143</v>
      </c>
      <c r="D92" s="21">
        <f t="shared" si="44"/>
        <v>3.4665397867665173</v>
      </c>
      <c r="E92" s="19">
        <f t="shared" si="27"/>
        <v>2.5564452704767828</v>
      </c>
      <c r="F92" s="19">
        <f t="shared" si="28"/>
        <v>2.6421797155232603</v>
      </c>
      <c r="G92" s="19">
        <f t="shared" si="29"/>
        <v>3.6779429159073453</v>
      </c>
      <c r="H92" s="19">
        <f t="shared" si="30"/>
        <v>3.680428567384129</v>
      </c>
      <c r="I92" s="19">
        <f t="shared" si="43"/>
        <v>5.9481673816309151</v>
      </c>
      <c r="J92" s="19">
        <f t="shared" si="32"/>
        <v>8.5504906110944408</v>
      </c>
      <c r="K92" s="19">
        <f t="shared" si="33"/>
        <v>5.2876337112348732</v>
      </c>
      <c r="L92" s="19">
        <f t="shared" si="34"/>
        <v>598.53434277661086</v>
      </c>
      <c r="M92" s="19">
        <f t="shared" si="35"/>
        <v>5.4178897692456722</v>
      </c>
      <c r="N92" s="19">
        <f t="shared" si="36"/>
        <v>10.03753245650217</v>
      </c>
      <c r="O92" s="19">
        <f t="shared" si="37"/>
        <v>6.9255376267980928</v>
      </c>
      <c r="P92" s="19">
        <f t="shared" si="38"/>
        <v>13.383376608669561</v>
      </c>
      <c r="Q92" s="19">
        <f t="shared" si="39"/>
        <v>7.9149001449121048</v>
      </c>
      <c r="R92" s="19">
        <f t="shared" si="40"/>
        <v>3.8073398972939265</v>
      </c>
      <c r="S92" s="19">
        <f t="shared" si="41"/>
        <v>3.0726959769970534</v>
      </c>
      <c r="T92" s="19">
        <f t="shared" si="42"/>
        <v>5.5759477677948102</v>
      </c>
    </row>
    <row r="93" spans="2:20">
      <c r="B93" s="16">
        <v>2100</v>
      </c>
      <c r="C93" s="19">
        <f>$AC$35/$AC$19</f>
        <v>0.89206769788981188</v>
      </c>
      <c r="D93" s="21">
        <f t="shared" si="44"/>
        <v>3.5220044233547818</v>
      </c>
      <c r="E93" s="19">
        <f t="shared" si="27"/>
        <v>2.5973483948044116</v>
      </c>
      <c r="F93" s="19">
        <f t="shared" si="28"/>
        <v>2.6844545909716326</v>
      </c>
      <c r="G93" s="19">
        <f t="shared" si="29"/>
        <v>3.7367900025618637</v>
      </c>
      <c r="H93" s="19">
        <f t="shared" si="30"/>
        <v>3.7393154244622755</v>
      </c>
      <c r="I93" s="19">
        <f t="shared" si="43"/>
        <v>6.0433380597370103</v>
      </c>
      <c r="J93" s="19">
        <f t="shared" si="32"/>
        <v>8.6872984608719523</v>
      </c>
      <c r="K93" s="19">
        <f t="shared" si="33"/>
        <v>5.372235850614631</v>
      </c>
      <c r="L93" s="19">
        <f t="shared" si="34"/>
        <v>608.11089226103672</v>
      </c>
      <c r="M93" s="19">
        <f t="shared" si="35"/>
        <v>5.5045760055536048</v>
      </c>
      <c r="N93" s="19">
        <f t="shared" si="36"/>
        <v>10.198132975806207</v>
      </c>
      <c r="O93" s="19">
        <f t="shared" si="37"/>
        <v>7.0363462288268641</v>
      </c>
      <c r="P93" s="19">
        <f t="shared" si="38"/>
        <v>13.597510634408275</v>
      </c>
      <c r="Q93" s="19">
        <f t="shared" si="39"/>
        <v>8.0415385472306991</v>
      </c>
      <c r="R93" s="19">
        <f t="shared" si="40"/>
        <v>3.8682573356506293</v>
      </c>
      <c r="S93" s="19">
        <f t="shared" si="41"/>
        <v>3.1218591126290063</v>
      </c>
      <c r="T93" s="19">
        <f t="shared" si="42"/>
        <v>5.6651629320795278</v>
      </c>
    </row>
  </sheetData>
  <hyperlinks>
    <hyperlink ref="AB2" r:id="rId1" xr:uid="{00000000-0004-0000-0100-000000000000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40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K95"/>
  <sheetViews>
    <sheetView workbookViewId="0">
      <selection activeCell="H43" sqref="H43"/>
    </sheetView>
  </sheetViews>
  <sheetFormatPr defaultColWidth="8.81640625" defaultRowHeight="14.5"/>
  <cols>
    <col min="1" max="2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17505.816220494999</v>
      </c>
      <c r="I5" s="13">
        <v>1219.1012734279</v>
      </c>
      <c r="J5" s="13">
        <v>478.08250607709601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5464.6534418031697</v>
      </c>
      <c r="I6" s="13">
        <v>380.55728940789697</v>
      </c>
      <c r="J6" s="13">
        <v>149.23926878893101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686.03874377615602</v>
      </c>
      <c r="I7" s="13">
        <v>47.775590445147301</v>
      </c>
      <c r="J7" s="13">
        <v>18.735665778697001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17911.88</v>
      </c>
      <c r="I8" s="13">
        <v>863.03200000000004</v>
      </c>
      <c r="J8" s="13">
        <v>745.08799999999997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2238.9850000000001</v>
      </c>
      <c r="I9" s="13">
        <v>107.879</v>
      </c>
      <c r="J9" s="13">
        <v>93.135999999999996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2238.9850000000001</v>
      </c>
      <c r="I10" s="13">
        <v>107.879</v>
      </c>
      <c r="J10" s="13">
        <v>93.135999999999996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323.970416</v>
      </c>
      <c r="I11" s="13">
        <v>15.609748</v>
      </c>
      <c r="J11" s="13">
        <v>13.476485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100.835168</v>
      </c>
      <c r="I12" s="13">
        <v>4.8585039999999999</v>
      </c>
      <c r="J12" s="13">
        <v>4.1945300000000003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74.378416000000001</v>
      </c>
      <c r="I13" s="13">
        <v>3.5837479999999999</v>
      </c>
      <c r="J13" s="13">
        <v>3.093985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2612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773.54736800000001</v>
      </c>
      <c r="I15" s="13">
        <v>42.974888</v>
      </c>
      <c r="J15" s="13">
        <v>42.974888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1603.3527263999999</v>
      </c>
      <c r="I16" s="13">
        <v>89.075222400000001</v>
      </c>
      <c r="J16" s="13">
        <v>89.075222400000001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6413.4109055999998</v>
      </c>
      <c r="I17" s="13">
        <v>356.3008896</v>
      </c>
      <c r="J17" s="13">
        <v>356.3008896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9.5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2993.2822716866499</v>
      </c>
      <c r="I20" s="13">
        <v>224.09921882956201</v>
      </c>
      <c r="J20" s="13">
        <v>139.91426997081001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4489.9863516668502</v>
      </c>
      <c r="I21" s="13">
        <v>336.15354070732701</v>
      </c>
      <c r="J21" s="13">
        <v>209.87434713879699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957.41499999999996</v>
      </c>
      <c r="I22" s="13">
        <v>71.680000000000007</v>
      </c>
      <c r="J22" s="13">
        <v>44.75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957.41499999999996</v>
      </c>
      <c r="I23" s="13">
        <v>71.680000000000007</v>
      </c>
      <c r="J23" s="13">
        <v>44.75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3067.2424205564698</v>
      </c>
      <c r="I24" s="13">
        <v>147.78626859341799</v>
      </c>
      <c r="J24" s="13">
        <v>127.58912330967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956.39950223765004</v>
      </c>
      <c r="I25" s="13">
        <v>46.081363759523597</v>
      </c>
      <c r="J25" s="13">
        <v>39.783674484447303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703.92007720588197</v>
      </c>
      <c r="I26" s="13">
        <v>33.916367647058799</v>
      </c>
      <c r="J26" s="13">
        <v>29.281202205882401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852.3</v>
      </c>
      <c r="I27" s="13">
        <v>47.35</v>
      </c>
      <c r="J27" s="13">
        <v>47.35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3350.7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3:J15"/>
  <sheetViews>
    <sheetView tabSelected="1" workbookViewId="0">
      <selection activeCell="C3" sqref="C3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40.465338760825503</v>
      </c>
      <c r="H5" s="13">
        <v>0.53585717258975196</v>
      </c>
      <c r="I5" s="13">
        <v>1.6950253537601401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65.649575686091296</v>
      </c>
      <c r="H6" s="13">
        <v>2.7098309264301701</v>
      </c>
      <c r="I6" s="13">
        <v>8.5842850487173905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49.657910149698999</v>
      </c>
      <c r="H7" s="13">
        <v>0.65758864609566403</v>
      </c>
      <c r="I7" s="13">
        <v>2.0800867926989701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3.3825754033842999</v>
      </c>
      <c r="H8" s="13">
        <v>0.13962325488441499</v>
      </c>
      <c r="I8" s="13">
        <v>0.44230280482350398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40.465338760825503</v>
      </c>
      <c r="H9" s="13">
        <v>0.53585717258975196</v>
      </c>
      <c r="I9" s="13">
        <v>1.6950253537601401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65.649575686091296</v>
      </c>
      <c r="H10" s="13">
        <v>2.7098309264301701</v>
      </c>
      <c r="I10" s="13">
        <v>8.5842850487173905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49.657910149698999</v>
      </c>
      <c r="H11" s="13">
        <v>0.65758864609566403</v>
      </c>
      <c r="I11" s="13">
        <v>2.0800867926989701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3.3825754033842999</v>
      </c>
      <c r="H12" s="13">
        <v>0.13962325488441499</v>
      </c>
      <c r="I12" s="13">
        <v>0.44230280482350398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21.829041917451399</v>
      </c>
      <c r="H13" s="13">
        <v>0.55450605865754099</v>
      </c>
      <c r="I13" s="13">
        <v>1.75582384207283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21.235047748892899</v>
      </c>
      <c r="H14" s="13">
        <v>0.53941728991915605</v>
      </c>
      <c r="I14" s="13">
        <v>1.7080457890024601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4.7353184813817197</v>
      </c>
      <c r="H15" s="13">
        <v>0.12028758740437399</v>
      </c>
      <c r="I15" s="13">
        <v>0.38088639532874402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4.0465</v>
      </c>
      <c r="H5" s="13">
        <v>5.3600000000000002E-2</v>
      </c>
      <c r="I5" s="13">
        <v>0.16950000000000001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6.5650000000000004</v>
      </c>
      <c r="H6" s="13">
        <v>0.27100000000000002</v>
      </c>
      <c r="I6" s="13">
        <v>0.85840000000000005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4.9657999999999998</v>
      </c>
      <c r="H7" s="13">
        <v>6.5799999999999997E-2</v>
      </c>
      <c r="I7" s="13">
        <v>0.20799999999999999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0.33829999999999999</v>
      </c>
      <c r="H8" s="13">
        <v>1.4E-2</v>
      </c>
      <c r="I8" s="13">
        <v>4.4200000000000003E-2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4.0465</v>
      </c>
      <c r="H9" s="13">
        <v>5.3600000000000002E-2</v>
      </c>
      <c r="I9" s="13">
        <v>0.16950000000000001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6.5650000000000004</v>
      </c>
      <c r="H10" s="13">
        <v>0.27100000000000002</v>
      </c>
      <c r="I10" s="13">
        <v>0.85840000000000005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4.9657999999999998</v>
      </c>
      <c r="H11" s="13">
        <v>6.5799999999999997E-2</v>
      </c>
      <c r="I11" s="13">
        <v>0.20799999999999999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0.33829999999999999</v>
      </c>
      <c r="H12" s="13">
        <v>1.4E-2</v>
      </c>
      <c r="I12" s="13">
        <v>4.4200000000000003E-2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5.0999999999999996</v>
      </c>
      <c r="H13" s="13">
        <v>0.13100000000000001</v>
      </c>
      <c r="I13" s="13">
        <v>0.41099999999999998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19.995000000000001</v>
      </c>
      <c r="H14" s="13">
        <v>0.50800000000000001</v>
      </c>
      <c r="I14" s="13">
        <v>1.609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1.0509999999999999</v>
      </c>
      <c r="H15" s="13">
        <v>2.8000000000000001E-2</v>
      </c>
      <c r="I15" s="13">
        <v>8.5999999999999993E-2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8" t="s">
        <v>11</v>
      </c>
      <c r="F5" s="48">
        <v>2019</v>
      </c>
      <c r="G5" s="13"/>
      <c r="H5" s="13"/>
      <c r="I5" s="13"/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8" t="s">
        <v>11</v>
      </c>
      <c r="F6" s="48">
        <v>2019</v>
      </c>
      <c r="G6" s="13"/>
      <c r="H6" s="13"/>
      <c r="I6" s="13"/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8" t="s">
        <v>11</v>
      </c>
      <c r="F7" s="48">
        <v>2019</v>
      </c>
      <c r="G7" s="13"/>
      <c r="H7" s="13"/>
      <c r="I7" s="13"/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8" t="s">
        <v>11</v>
      </c>
      <c r="F8" s="48">
        <v>2019</v>
      </c>
      <c r="G8" s="13"/>
      <c r="H8" s="13"/>
      <c r="I8" s="13"/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8" t="s">
        <v>11</v>
      </c>
      <c r="F9" s="48">
        <v>2019</v>
      </c>
      <c r="G9" s="13"/>
      <c r="H9" s="13"/>
      <c r="I9" s="13"/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8" t="s">
        <v>11</v>
      </c>
      <c r="F10" s="48">
        <v>2019</v>
      </c>
      <c r="G10" s="13"/>
      <c r="H10" s="13"/>
      <c r="I10" s="13"/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8" t="s">
        <v>11</v>
      </c>
      <c r="F11" s="48">
        <v>2019</v>
      </c>
      <c r="G11" s="13"/>
      <c r="H11" s="13"/>
      <c r="I11" s="13"/>
      <c r="J11" s="16" t="s">
        <v>3087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3:K95"/>
  <sheetViews>
    <sheetView topLeftCell="D1" workbookViewId="0">
      <selection activeCell="M35" sqref="M35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8" t="s">
        <v>11</v>
      </c>
      <c r="G5" s="48">
        <v>2019</v>
      </c>
      <c r="H5" s="13"/>
      <c r="I5" s="13"/>
      <c r="J5" s="13"/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8" t="s">
        <v>11</v>
      </c>
      <c r="G6" s="48">
        <v>2019</v>
      </c>
      <c r="H6" s="13"/>
      <c r="I6" s="13"/>
      <c r="J6" s="13"/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8" t="s">
        <v>11</v>
      </c>
      <c r="G7" s="48">
        <v>2019</v>
      </c>
      <c r="H7" s="13"/>
      <c r="I7" s="13"/>
      <c r="J7" s="13"/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8" t="s">
        <v>11</v>
      </c>
      <c r="G8" s="48">
        <v>2019</v>
      </c>
      <c r="H8" s="13"/>
      <c r="I8" s="13"/>
      <c r="J8" s="13"/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8" t="s">
        <v>11</v>
      </c>
      <c r="G9" s="48">
        <v>2019</v>
      </c>
      <c r="H9" s="13"/>
      <c r="I9" s="13"/>
      <c r="J9" s="13"/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8" t="s">
        <v>11</v>
      </c>
      <c r="G10" s="48">
        <v>2019</v>
      </c>
      <c r="H10" s="13"/>
      <c r="I10" s="13"/>
      <c r="J10" s="13"/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8" t="s">
        <v>11</v>
      </c>
      <c r="G11" s="48">
        <v>2019</v>
      </c>
      <c r="H11" s="13"/>
      <c r="I11" s="13"/>
      <c r="J11" s="13"/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8" t="s">
        <v>11</v>
      </c>
      <c r="G12" s="48">
        <v>2019</v>
      </c>
      <c r="H12" s="13"/>
      <c r="I12" s="13"/>
      <c r="J12" s="13"/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8" t="s">
        <v>11</v>
      </c>
      <c r="G13" s="48">
        <v>2019</v>
      </c>
      <c r="H13" s="13"/>
      <c r="I13" s="13"/>
      <c r="J13" s="13"/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8" t="s">
        <v>11</v>
      </c>
      <c r="G14" s="48">
        <v>2019</v>
      </c>
      <c r="H14" s="13"/>
      <c r="I14" s="13"/>
      <c r="J14" s="13"/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8" t="s">
        <v>11</v>
      </c>
      <c r="G15" s="48">
        <v>2019</v>
      </c>
      <c r="H15" s="13"/>
      <c r="I15" s="13"/>
      <c r="J15" s="13"/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8" t="s">
        <v>11</v>
      </c>
      <c r="G16" s="48">
        <v>2019</v>
      </c>
      <c r="H16" s="13"/>
      <c r="I16" s="13"/>
      <c r="J16" s="13"/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8" t="s">
        <v>11</v>
      </c>
      <c r="G17" s="48">
        <v>2019</v>
      </c>
      <c r="H17" s="13"/>
      <c r="I17" s="13"/>
      <c r="J17" s="13"/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8" t="s">
        <v>11</v>
      </c>
      <c r="G18" s="48">
        <v>2019</v>
      </c>
      <c r="H18" s="13"/>
      <c r="I18" s="13"/>
      <c r="J18" s="13"/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8" t="s">
        <v>11</v>
      </c>
      <c r="G19" s="48">
        <v>2019</v>
      </c>
      <c r="H19" s="13"/>
      <c r="I19" s="13"/>
      <c r="J19" s="13"/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8" t="s">
        <v>11</v>
      </c>
      <c r="G20" s="48">
        <v>2019</v>
      </c>
      <c r="H20" s="13"/>
      <c r="I20" s="13"/>
      <c r="J20" s="13"/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8" t="s">
        <v>11</v>
      </c>
      <c r="G21" s="48">
        <v>2019</v>
      </c>
      <c r="H21" s="13"/>
      <c r="I21" s="13"/>
      <c r="J21" s="13"/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8" t="s">
        <v>11</v>
      </c>
      <c r="G22" s="48">
        <v>2019</v>
      </c>
      <c r="H22" s="13"/>
      <c r="I22" s="13"/>
      <c r="J22" s="13"/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8" t="s">
        <v>11</v>
      </c>
      <c r="G23" s="48">
        <v>2019</v>
      </c>
      <c r="H23" s="13"/>
      <c r="I23" s="13"/>
      <c r="J23" s="13"/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8" t="s">
        <v>11</v>
      </c>
      <c r="G24" s="48">
        <v>2019</v>
      </c>
      <c r="H24" s="13"/>
      <c r="I24" s="13"/>
      <c r="J24" s="13"/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8" t="s">
        <v>11</v>
      </c>
      <c r="G25" s="48">
        <v>2019</v>
      </c>
      <c r="H25" s="13"/>
      <c r="I25" s="13"/>
      <c r="J25" s="13"/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8" t="s">
        <v>11</v>
      </c>
      <c r="G26" s="48">
        <v>2019</v>
      </c>
      <c r="H26" s="13"/>
      <c r="I26" s="13"/>
      <c r="J26" s="13"/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8" t="s">
        <v>11</v>
      </c>
      <c r="G27" s="48">
        <v>2019</v>
      </c>
      <c r="H27" s="13"/>
      <c r="I27" s="13"/>
      <c r="J27" s="13"/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8" t="s">
        <v>11</v>
      </c>
      <c r="G28" s="48">
        <v>2019</v>
      </c>
      <c r="H28" s="13"/>
      <c r="I28" s="13"/>
      <c r="J28" s="13"/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8" t="s">
        <v>11</v>
      </c>
      <c r="G29" s="48">
        <v>2019</v>
      </c>
      <c r="H29" s="13"/>
      <c r="I29" s="13"/>
      <c r="J29" s="13"/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8" t="s">
        <v>11</v>
      </c>
      <c r="G30" s="48">
        <v>2019</v>
      </c>
      <c r="H30" s="13"/>
      <c r="I30" s="13"/>
      <c r="J30" s="13"/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8" t="s">
        <v>11</v>
      </c>
      <c r="G31" s="48">
        <v>2019</v>
      </c>
      <c r="H31" s="13"/>
      <c r="I31" s="13"/>
      <c r="J31" s="13"/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8" t="s">
        <v>11</v>
      </c>
      <c r="G32" s="48">
        <v>2019</v>
      </c>
      <c r="H32" s="13"/>
      <c r="I32" s="13"/>
      <c r="J32" s="13"/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8" t="s">
        <v>11</v>
      </c>
      <c r="G33" s="48">
        <v>2019</v>
      </c>
      <c r="H33" s="13"/>
      <c r="I33" s="13"/>
      <c r="J33" s="13"/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8" t="s">
        <v>11</v>
      </c>
      <c r="G34" s="48">
        <v>2019</v>
      </c>
      <c r="H34" s="13"/>
      <c r="I34" s="13"/>
      <c r="J34" s="13"/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8" t="s">
        <v>11</v>
      </c>
      <c r="G35" s="48">
        <v>2019</v>
      </c>
      <c r="H35" s="13"/>
      <c r="I35" s="13"/>
      <c r="J35" s="13"/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8" t="s">
        <v>11</v>
      </c>
      <c r="G36" s="48">
        <v>2019</v>
      </c>
      <c r="H36" s="13"/>
      <c r="I36" s="13"/>
      <c r="J36" s="13"/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8" t="s">
        <v>11</v>
      </c>
      <c r="G37" s="48">
        <v>2019</v>
      </c>
      <c r="H37" s="13"/>
      <c r="I37" s="13"/>
      <c r="J37" s="13"/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8" t="s">
        <v>11</v>
      </c>
      <c r="G38" s="48">
        <v>2019</v>
      </c>
      <c r="H38" s="13"/>
      <c r="I38" s="13"/>
      <c r="J38" s="13"/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8" t="s">
        <v>11</v>
      </c>
      <c r="G39" s="48">
        <v>2019</v>
      </c>
      <c r="H39" s="13"/>
      <c r="I39" s="13"/>
      <c r="J39" s="13"/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8" t="s">
        <v>11</v>
      </c>
      <c r="G40" s="48">
        <v>2019</v>
      </c>
      <c r="H40" s="13"/>
      <c r="I40" s="13"/>
      <c r="J40" s="13"/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8" t="s">
        <v>11</v>
      </c>
      <c r="G41" s="48">
        <v>2019</v>
      </c>
      <c r="H41" s="13"/>
      <c r="I41" s="13"/>
      <c r="J41" s="13"/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8" t="s">
        <v>11</v>
      </c>
      <c r="G42" s="48">
        <v>2019</v>
      </c>
      <c r="H42" s="13"/>
      <c r="I42" s="13"/>
      <c r="J42" s="13"/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8" t="s">
        <v>11</v>
      </c>
      <c r="G43" s="48">
        <v>2019</v>
      </c>
      <c r="H43" s="13"/>
      <c r="I43" s="13"/>
      <c r="J43" s="13"/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8" t="s">
        <v>11</v>
      </c>
      <c r="G44" s="48">
        <v>2019</v>
      </c>
      <c r="H44" s="13"/>
      <c r="I44" s="13"/>
      <c r="J44" s="13"/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8" t="s">
        <v>11</v>
      </c>
      <c r="G45" s="48">
        <v>2019</v>
      </c>
      <c r="H45" s="13"/>
      <c r="I45" s="13"/>
      <c r="J45" s="13"/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8" t="s">
        <v>11</v>
      </c>
      <c r="G46" s="48">
        <v>2019</v>
      </c>
      <c r="H46" s="13"/>
      <c r="I46" s="13"/>
      <c r="J46" s="13"/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8" t="s">
        <v>11</v>
      </c>
      <c r="G47" s="48">
        <v>2019</v>
      </c>
      <c r="H47" s="13"/>
      <c r="I47" s="13"/>
      <c r="J47" s="13"/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8" t="s">
        <v>11</v>
      </c>
      <c r="G48" s="48">
        <v>2019</v>
      </c>
      <c r="H48" s="13"/>
      <c r="I48" s="13"/>
      <c r="J48" s="13"/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8" t="s">
        <v>11</v>
      </c>
      <c r="G49" s="48">
        <v>2019</v>
      </c>
      <c r="H49" s="13"/>
      <c r="I49" s="13"/>
      <c r="J49" s="13"/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8" t="s">
        <v>11</v>
      </c>
      <c r="G50" s="48">
        <v>2019</v>
      </c>
      <c r="H50" s="13"/>
      <c r="I50" s="13"/>
      <c r="J50" s="13"/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8" t="s">
        <v>11</v>
      </c>
      <c r="G51" s="48">
        <v>2019</v>
      </c>
      <c r="H51" s="13"/>
      <c r="I51" s="13"/>
      <c r="J51" s="13"/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8" t="s">
        <v>11</v>
      </c>
      <c r="G52" s="48">
        <v>2019</v>
      </c>
      <c r="H52" s="13"/>
      <c r="I52" s="13"/>
      <c r="J52" s="13"/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8" t="s">
        <v>11</v>
      </c>
      <c r="G53" s="48">
        <v>2019</v>
      </c>
      <c r="H53" s="13"/>
      <c r="I53" s="13"/>
      <c r="J53" s="13"/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8" t="s">
        <v>11</v>
      </c>
      <c r="G54" s="48">
        <v>2019</v>
      </c>
      <c r="H54" s="13"/>
      <c r="I54" s="13"/>
      <c r="J54" s="13"/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8" t="s">
        <v>11</v>
      </c>
      <c r="G55" s="48">
        <v>2019</v>
      </c>
      <c r="H55" s="13"/>
      <c r="I55" s="13"/>
      <c r="J55" s="13"/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8" t="s">
        <v>11</v>
      </c>
      <c r="G56" s="48">
        <v>2019</v>
      </c>
      <c r="H56" s="13"/>
      <c r="I56" s="13"/>
      <c r="J56" s="13"/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8" t="s">
        <v>11</v>
      </c>
      <c r="G57" s="48">
        <v>2019</v>
      </c>
      <c r="H57" s="13"/>
      <c r="I57" s="13"/>
      <c r="J57" s="13"/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8" t="s">
        <v>11</v>
      </c>
      <c r="G58" s="48">
        <v>2019</v>
      </c>
      <c r="H58" s="13"/>
      <c r="I58" s="13"/>
      <c r="J58" s="13"/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8" t="s">
        <v>11</v>
      </c>
      <c r="G59" s="48">
        <v>2019</v>
      </c>
      <c r="H59" s="13"/>
      <c r="I59" s="13"/>
      <c r="J59" s="13"/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8" t="s">
        <v>11</v>
      </c>
      <c r="G60" s="48">
        <v>2019</v>
      </c>
      <c r="H60" s="13"/>
      <c r="I60" s="13"/>
      <c r="J60" s="13"/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8" t="s">
        <v>11</v>
      </c>
      <c r="G61" s="48">
        <v>2019</v>
      </c>
      <c r="H61" s="13"/>
      <c r="I61" s="13"/>
      <c r="J61" s="13"/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8" t="s">
        <v>11</v>
      </c>
      <c r="G62" s="48">
        <v>2019</v>
      </c>
      <c r="H62" s="13"/>
      <c r="I62" s="13"/>
      <c r="J62" s="13"/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8" t="s">
        <v>11</v>
      </c>
      <c r="G63" s="48">
        <v>2019</v>
      </c>
      <c r="H63" s="13"/>
      <c r="I63" s="13"/>
      <c r="J63" s="13"/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8" t="s">
        <v>11</v>
      </c>
      <c r="G64" s="48">
        <v>2019</v>
      </c>
      <c r="H64" s="13"/>
      <c r="I64" s="13"/>
      <c r="J64" s="13"/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8" t="s">
        <v>11</v>
      </c>
      <c r="G65" s="48">
        <v>2019</v>
      </c>
      <c r="H65" s="13"/>
      <c r="I65" s="13"/>
      <c r="J65" s="13"/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8" t="s">
        <v>11</v>
      </c>
      <c r="G66" s="48">
        <v>2019</v>
      </c>
      <c r="H66" s="13"/>
      <c r="I66" s="13"/>
      <c r="J66" s="13"/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8" t="s">
        <v>11</v>
      </c>
      <c r="G67" s="48">
        <v>2019</v>
      </c>
      <c r="H67" s="13"/>
      <c r="I67" s="13"/>
      <c r="J67" s="13"/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8" t="s">
        <v>11</v>
      </c>
      <c r="G68" s="48">
        <v>2019</v>
      </c>
      <c r="H68" s="13"/>
      <c r="I68" s="13"/>
      <c r="J68" s="13"/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8" t="s">
        <v>11</v>
      </c>
      <c r="G69" s="48">
        <v>2019</v>
      </c>
      <c r="H69" s="13"/>
      <c r="I69" s="13"/>
      <c r="J69" s="13"/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8" t="s">
        <v>11</v>
      </c>
      <c r="G70" s="48">
        <v>2019</v>
      </c>
      <c r="H70" s="13"/>
      <c r="I70" s="13"/>
      <c r="J70" s="13"/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8" t="s">
        <v>11</v>
      </c>
      <c r="G71" s="48">
        <v>2019</v>
      </c>
      <c r="H71" s="13"/>
      <c r="I71" s="13"/>
      <c r="J71" s="13"/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8" t="s">
        <v>11</v>
      </c>
      <c r="G72" s="48">
        <v>2019</v>
      </c>
      <c r="H72" s="13"/>
      <c r="I72" s="13"/>
      <c r="J72" s="13"/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8" t="s">
        <v>11</v>
      </c>
      <c r="G73" s="48">
        <v>2019</v>
      </c>
      <c r="H73" s="13"/>
      <c r="I73" s="13"/>
      <c r="J73" s="13"/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8" t="s">
        <v>11</v>
      </c>
      <c r="G74" s="48">
        <v>2019</v>
      </c>
      <c r="H74" s="13"/>
      <c r="I74" s="13"/>
      <c r="J74" s="13"/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8" t="s">
        <v>11</v>
      </c>
      <c r="G75" s="48">
        <v>2019</v>
      </c>
      <c r="H75" s="13"/>
      <c r="I75" s="13"/>
      <c r="J75" s="13"/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8" t="s">
        <v>11</v>
      </c>
      <c r="G76" s="48">
        <v>2019</v>
      </c>
      <c r="H76" s="13"/>
      <c r="I76" s="13"/>
      <c r="J76" s="13"/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8" t="s">
        <v>11</v>
      </c>
      <c r="G77" s="48">
        <v>2019</v>
      </c>
      <c r="H77" s="13"/>
      <c r="I77" s="13"/>
      <c r="J77" s="13"/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8" t="s">
        <v>11</v>
      </c>
      <c r="G78" s="48">
        <v>2019</v>
      </c>
      <c r="H78" s="13"/>
      <c r="I78" s="13"/>
      <c r="J78" s="13"/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8" t="s">
        <v>11</v>
      </c>
      <c r="G79" s="48">
        <v>2019</v>
      </c>
      <c r="H79" s="13"/>
      <c r="I79" s="13"/>
      <c r="J79" s="13"/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8" t="s">
        <v>11</v>
      </c>
      <c r="G80" s="48">
        <v>2019</v>
      </c>
      <c r="H80" s="13"/>
      <c r="I80" s="13"/>
      <c r="J80" s="13"/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8" t="s">
        <v>11</v>
      </c>
      <c r="G81" s="48">
        <v>2019</v>
      </c>
      <c r="H81" s="13"/>
      <c r="I81" s="13"/>
      <c r="J81" s="13"/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8" t="s">
        <v>11</v>
      </c>
      <c r="G82" s="48">
        <v>2019</v>
      </c>
      <c r="H82" s="13"/>
      <c r="I82" s="13"/>
      <c r="J82" s="13"/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8" t="s">
        <v>11</v>
      </c>
      <c r="G83" s="48">
        <v>2019</v>
      </c>
      <c r="H83" s="13"/>
      <c r="I83" s="13"/>
      <c r="J83" s="13"/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8" t="s">
        <v>11</v>
      </c>
      <c r="G84" s="48">
        <v>2019</v>
      </c>
      <c r="H84" s="13"/>
      <c r="I84" s="13"/>
      <c r="J84" s="13"/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8" t="s">
        <v>11</v>
      </c>
      <c r="G85" s="48">
        <v>2019</v>
      </c>
      <c r="H85" s="13"/>
      <c r="I85" s="13"/>
      <c r="J85" s="13"/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8" t="s">
        <v>11</v>
      </c>
      <c r="G86" s="48">
        <v>2019</v>
      </c>
      <c r="H86" s="13"/>
      <c r="I86" s="13"/>
      <c r="J86" s="13"/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8" t="s">
        <v>11</v>
      </c>
      <c r="G87" s="48">
        <v>2019</v>
      </c>
      <c r="H87" s="13"/>
      <c r="I87" s="13"/>
      <c r="J87" s="13"/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8" t="s">
        <v>11</v>
      </c>
      <c r="G88" s="48">
        <v>2019</v>
      </c>
      <c r="H88" s="13"/>
      <c r="I88" s="13"/>
      <c r="J88" s="13"/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8" t="s">
        <v>11</v>
      </c>
      <c r="G89" s="48">
        <v>2019</v>
      </c>
      <c r="H89" s="13"/>
      <c r="I89" s="13"/>
      <c r="J89" s="13"/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8" t="s">
        <v>11</v>
      </c>
      <c r="G90" s="48">
        <v>2019</v>
      </c>
      <c r="H90" s="13"/>
      <c r="I90" s="13"/>
      <c r="J90" s="13"/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8" t="s">
        <v>11</v>
      </c>
      <c r="G91" s="48">
        <v>2019</v>
      </c>
      <c r="H91" s="13"/>
      <c r="I91" s="13"/>
      <c r="J91" s="13"/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8" t="s">
        <v>11</v>
      </c>
      <c r="G92" s="48">
        <v>2019</v>
      </c>
      <c r="H92" s="13"/>
      <c r="I92" s="13"/>
      <c r="J92" s="13"/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8" t="s">
        <v>11</v>
      </c>
      <c r="G93" s="48">
        <v>2019</v>
      </c>
      <c r="H93" s="13"/>
      <c r="I93" s="13"/>
      <c r="J93" s="13"/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8" t="s">
        <v>11</v>
      </c>
      <c r="G94" s="48">
        <v>2019</v>
      </c>
      <c r="H94" s="13"/>
      <c r="I94" s="13"/>
      <c r="J94" s="13"/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8" t="s">
        <v>11</v>
      </c>
      <c r="G95" s="48">
        <v>2019</v>
      </c>
      <c r="H95" s="13"/>
      <c r="I95" s="13"/>
      <c r="J95" s="13"/>
      <c r="K95" s="16" t="str">
        <f t="shared" si="1"/>
        <v>IODFL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2:I2217"/>
  <sheetViews>
    <sheetView topLeftCell="A3" workbookViewId="0">
      <selection activeCell="L9" sqref="L9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17505.816220494999</v>
      </c>
      <c r="H4" s="16">
        <f>VLOOKUP($D4,'Growth rate'!$B$3:$S$93,3,FALSE)*VLOOKUP($F4,BY_TRA_Demand_Drivers!$B$5:$J$100,8,FALSE)</f>
        <v>1219.1012734279</v>
      </c>
      <c r="I4" s="16">
        <f>VLOOKUP($D4,'Growth rate'!$B$3:$S$93,3,FALSE)*VLOOKUP($F4,BY_TRA_Demand_Drivers!$B$5:$J$100,9,FALSE)</f>
        <v>478.08250607709601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17317.11839136151</v>
      </c>
      <c r="H5" s="16">
        <f>VLOOKUP($D5,'Growth rate'!$B$3:$S$93,3,FALSE)*VLOOKUP($F5,BY_TRA_Demand_Drivers!$B$5:$J$100,8,FALSE)</f>
        <v>1205.9603972246873</v>
      </c>
      <c r="I5" s="16">
        <f>VLOOKUP($D5,'Growth rate'!$B$3:$S$93,3,FALSE)*VLOOKUP($F5,BY_TRA_Demand_Drivers!$B$5:$J$100,9,FALSE)</f>
        <v>472.92918275259831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17594.192285623292</v>
      </c>
      <c r="H6" s="16">
        <f>VLOOKUP($D6,'Growth rate'!$B$3:$S$93,3,FALSE)*VLOOKUP($F6,BY_TRA_Demand_Drivers!$B$5:$J$100,8,FALSE)</f>
        <v>1225.2557635802823</v>
      </c>
      <c r="I6" s="16">
        <f>VLOOKUP($D6,'Growth rate'!$B$3:$S$93,3,FALSE)*VLOOKUP($F6,BY_TRA_Demand_Drivers!$B$5:$J$100,9,FALSE)</f>
        <v>480.49604967663993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17875.699362193263</v>
      </c>
      <c r="H7" s="16">
        <f>VLOOKUP($D7,'Growth rate'!$B$3:$S$93,3,FALSE)*VLOOKUP($F7,BY_TRA_Demand_Drivers!$B$5:$J$100,8,FALSE)</f>
        <v>1244.8598557975668</v>
      </c>
      <c r="I7" s="16">
        <f>VLOOKUP($D7,'Growth rate'!$B$3:$S$93,3,FALSE)*VLOOKUP($F7,BY_TRA_Demand_Drivers!$B$5:$J$100,9,FALSE)</f>
        <v>488.18398647146608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18161.710551988355</v>
      </c>
      <c r="H8" s="16">
        <f>VLOOKUP($D8,'Growth rate'!$B$3:$S$93,3,FALSE)*VLOOKUP($F8,BY_TRA_Demand_Drivers!$B$5:$J$100,8,FALSE)</f>
        <v>1264.7776134903277</v>
      </c>
      <c r="I8" s="16">
        <f>VLOOKUP($D8,'Growth rate'!$B$3:$S$93,3,FALSE)*VLOOKUP($F8,BY_TRA_Demand_Drivers!$B$5:$J$100,9,FALSE)</f>
        <v>495.99493025500954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18452.297920820169</v>
      </c>
      <c r="H9" s="16">
        <f>VLOOKUP($D9,'Growth rate'!$B$3:$S$93,3,FALSE)*VLOOKUP($F9,BY_TRA_Demand_Drivers!$B$5:$J$100,8,FALSE)</f>
        <v>1285.0140553061728</v>
      </c>
      <c r="I9" s="16">
        <f>VLOOKUP($D9,'Growth rate'!$B$3:$S$93,3,FALSE)*VLOOKUP($F9,BY_TRA_Demand_Drivers!$B$5:$J$100,9,FALSE)</f>
        <v>503.93084913908967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18747.534687553292</v>
      </c>
      <c r="H10" s="16">
        <f>VLOOKUP($D10,'Growth rate'!$B$3:$S$93,3,FALSE)*VLOOKUP($F10,BY_TRA_Demand_Drivers!$B$5:$J$100,8,FALSE)</f>
        <v>1305.5742801910717</v>
      </c>
      <c r="I10" s="16">
        <f>VLOOKUP($D10,'Growth rate'!$B$3:$S$93,3,FALSE)*VLOOKUP($F10,BY_TRA_Demand_Drivers!$B$5:$J$100,9,FALSE)</f>
        <v>511.99374272531514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19047.495242554141</v>
      </c>
      <c r="H11" s="16">
        <f>VLOOKUP($D11,'Growth rate'!$B$3:$S$93,3,FALSE)*VLOOKUP($F11,BY_TRA_Demand_Drivers!$B$5:$J$100,8,FALSE)</f>
        <v>1326.4634686741288</v>
      </c>
      <c r="I11" s="16">
        <f>VLOOKUP($D11,'Growth rate'!$B$3:$S$93,3,FALSE)*VLOOKUP($F11,BY_TRA_Demand_Drivers!$B$5:$J$100,9,FALSE)</f>
        <v>520.18564260892015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19352.25516643501</v>
      </c>
      <c r="H12" s="16">
        <f>VLOOKUP($D12,'Growth rate'!$B$3:$S$93,3,FALSE)*VLOOKUP($F12,BY_TRA_Demand_Drivers!$B$5:$J$100,8,FALSE)</f>
        <v>1347.6868841729147</v>
      </c>
      <c r="I12" s="16">
        <f>VLOOKUP($D12,'Growth rate'!$B$3:$S$93,3,FALSE)*VLOOKUP($F12,BY_TRA_Demand_Drivers!$B$5:$J$100,9,FALSE)</f>
        <v>528.5086128906629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19661.891249097971</v>
      </c>
      <c r="H13" s="16">
        <f>VLOOKUP($D13,'Growth rate'!$B$3:$S$93,3,FALSE)*VLOOKUP($F13,BY_TRA_Demand_Drivers!$B$5:$J$100,8,FALSE)</f>
        <v>1369.2498743196813</v>
      </c>
      <c r="I13" s="16">
        <f>VLOOKUP($D13,'Growth rate'!$B$3:$S$93,3,FALSE)*VLOOKUP($F13,BY_TRA_Demand_Drivers!$B$5:$J$100,9,FALSE)</f>
        <v>536.96475069691348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19976.481509083536</v>
      </c>
      <c r="H14" s="16">
        <f>VLOOKUP($D14,'Growth rate'!$B$3:$S$93,3,FALSE)*VLOOKUP($F14,BY_TRA_Demand_Drivers!$B$5:$J$100,8,FALSE)</f>
        <v>1391.1578723087964</v>
      </c>
      <c r="I14" s="16">
        <f>VLOOKUP($D14,'Growth rate'!$B$3:$S$93,3,FALSE)*VLOOKUP($F14,BY_TRA_Demand_Drivers!$B$5:$J$100,9,FALSE)</f>
        <v>545.55618670806405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20296.105213228875</v>
      </c>
      <c r="H15" s="16">
        <f>VLOOKUP($D15,'Growth rate'!$B$3:$S$93,3,FALSE)*VLOOKUP($F15,BY_TRA_Demand_Drivers!$B$5:$J$100,8,FALSE)</f>
        <v>1413.4163982657371</v>
      </c>
      <c r="I15" s="16">
        <f>VLOOKUP($D15,'Growth rate'!$B$3:$S$93,3,FALSE)*VLOOKUP($F15,BY_TRA_Demand_Drivers!$B$5:$J$100,9,FALSE)</f>
        <v>554.28508569539315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20620.842896640537</v>
      </c>
      <c r="H16" s="16">
        <f>VLOOKUP($D16,'Growth rate'!$B$3:$S$93,3,FALSE)*VLOOKUP($F16,BY_TRA_Demand_Drivers!$B$5:$J$100,8,FALSE)</f>
        <v>1436.031060637989</v>
      </c>
      <c r="I16" s="16">
        <f>VLOOKUP($D16,'Growth rate'!$B$3:$S$93,3,FALSE)*VLOOKUP($F16,BY_TRA_Demand_Drivers!$B$5:$J$100,9,FALSE)</f>
        <v>563.15364706651951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20950.776382986787</v>
      </c>
      <c r="H17" s="16">
        <f>VLOOKUP($D17,'Growth rate'!$B$3:$S$93,3,FALSE)*VLOOKUP($F17,BY_TRA_Demand_Drivers!$B$5:$J$100,8,FALSE)</f>
        <v>1459.007557608197</v>
      </c>
      <c r="I17" s="16">
        <f>VLOOKUP($D17,'Growth rate'!$B$3:$S$93,3,FALSE)*VLOOKUP($F17,BY_TRA_Demand_Drivers!$B$5:$J$100,9,FALSE)</f>
        <v>572.16410541958385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21285.988805114579</v>
      </c>
      <c r="H18" s="16">
        <f>VLOOKUP($D18,'Growth rate'!$B$3:$S$93,3,FALSE)*VLOOKUP($F18,BY_TRA_Demand_Drivers!$B$5:$J$100,8,FALSE)</f>
        <v>1482.3516785299282</v>
      </c>
      <c r="I18" s="16">
        <f>VLOOKUP($D18,'Growth rate'!$B$3:$S$93,3,FALSE)*VLOOKUP($F18,BY_TRA_Demand_Drivers!$B$5:$J$100,9,FALSE)</f>
        <v>581.31873110629715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21626.564625996412</v>
      </c>
      <c r="H19" s="16">
        <f>VLOOKUP($D19,'Growth rate'!$B$3:$S$93,3,FALSE)*VLOOKUP($F19,BY_TRA_Demand_Drivers!$B$5:$J$100,8,FALSE)</f>
        <v>1506.0693053864072</v>
      </c>
      <c r="I19" s="16">
        <f>VLOOKUP($D19,'Growth rate'!$B$3:$S$93,3,FALSE)*VLOOKUP($F19,BY_TRA_Demand_Drivers!$B$5:$J$100,9,FALSE)</f>
        <v>590.61983080399796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21972.589660012356</v>
      </c>
      <c r="H20" s="16">
        <f>VLOOKUP($D20,'Growth rate'!$B$3:$S$93,3,FALSE)*VLOOKUP($F20,BY_TRA_Demand_Drivers!$B$5:$J$100,8,FALSE)</f>
        <v>1530.1664142725897</v>
      </c>
      <c r="I20" s="16">
        <f>VLOOKUP($D20,'Growth rate'!$B$3:$S$93,3,FALSE)*VLOOKUP($F20,BY_TRA_Demand_Drivers!$B$5:$J$100,9,FALSE)</f>
        <v>600.06974809686199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22324.151094572553</v>
      </c>
      <c r="H21" s="16">
        <f>VLOOKUP($D21,'Growth rate'!$B$3:$S$93,3,FALSE)*VLOOKUP($F21,BY_TRA_Demand_Drivers!$B$5:$J$100,8,FALSE)</f>
        <v>1554.6490769009511</v>
      </c>
      <c r="I21" s="16">
        <f>VLOOKUP($D21,'Growth rate'!$B$3:$S$93,3,FALSE)*VLOOKUP($F21,BY_TRA_Demand_Drivers!$B$5:$J$100,9,FALSE)</f>
        <v>609.67086406641181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22681.337512085713</v>
      </c>
      <c r="H22" s="16">
        <f>VLOOKUP($D22,'Growth rate'!$B$3:$S$93,3,FALSE)*VLOOKUP($F22,BY_TRA_Demand_Drivers!$B$5:$J$100,8,FALSE)</f>
        <v>1579.5234621313662</v>
      </c>
      <c r="I22" s="16">
        <f>VLOOKUP($D22,'Growth rate'!$B$3:$S$93,3,FALSE)*VLOOKUP($F22,BY_TRA_Demand_Drivers!$B$5:$J$100,9,FALSE)</f>
        <v>619.42559789147435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23044.238912279088</v>
      </c>
      <c r="H23" s="16">
        <f>VLOOKUP($D23,'Growth rate'!$B$3:$S$93,3,FALSE)*VLOOKUP($F23,BY_TRA_Demand_Drivers!$B$5:$J$100,8,FALSE)</f>
        <v>1604.7958375254682</v>
      </c>
      <c r="I23" s="16">
        <f>VLOOKUP($D23,'Growth rate'!$B$3:$S$93,3,FALSE)*VLOOKUP($F23,BY_TRA_Demand_Drivers!$B$5:$J$100,9,FALSE)</f>
        <v>629.33640745773801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23412.94673487555</v>
      </c>
      <c r="H24" s="16">
        <f>VLOOKUP($D24,'Growth rate'!$B$3:$S$93,3,FALSE)*VLOOKUP($F24,BY_TRA_Demand_Drivers!$B$5:$J$100,8,FALSE)</f>
        <v>1630.4725709258757</v>
      </c>
      <c r="I24" s="16">
        <f>VLOOKUP($D24,'Growth rate'!$B$3:$S$93,3,FALSE)*VLOOKUP($F24,BY_TRA_Demand_Drivers!$B$5:$J$100,9,FALSE)</f>
        <v>639.40578997706177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23787.553882633561</v>
      </c>
      <c r="H25" s="16">
        <f>VLOOKUP($D25,'Growth rate'!$B$3:$S$93,3,FALSE)*VLOOKUP($F25,BY_TRA_Demand_Drivers!$B$5:$J$100,8,FALSE)</f>
        <v>1656.56013206069</v>
      </c>
      <c r="I25" s="16">
        <f>VLOOKUP($D25,'Growth rate'!$B$3:$S$93,3,FALSE)*VLOOKUP($F25,BY_TRA_Demand_Drivers!$B$5:$J$100,9,FALSE)</f>
        <v>649.63628261669476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24168.154744755699</v>
      </c>
      <c r="H26" s="16">
        <f>VLOOKUP($D26,'Growth rate'!$B$3:$S$93,3,FALSE)*VLOOKUP($F26,BY_TRA_Demand_Drivers!$B$5:$J$100,8,FALSE)</f>
        <v>1683.0650941736608</v>
      </c>
      <c r="I26" s="16">
        <f>VLOOKUP($D26,'Growth rate'!$B$3:$S$93,3,FALSE)*VLOOKUP($F26,BY_TRA_Demand_Drivers!$B$5:$J$100,9,FALSE)</f>
        <v>660.03046313856191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24554.845220671788</v>
      </c>
      <c r="H27" s="16">
        <f>VLOOKUP($D27,'Growth rate'!$B$3:$S$93,3,FALSE)*VLOOKUP($F27,BY_TRA_Demand_Drivers!$B$5:$J$100,8,FALSE)</f>
        <v>1709.9941356804393</v>
      </c>
      <c r="I27" s="16">
        <f>VLOOKUP($D27,'Growth rate'!$B$3:$S$93,3,FALSE)*VLOOKUP($F27,BY_TRA_Demand_Drivers!$B$5:$J$100,9,FALSE)</f>
        <v>670.59095054877889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24947.722744202536</v>
      </c>
      <c r="H28" s="16">
        <f>VLOOKUP($D28,'Growth rate'!$B$3:$S$93,3,FALSE)*VLOOKUP($F28,BY_TRA_Demand_Drivers!$B$5:$J$100,8,FALSE)</f>
        <v>1737.3540418513264</v>
      </c>
      <c r="I28" s="16">
        <f>VLOOKUP($D28,'Growth rate'!$B$3:$S$93,3,FALSE)*VLOOKUP($F28,BY_TRA_Demand_Drivers!$B$5:$J$100,9,FALSE)</f>
        <v>681.32040575755934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25346.886308109781</v>
      </c>
      <c r="H29" s="16">
        <f>VLOOKUP($D29,'Growth rate'!$B$3:$S$93,3,FALSE)*VLOOKUP($F29,BY_TRA_Demand_Drivers!$B$5:$J$100,8,FALSE)</f>
        <v>1765.1517065209478</v>
      </c>
      <c r="I29" s="16">
        <f>VLOOKUP($D29,'Growth rate'!$B$3:$S$93,3,FALSE)*VLOOKUP($F29,BY_TRA_Demand_Drivers!$B$5:$J$100,9,FALSE)</f>
        <v>692.22153224968031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25752.436489039534</v>
      </c>
      <c r="H30" s="16">
        <f>VLOOKUP($D30,'Growth rate'!$B$3:$S$93,3,FALSE)*VLOOKUP($F30,BY_TRA_Demand_Drivers!$B$5:$J$100,8,FALSE)</f>
        <v>1793.3941338252828</v>
      </c>
      <c r="I30" s="16">
        <f>VLOOKUP($D30,'Growth rate'!$B$3:$S$93,3,FALSE)*VLOOKUP($F30,BY_TRA_Demand_Drivers!$B$5:$J$100,9,FALSE)</f>
        <v>703.29707676567511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26164.475472864167</v>
      </c>
      <c r="H31" s="16">
        <f>VLOOKUP($D31,'Growth rate'!$B$3:$S$93,3,FALSE)*VLOOKUP($F31,BY_TRA_Demand_Drivers!$B$5:$J$100,8,FALSE)</f>
        <v>1822.0884399664874</v>
      </c>
      <c r="I31" s="16">
        <f>VLOOKUP($D31,'Growth rate'!$B$3:$S$93,3,FALSE)*VLOOKUP($F31,BY_TRA_Demand_Drivers!$B$5:$J$100,9,FALSE)</f>
        <v>714.54982999392598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26583.107080429996</v>
      </c>
      <c r="H32" s="16">
        <f>VLOOKUP($D32,'Growth rate'!$B$3:$S$93,3,FALSE)*VLOOKUP($F32,BY_TRA_Demand_Drivers!$B$5:$J$100,8,FALSE)</f>
        <v>1851.2418550059513</v>
      </c>
      <c r="I32" s="16">
        <f>VLOOKUP($D32,'Growth rate'!$B$3:$S$93,3,FALSE)*VLOOKUP($F32,BY_TRA_Demand_Drivers!$B$5:$J$100,9,FALSE)</f>
        <v>725.98262727382883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27008.436793716879</v>
      </c>
      <c r="H33" s="16">
        <f>VLOOKUP($D33,'Growth rate'!$B$3:$S$93,3,FALSE)*VLOOKUP($F33,BY_TRA_Demand_Drivers!$B$5:$J$100,8,FALSE)</f>
        <v>1880.8617246860467</v>
      </c>
      <c r="I33" s="16">
        <f>VLOOKUP($D33,'Growth rate'!$B$3:$S$93,3,FALSE)*VLOOKUP($F33,BY_TRA_Demand_Drivers!$B$5:$J$100,9,FALSE)</f>
        <v>737.59834931021021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27440.571782416351</v>
      </c>
      <c r="H34" s="16">
        <f>VLOOKUP($D34,'Growth rate'!$B$3:$S$93,3,FALSE)*VLOOKUP($F34,BY_TRA_Demand_Drivers!$B$5:$J$100,8,FALSE)</f>
        <v>1910.9555122810236</v>
      </c>
      <c r="I34" s="16">
        <f>VLOOKUP($D34,'Growth rate'!$B$3:$S$93,3,FALSE)*VLOOKUP($F34,BY_TRA_Demand_Drivers!$B$5:$J$100,9,FALSE)</f>
        <v>749.39992289917359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27879.620930935012</v>
      </c>
      <c r="H35" s="16">
        <f>VLOOKUP($D35,'Growth rate'!$B$3:$S$93,3,FALSE)*VLOOKUP($F35,BY_TRA_Demand_Drivers!$B$5:$J$100,8,FALSE)</f>
        <v>1941.53080047752</v>
      </c>
      <c r="I35" s="16">
        <f>VLOOKUP($D35,'Growth rate'!$B$3:$S$93,3,FALSE)*VLOOKUP($F35,BY_TRA_Demand_Drivers!$B$5:$J$100,9,FALSE)</f>
        <v>761.39032166556035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28325.69486582997</v>
      </c>
      <c r="H36" s="16">
        <f>VLOOKUP($D36,'Growth rate'!$B$3:$S$93,3,FALSE)*VLOOKUP($F36,BY_TRA_Demand_Drivers!$B$5:$J$100,8,FALSE)</f>
        <v>1972.5952932851601</v>
      </c>
      <c r="I36" s="16">
        <f>VLOOKUP($D36,'Growth rate'!$B$3:$S$93,3,FALSE)*VLOOKUP($F36,BY_TRA_Demand_Drivers!$B$5:$J$100,9,FALSE)</f>
        <v>773.57256681220929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28778.905983683253</v>
      </c>
      <c r="H37" s="16">
        <f>VLOOKUP($D37,'Growth rate'!$B$3:$S$93,3,FALSE)*VLOOKUP($F37,BY_TRA_Demand_Drivers!$B$5:$J$100,8,FALSE)</f>
        <v>2004.1568179777228</v>
      </c>
      <c r="I37" s="16">
        <f>VLOOKUP($D37,'Growth rate'!$B$3:$S$93,3,FALSE)*VLOOKUP($F37,BY_TRA_Demand_Drivers!$B$5:$J$100,9,FALSE)</f>
        <v>785.94972788120469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29239.368479422184</v>
      </c>
      <c r="H38" s="16">
        <f>VLOOKUP($D38,'Growth rate'!$B$3:$S$93,3,FALSE)*VLOOKUP($F38,BY_TRA_Demand_Drivers!$B$5:$J$100,8,FALSE)</f>
        <v>2036.2233270653664</v>
      </c>
      <c r="I38" s="16">
        <f>VLOOKUP($D38,'Growth rate'!$B$3:$S$93,3,FALSE)*VLOOKUP($F38,BY_TRA_Demand_Drivers!$B$5:$J$100,9,FALSE)</f>
        <v>798.52492352730394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29707.198375092939</v>
      </c>
      <c r="H39" s="16">
        <f>VLOOKUP($D39,'Growth rate'!$B$3:$S$93,3,FALSE)*VLOOKUP($F39,BY_TRA_Demand_Drivers!$B$5:$J$100,8,FALSE)</f>
        <v>2068.8029002984122</v>
      </c>
      <c r="I39" s="16">
        <f>VLOOKUP($D39,'Growth rate'!$B$3:$S$93,3,FALSE)*VLOOKUP($F39,BY_TRA_Demand_Drivers!$B$5:$J$100,9,FALSE)</f>
        <v>811.30132230374079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30182.513549094427</v>
      </c>
      <c r="H40" s="16">
        <f>VLOOKUP($D40,'Growth rate'!$B$3:$S$93,3,FALSE)*VLOOKUP($F40,BY_TRA_Demand_Drivers!$B$5:$J$100,8,FALSE)</f>
        <v>2101.9037467031867</v>
      </c>
      <c r="I40" s="16">
        <f>VLOOKUP($D40,'Growth rate'!$B$3:$S$93,3,FALSE)*VLOOKUP($F40,BY_TRA_Demand_Drivers!$B$5:$J$100,9,FALSE)</f>
        <v>824.28214346060065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30665.433765879938</v>
      </c>
      <c r="H41" s="16">
        <f>VLOOKUP($D41,'Growth rate'!$B$3:$S$93,3,FALSE)*VLOOKUP($F41,BY_TRA_Demand_Drivers!$B$5:$J$100,8,FALSE)</f>
        <v>2135.5342066504381</v>
      </c>
      <c r="I41" s="16">
        <f>VLOOKUP($D41,'Growth rate'!$B$3:$S$93,3,FALSE)*VLOOKUP($F41,BY_TRA_Demand_Drivers!$B$5:$J$100,9,FALSE)</f>
        <v>837.47065775597036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31156.08070613402</v>
      </c>
      <c r="H42" s="16">
        <f>VLOOKUP($D42,'Growth rate'!$B$3:$S$93,3,FALSE)*VLOOKUP($F42,BY_TRA_Demand_Drivers!$B$5:$J$100,8,FALSE)</f>
        <v>2169.7027539568453</v>
      </c>
      <c r="I42" s="16">
        <f>VLOOKUP($D42,'Growth rate'!$B$3:$S$93,3,FALSE)*VLOOKUP($F42,BY_TRA_Demand_Drivers!$B$5:$J$100,9,FALSE)</f>
        <v>850.87018828006592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31654.577997432167</v>
      </c>
      <c r="H43" s="16">
        <f>VLOOKUP($D43,'Growth rate'!$B$3:$S$93,3,FALSE)*VLOOKUP($F43,BY_TRA_Demand_Drivers!$B$5:$J$100,8,FALSE)</f>
        <v>2204.4179980201548</v>
      </c>
      <c r="I43" s="16">
        <f>VLOOKUP($D43,'Growth rate'!$B$3:$S$93,3,FALSE)*VLOOKUP($F43,BY_TRA_Demand_Drivers!$B$5:$J$100,9,FALSE)</f>
        <v>864.48411129254703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32161.051245391081</v>
      </c>
      <c r="H44" s="16">
        <f>VLOOKUP($D44,'Growth rate'!$B$3:$S$93,3,FALSE)*VLOOKUP($F44,BY_TRA_Demand_Drivers!$B$5:$J$100,8,FALSE)</f>
        <v>2239.6886859884771</v>
      </c>
      <c r="I44" s="16">
        <f>VLOOKUP($D44,'Growth rate'!$B$3:$S$93,3,FALSE)*VLOOKUP($F44,BY_TRA_Demand_Drivers!$B$5:$J$100,9,FALSE)</f>
        <v>878.31585707322779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32675.628065317338</v>
      </c>
      <c r="H45" s="16">
        <f>VLOOKUP($D45,'Growth rate'!$B$3:$S$93,3,FALSE)*VLOOKUP($F45,BY_TRA_Demand_Drivers!$B$5:$J$100,8,FALSE)</f>
        <v>2275.5237049642928</v>
      </c>
      <c r="I45" s="16">
        <f>VLOOKUP($D45,'Growth rate'!$B$3:$S$93,3,FALSE)*VLOOKUP($F45,BY_TRA_Demand_Drivers!$B$5:$J$100,9,FALSE)</f>
        <v>892.3689107863994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33198.438114362412</v>
      </c>
      <c r="H46" s="16">
        <f>VLOOKUP($D46,'Growth rate'!$B$3:$S$93,3,FALSE)*VLOOKUP($F46,BY_TRA_Demand_Drivers!$B$5:$J$100,8,FALSE)</f>
        <v>2311.9320842437214</v>
      </c>
      <c r="I46" s="16">
        <f>VLOOKUP($D46,'Growth rate'!$B$3:$S$93,3,FALSE)*VLOOKUP($F46,BY_TRA_Demand_Drivers!$B$5:$J$100,9,FALSE)</f>
        <v>906.64681335898183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33729.613124192212</v>
      </c>
      <c r="H47" s="16">
        <f>VLOOKUP($D47,'Growth rate'!$B$3:$S$93,3,FALSE)*VLOOKUP($F47,BY_TRA_Demand_Drivers!$B$5:$J$100,8,FALSE)</f>
        <v>2348.922997591621</v>
      </c>
      <c r="I47" s="16">
        <f>VLOOKUP($D47,'Growth rate'!$B$3:$S$93,3,FALSE)*VLOOKUP($F47,BY_TRA_Demand_Drivers!$B$5:$J$100,9,FALSE)</f>
        <v>921.15316237272555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34269.28693417929</v>
      </c>
      <c r="H48" s="16">
        <f>VLOOKUP($D48,'Growth rate'!$B$3:$S$93,3,FALSE)*VLOOKUP($F48,BY_TRA_Demand_Drivers!$B$5:$J$100,8,FALSE)</f>
        <v>2386.5057655530873</v>
      </c>
      <c r="I48" s="16">
        <f>VLOOKUP($D48,'Growth rate'!$B$3:$S$93,3,FALSE)*VLOOKUP($F48,BY_TRA_Demand_Drivers!$B$5:$J$100,9,FALSE)</f>
        <v>935.89161297068915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34817.595525126162</v>
      </c>
      <c r="H49" s="16">
        <f>VLOOKUP($D49,'Growth rate'!$B$3:$S$93,3,FALSE)*VLOOKUP($F49,BY_TRA_Demand_Drivers!$B$5:$J$100,8,FALSE)</f>
        <v>2424.6898578019363</v>
      </c>
      <c r="I49" s="16">
        <f>VLOOKUP($D49,'Growth rate'!$B$3:$S$93,3,FALSE)*VLOOKUP($F49,BY_TRA_Demand_Drivers!$B$5:$J$100,9,FALSE)</f>
        <v>950.86587877822012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35374.677053528183</v>
      </c>
      <c r="H50" s="16">
        <f>VLOOKUP($D50,'Growth rate'!$B$3:$S$93,3,FALSE)*VLOOKUP($F50,BY_TRA_Demand_Drivers!$B$5:$J$100,8,FALSE)</f>
        <v>2463.4848955267676</v>
      </c>
      <c r="I50" s="16">
        <f>VLOOKUP($D50,'Growth rate'!$B$3:$S$93,3,FALSE)*VLOOKUP($F50,BY_TRA_Demand_Drivers!$B$5:$J$100,9,FALSE)</f>
        <v>966.07973283867182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35940.671886384633</v>
      </c>
      <c r="H51" s="16">
        <f>VLOOKUP($D51,'Growth rate'!$B$3:$S$93,3,FALSE)*VLOOKUP($F51,BY_TRA_Demand_Drivers!$B$5:$J$100,8,FALSE)</f>
        <v>2502.9006538551957</v>
      </c>
      <c r="I51" s="16">
        <f>VLOOKUP($D51,'Growth rate'!$B$3:$S$93,3,FALSE)*VLOOKUP($F51,BY_TRA_Demand_Drivers!$B$5:$J$100,9,FALSE)</f>
        <v>981.53700856409046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36515.722636566788</v>
      </c>
      <c r="H52" s="16">
        <f>VLOOKUP($D52,'Growth rate'!$B$3:$S$93,3,FALSE)*VLOOKUP($F52,BY_TRA_Demand_Drivers!$B$5:$J$100,8,FALSE)</f>
        <v>2542.9470643168793</v>
      </c>
      <c r="I52" s="16">
        <f>VLOOKUP($D52,'Growth rate'!$B$3:$S$93,3,FALSE)*VLOOKUP($F52,BY_TRA_Demand_Drivers!$B$5:$J$100,9,FALSE)</f>
        <v>997.241600701116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37099.974198751857</v>
      </c>
      <c r="H53" s="16">
        <f>VLOOKUP($D53,'Growth rate'!$B$3:$S$93,3,FALSE)*VLOOKUP($F53,BY_TRA_Demand_Drivers!$B$5:$J$100,8,FALSE)</f>
        <v>2583.6342173459493</v>
      </c>
      <c r="I53" s="16">
        <f>VLOOKUP($D53,'Growth rate'!$B$3:$S$93,3,FALSE)*VLOOKUP($F53,BY_TRA_Demand_Drivers!$B$5:$J$100,9,FALSE)</f>
        <v>1013.1974663123339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37693.573785931883</v>
      </c>
      <c r="H54" s="16">
        <f>VLOOKUP($D54,'Growth rate'!$B$3:$S$93,3,FALSE)*VLOOKUP($F54,BY_TRA_Demand_Drivers!$B$5:$J$100,8,FALSE)</f>
        <v>2624.9723648234844</v>
      </c>
      <c r="I54" s="16">
        <f>VLOOKUP($D54,'Growth rate'!$B$3:$S$93,3,FALSE)*VLOOKUP($F54,BY_TRA_Demand_Drivers!$B$5:$J$100,9,FALSE)</f>
        <v>1029.4086257733313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38296.67096650679</v>
      </c>
      <c r="H55" s="16">
        <f>VLOOKUP($D55,'Growth rate'!$B$3:$S$93,3,FALSE)*VLOOKUP($F55,BY_TRA_Demand_Drivers!$B$5:$J$100,8,FALSE)</f>
        <v>2666.9719226606599</v>
      </c>
      <c r="I55" s="16">
        <f>VLOOKUP($D55,'Growth rate'!$B$3:$S$93,3,FALSE)*VLOOKUP($F55,BY_TRA_Demand_Drivers!$B$5:$J$100,9,FALSE)</f>
        <v>1045.8791637857043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38909.417701970902</v>
      </c>
      <c r="H56" s="16">
        <f>VLOOKUP($D56,'Growth rate'!$B$3:$S$93,3,FALSE)*VLOOKUP($F56,BY_TRA_Demand_Drivers!$B$5:$J$100,8,FALSE)</f>
        <v>2709.6434734232303</v>
      </c>
      <c r="I56" s="16">
        <f>VLOOKUP($D56,'Growth rate'!$B$3:$S$93,3,FALSE)*VLOOKUP($F56,BY_TRA_Demand_Drivers!$B$5:$J$100,9,FALSE)</f>
        <v>1062.6132304062758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39531.968385202439</v>
      </c>
      <c r="H57" s="16">
        <f>VLOOKUP($D57,'Growth rate'!$B$3:$S$93,3,FALSE)*VLOOKUP($F57,BY_TRA_Demand_Drivers!$B$5:$J$100,8,FALSE)</f>
        <v>2752.9977689980024</v>
      </c>
      <c r="I57" s="16">
        <f>VLOOKUP($D57,'Growth rate'!$B$3:$S$93,3,FALSE)*VLOOKUP($F57,BY_TRA_Demand_Drivers!$B$5:$J$100,9,FALSE)</f>
        <v>1079.6150420927761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40164.479879365674</v>
      </c>
      <c r="H58" s="16">
        <f>VLOOKUP($D58,'Growth rate'!$B$3:$S$93,3,FALSE)*VLOOKUP($F58,BY_TRA_Demand_Drivers!$B$5:$J$100,8,FALSE)</f>
        <v>2797.0457333019704</v>
      </c>
      <c r="I58" s="16">
        <f>VLOOKUP($D58,'Growth rate'!$B$3:$S$93,3,FALSE)*VLOOKUP($F58,BY_TRA_Demand_Drivers!$B$5:$J$100,9,FALSE)</f>
        <v>1096.8888827662604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40807.111557435528</v>
      </c>
      <c r="H59" s="16">
        <f>VLOOKUP($D59,'Growth rate'!$B$3:$S$93,3,FALSE)*VLOOKUP($F59,BY_TRA_Demand_Drivers!$B$5:$J$100,8,FALSE)</f>
        <v>2841.7984650348017</v>
      </c>
      <c r="I59" s="16">
        <f>VLOOKUP($D59,'Growth rate'!$B$3:$S$93,3,FALSE)*VLOOKUP($F59,BY_TRA_Demand_Drivers!$B$5:$J$100,9,FALSE)</f>
        <v>1114.4391048905206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41460.025342354493</v>
      </c>
      <c r="H60" s="16">
        <f>VLOOKUP($D60,'Growth rate'!$B$3:$S$93,3,FALSE)*VLOOKUP($F60,BY_TRA_Demand_Drivers!$B$5:$J$100,8,FALSE)</f>
        <v>2887.2672404753589</v>
      </c>
      <c r="I60" s="16">
        <f>VLOOKUP($D60,'Growth rate'!$B$3:$S$93,3,FALSE)*VLOOKUP($F60,BY_TRA_Demand_Drivers!$B$5:$J$100,9,FALSE)</f>
        <v>1132.270130568769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42123.385747832173</v>
      </c>
      <c r="H61" s="16">
        <f>VLOOKUP($D61,'Growth rate'!$B$3:$S$93,3,FALSE)*VLOOKUP($F61,BY_TRA_Demand_Drivers!$B$5:$J$100,8,FALSE)</f>
        <v>2933.4635163229646</v>
      </c>
      <c r="I61" s="16">
        <f>VLOOKUP($D61,'Growth rate'!$B$3:$S$93,3,FALSE)*VLOOKUP($F61,BY_TRA_Demand_Drivers!$B$5:$J$100,9,FALSE)</f>
        <v>1150.3864526578695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42797.359919797484</v>
      </c>
      <c r="H62" s="16">
        <f>VLOOKUP($D62,'Growth rate'!$B$3:$S$93,3,FALSE)*VLOOKUP($F62,BY_TRA_Demand_Drivers!$B$5:$J$100,8,FALSE)</f>
        <v>2980.3989325841321</v>
      </c>
      <c r="I62" s="16">
        <f>VLOOKUP($D62,'Growth rate'!$B$3:$S$93,3,FALSE)*VLOOKUP($F62,BY_TRA_Demand_Drivers!$B$5:$J$100,9,FALSE)</f>
        <v>1168.7926359003955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43482.117678514245</v>
      </c>
      <c r="H63" s="16">
        <f>VLOOKUP($D63,'Growth rate'!$B$3:$S$93,3,FALSE)*VLOOKUP($F63,BY_TRA_Demand_Drivers!$B$5:$J$100,8,FALSE)</f>
        <v>3028.0853155054783</v>
      </c>
      <c r="I63" s="16">
        <f>VLOOKUP($D63,'Growth rate'!$B$3:$S$93,3,FALSE)*VLOOKUP($F63,BY_TRA_Demand_Drivers!$B$5:$J$100,9,FALSE)</f>
        <v>1187.4933180748017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44177.831561370469</v>
      </c>
      <c r="H64" s="16">
        <f>VLOOKUP($D64,'Growth rate'!$B$3:$S$93,3,FALSE)*VLOOKUP($F64,BY_TRA_Demand_Drivers!$B$5:$J$100,8,FALSE)</f>
        <v>3076.5346805535655</v>
      </c>
      <c r="I64" s="16">
        <f>VLOOKUP($D64,'Growth rate'!$B$3:$S$93,3,FALSE)*VLOOKUP($F64,BY_TRA_Demand_Drivers!$B$5:$J$100,9,FALSE)</f>
        <v>1206.4932111639985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44884.676866352398</v>
      </c>
      <c r="H65" s="16">
        <f>VLOOKUP($D65,'Growth rate'!$B$3:$S$93,3,FALSE)*VLOOKUP($F65,BY_TRA_Demand_Drivers!$B$5:$J$100,8,FALSE)</f>
        <v>3125.7592354424228</v>
      </c>
      <c r="I65" s="16">
        <f>VLOOKUP($D65,'Growth rate'!$B$3:$S$93,3,FALSE)*VLOOKUP($F65,BY_TRA_Demand_Drivers!$B$5:$J$100,9,FALSE)</f>
        <v>1225.7971025426223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45602.831696214038</v>
      </c>
      <c r="H66" s="16">
        <f>VLOOKUP($D66,'Growth rate'!$B$3:$S$93,3,FALSE)*VLOOKUP($F66,BY_TRA_Demand_Drivers!$B$5:$J$100,8,FALSE)</f>
        <v>3175.7713832095014</v>
      </c>
      <c r="I66" s="16">
        <f>VLOOKUP($D66,'Growth rate'!$B$3:$S$93,3,FALSE)*VLOOKUP($F66,BY_TRA_Demand_Drivers!$B$5:$J$100,9,FALSE)</f>
        <v>1245.4098561833043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46332.477003353459</v>
      </c>
      <c r="H67" s="16">
        <f>VLOOKUP($D67,'Growth rate'!$B$3:$S$93,3,FALSE)*VLOOKUP($F67,BY_TRA_Demand_Drivers!$B$5:$J$100,8,FALSE)</f>
        <v>3226.5837253408531</v>
      </c>
      <c r="I67" s="16">
        <f>VLOOKUP($D67,'Growth rate'!$B$3:$S$93,3,FALSE)*VLOOKUP($F67,BY_TRA_Demand_Drivers!$B$5:$J$100,9,FALSE)</f>
        <v>1265.3364138822371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47073.796635407118</v>
      </c>
      <c r="H68" s="16">
        <f>VLOOKUP($D68,'Growth rate'!$B$3:$S$93,3,FALSE)*VLOOKUP($F68,BY_TRA_Demand_Drivers!$B$5:$J$100,8,FALSE)</f>
        <v>3278.2090649463071</v>
      </c>
      <c r="I68" s="16">
        <f>VLOOKUP($D68,'Growth rate'!$B$3:$S$93,3,FALSE)*VLOOKUP($F68,BY_TRA_Demand_Drivers!$B$5:$J$100,9,FALSE)</f>
        <v>1285.581796504353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47826.977381573626</v>
      </c>
      <c r="H69" s="16">
        <f>VLOOKUP($D69,'Growth rate'!$B$3:$S$93,3,FALSE)*VLOOKUP($F69,BY_TRA_Demand_Drivers!$B$5:$J$100,8,FALSE)</f>
        <v>3330.660409985448</v>
      </c>
      <c r="I69" s="16">
        <f>VLOOKUP($D69,'Growth rate'!$B$3:$S$93,3,FALSE)*VLOOKUP($F69,BY_TRA_Demand_Drivers!$B$5:$J$100,9,FALSE)</f>
        <v>1306.1511052484227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48592.209019678805</v>
      </c>
      <c r="H70" s="16">
        <f>VLOOKUP($D70,'Growth rate'!$B$3:$S$93,3,FALSE)*VLOOKUP($F70,BY_TRA_Demand_Drivers!$B$5:$J$100,8,FALSE)</f>
        <v>3383.9509765452153</v>
      </c>
      <c r="I70" s="16">
        <f>VLOOKUP($D70,'Growth rate'!$B$3:$S$93,3,FALSE)*VLOOKUP($F70,BY_TRA_Demand_Drivers!$B$5:$J$100,9,FALSE)</f>
        <v>1327.0495229323974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49369.684363993671</v>
      </c>
      <c r="H71" s="16">
        <f>VLOOKUP($D71,'Growth rate'!$B$3:$S$93,3,FALSE)*VLOOKUP($F71,BY_TRA_Demand_Drivers!$B$5:$J$100,8,FALSE)</f>
        <v>3438.0941921699387</v>
      </c>
      <c r="I71" s="16">
        <f>VLOOKUP($D71,'Growth rate'!$B$3:$S$93,3,FALSE)*VLOOKUP($F71,BY_TRA_Demand_Drivers!$B$5:$J$100,9,FALSE)</f>
        <v>1348.2823152993158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50159.599313817569</v>
      </c>
      <c r="H72" s="16">
        <f>VLOOKUP($D72,'Growth rate'!$B$3:$S$93,3,FALSE)*VLOOKUP($F72,BY_TRA_Demand_Drivers!$B$5:$J$100,8,FALSE)</f>
        <v>3493.1036992446579</v>
      </c>
      <c r="I72" s="16">
        <f>VLOOKUP($D72,'Growth rate'!$B$3:$S$93,3,FALSE)*VLOOKUP($F72,BY_TRA_Demand_Drivers!$B$5:$J$100,9,FALSE)</f>
        <v>1369.854832344105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50962.15290283865</v>
      </c>
      <c r="H73" s="16">
        <f>VLOOKUP($D73,'Growth rate'!$B$3:$S$93,3,FALSE)*VLOOKUP($F73,BY_TRA_Demand_Drivers!$B$5:$J$100,8,FALSE)</f>
        <v>3548.9933584325722</v>
      </c>
      <c r="I73" s="16">
        <f>VLOOKUP($D73,'Growth rate'!$B$3:$S$93,3,FALSE)*VLOOKUP($F73,BY_TRA_Demand_Drivers!$B$5:$J$100,9,FALSE)</f>
        <v>1391.7725096616105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51777.547349284068</v>
      </c>
      <c r="H74" s="16">
        <f>VLOOKUP($D74,'Growth rate'!$B$3:$S$93,3,FALSE)*VLOOKUP($F74,BY_TRA_Demand_Drivers!$B$5:$J$100,8,FALSE)</f>
        <v>3605.7772521674938</v>
      </c>
      <c r="I74" s="16">
        <f>VLOOKUP($D74,'Growth rate'!$B$3:$S$93,3,FALSE)*VLOOKUP($F74,BY_TRA_Demand_Drivers!$B$5:$J$100,9,FALSE)</f>
        <v>1414.0408698161964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52605.988106872617</v>
      </c>
      <c r="H75" s="16">
        <f>VLOOKUP($D75,'Growth rate'!$B$3:$S$93,3,FALSE)*VLOOKUP($F75,BY_TRA_Demand_Drivers!$B$5:$J$100,8,FALSE)</f>
        <v>3663.4696882021735</v>
      </c>
      <c r="I75" s="16">
        <f>VLOOKUP($D75,'Growth rate'!$B$3:$S$93,3,FALSE)*VLOOKUP($F75,BY_TRA_Demand_Drivers!$B$5:$J$100,9,FALSE)</f>
        <v>1436.6655237332554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53447.683916582573</v>
      </c>
      <c r="H76" s="16">
        <f>VLOOKUP($D76,'Growth rate'!$B$3:$S$93,3,FALSE)*VLOOKUP($F76,BY_TRA_Demand_Drivers!$B$5:$J$100,8,FALSE)</f>
        <v>3722.085203213408</v>
      </c>
      <c r="I76" s="16">
        <f>VLOOKUP($D76,'Growth rate'!$B$3:$S$93,3,FALSE)*VLOOKUP($F76,BY_TRA_Demand_Drivers!$B$5:$J$100,9,FALSE)</f>
        <v>1459.6521721129875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54302.846859247897</v>
      </c>
      <c r="H77" s="16">
        <f>VLOOKUP($D77,'Growth rate'!$B$3:$S$93,3,FALSE)*VLOOKUP($F77,BY_TRA_Demand_Drivers!$B$5:$J$100,8,FALSE)</f>
        <v>3781.6385664648228</v>
      </c>
      <c r="I77" s="16">
        <f>VLOOKUP($D77,'Growth rate'!$B$3:$S$93,3,FALSE)*VLOOKUP($F77,BY_TRA_Demand_Drivers!$B$5:$J$100,9,FALSE)</f>
        <v>1483.0066068667954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55171.692408995863</v>
      </c>
      <c r="H78" s="16">
        <f>VLOOKUP($D78,'Growth rate'!$B$3:$S$93,3,FALSE)*VLOOKUP($F78,BY_TRA_Demand_Drivers!$B$5:$J$100,8,FALSE)</f>
        <v>3842.1447835282602</v>
      </c>
      <c r="I78" s="16">
        <f>VLOOKUP($D78,'Growth rate'!$B$3:$S$93,3,FALSE)*VLOOKUP($F78,BY_TRA_Demand_Drivers!$B$5:$J$100,9,FALSE)</f>
        <v>1506.7347125766642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56054.439487539799</v>
      </c>
      <c r="H79" s="16">
        <f>VLOOKUP($D79,'Growth rate'!$B$3:$S$93,3,FALSE)*VLOOKUP($F79,BY_TRA_Demand_Drivers!$B$5:$J$100,8,FALSE)</f>
        <v>3903.6191000647127</v>
      </c>
      <c r="I79" s="16">
        <f>VLOOKUP($D79,'Growth rate'!$B$3:$S$93,3,FALSE)*VLOOKUP($F79,BY_TRA_Demand_Drivers!$B$5:$J$100,9,FALSE)</f>
        <v>1530.8424679778909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56951.310519340441</v>
      </c>
      <c r="H80" s="16">
        <f>VLOOKUP($D80,'Growth rate'!$B$3:$S$93,3,FALSE)*VLOOKUP($F80,BY_TRA_Demand_Drivers!$B$5:$J$100,8,FALSE)</f>
        <v>3966.0770056657479</v>
      </c>
      <c r="I80" s="16">
        <f>VLOOKUP($D80,'Growth rate'!$B$3:$S$93,3,FALSE)*VLOOKUP($F80,BY_TRA_Demand_Drivers!$B$5:$J$100,9,FALSE)</f>
        <v>1555.3359474655372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57862.531487649889</v>
      </c>
      <c r="H81" s="16">
        <f>VLOOKUP($D81,'Growth rate'!$B$3:$S$93,3,FALSE)*VLOOKUP($F81,BY_TRA_Demand_Drivers!$B$5:$J$100,8,FALSE)</f>
        <v>4029.5342377563998</v>
      </c>
      <c r="I81" s="16">
        <f>VLOOKUP($D81,'Growth rate'!$B$3:$S$93,3,FALSE)*VLOOKUP($F81,BY_TRA_Demand_Drivers!$B$5:$J$100,9,FALSE)</f>
        <v>1580.2213226249858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58788.331991452287</v>
      </c>
      <c r="H82" s="16">
        <f>VLOOKUP($D82,'Growth rate'!$B$3:$S$93,3,FALSE)*VLOOKUP($F82,BY_TRA_Demand_Drivers!$B$5:$J$100,8,FALSE)</f>
        <v>4094.0067855605025</v>
      </c>
      <c r="I82" s="16">
        <f>VLOOKUP($D82,'Growth rate'!$B$3:$S$93,3,FALSE)*VLOOKUP($F82,BY_TRA_Demand_Drivers!$B$5:$J$100,9,FALSE)</f>
        <v>1605.5048637869857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59728.945303315522</v>
      </c>
      <c r="H83" s="16">
        <f>VLOOKUP($D83,'Growth rate'!$B$3:$S$93,3,FALSE)*VLOOKUP($F83,BY_TRA_Demand_Drivers!$B$5:$J$100,8,FALSE)</f>
        <v>4159.5108941294702</v>
      </c>
      <c r="I83" s="16">
        <f>VLOOKUP($D83,'Growth rate'!$B$3:$S$93,3,FALSE)*VLOOKUP($F83,BY_TRA_Demand_Drivers!$B$5:$J$100,9,FALSE)</f>
        <v>1631.1929416075773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60684.608428168569</v>
      </c>
      <c r="H84" s="16">
        <f>VLOOKUP($D84,'Growth rate'!$B$3:$S$93,3,FALSE)*VLOOKUP($F84,BY_TRA_Demand_Drivers!$B$5:$J$100,8,FALSE)</f>
        <v>4226.0630684355419</v>
      </c>
      <c r="I84" s="16">
        <f>VLOOKUP($D84,'Growth rate'!$B$3:$S$93,3,FALSE)*VLOOKUP($F84,BY_TRA_Demand_Drivers!$B$5:$J$100,9,FALSE)</f>
        <v>1657.2920286732985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61655.562163019276</v>
      </c>
      <c r="H85" s="16">
        <f>VLOOKUP($D85,'Growth rate'!$B$3:$S$93,3,FALSE)*VLOOKUP($F85,BY_TRA_Demand_Drivers!$B$5:$J$100,8,FALSE)</f>
        <v>4293.680077530511</v>
      </c>
      <c r="I85" s="16">
        <f>VLOOKUP($D85,'Growth rate'!$B$3:$S$93,3,FALSE)*VLOOKUP($F85,BY_TRA_Demand_Drivers!$B$5:$J$100,9,FALSE)</f>
        <v>1683.8087011320715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5464.6534418031697</v>
      </c>
      <c r="H86" s="16">
        <f>VLOOKUP($D86,'Growth rate'!$B$3:$S$93,3,FALSE)*VLOOKUP($F86,BY_TRA_Demand_Drivers!$B$5:$J$100,8,FALSE)</f>
        <v>380.55728940789697</v>
      </c>
      <c r="I86" s="16">
        <f>VLOOKUP($D86,'Growth rate'!$B$3:$S$93,3,FALSE)*VLOOKUP($F86,BY_TRA_Demand_Drivers!$B$5:$J$100,9,FALSE)</f>
        <v>149.23926878893101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5405.7491194655531</v>
      </c>
      <c r="H87" s="16">
        <f>VLOOKUP($D87,'Growth rate'!$B$3:$S$93,3,FALSE)*VLOOKUP($F87,BY_TRA_Demand_Drivers!$B$5:$J$100,8,FALSE)</f>
        <v>376.45520507959679</v>
      </c>
      <c r="I87" s="16">
        <f>VLOOKUP($D87,'Growth rate'!$B$3:$S$93,3,FALSE)*VLOOKUP($F87,BY_TRA_Demand_Drivers!$B$5:$J$100,9,FALSE)</f>
        <v>147.6305962376351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5492.241105377002</v>
      </c>
      <c r="H88" s="16">
        <f>VLOOKUP($D88,'Growth rate'!$B$3:$S$93,3,FALSE)*VLOOKUP($F88,BY_TRA_Demand_Drivers!$B$5:$J$100,8,FALSE)</f>
        <v>382.47848836087036</v>
      </c>
      <c r="I88" s="16">
        <f>VLOOKUP($D88,'Growth rate'!$B$3:$S$93,3,FALSE)*VLOOKUP($F88,BY_TRA_Demand_Drivers!$B$5:$J$100,9,FALSE)</f>
        <v>149.99268577743729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5580.1169630630338</v>
      </c>
      <c r="H89" s="16">
        <f>VLOOKUP($D89,'Growth rate'!$B$3:$S$93,3,FALSE)*VLOOKUP($F89,BY_TRA_Demand_Drivers!$B$5:$J$100,8,FALSE)</f>
        <v>388.59814417464423</v>
      </c>
      <c r="I89" s="16">
        <f>VLOOKUP($D89,'Growth rate'!$B$3:$S$93,3,FALSE)*VLOOKUP($F89,BY_TRA_Demand_Drivers!$B$5:$J$100,9,FALSE)</f>
        <v>152.39256874987626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5669.3988344720419</v>
      </c>
      <c r="H90" s="16">
        <f>VLOOKUP($D90,'Growth rate'!$B$3:$S$93,3,FALSE)*VLOOKUP($F90,BY_TRA_Demand_Drivers!$B$5:$J$100,8,FALSE)</f>
        <v>394.81571448143853</v>
      </c>
      <c r="I90" s="16">
        <f>VLOOKUP($D90,'Growth rate'!$B$3:$S$93,3,FALSE)*VLOOKUP($F90,BY_TRA_Demand_Drivers!$B$5:$J$100,9,FALSE)</f>
        <v>154.83084984987428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5760.1092158235942</v>
      </c>
      <c r="H91" s="16">
        <f>VLOOKUP($D91,'Growth rate'!$B$3:$S$93,3,FALSE)*VLOOKUP($F91,BY_TRA_Demand_Drivers!$B$5:$J$100,8,FALSE)</f>
        <v>401.13276591314155</v>
      </c>
      <c r="I91" s="16">
        <f>VLOOKUP($D91,'Growth rate'!$B$3:$S$93,3,FALSE)*VLOOKUP($F91,BY_TRA_Demand_Drivers!$B$5:$J$100,9,FALSE)</f>
        <v>157.30814344747228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5852.2709632767719</v>
      </c>
      <c r="H92" s="16">
        <f>VLOOKUP($D92,'Growth rate'!$B$3:$S$93,3,FALSE)*VLOOKUP($F92,BY_TRA_Demand_Drivers!$B$5:$J$100,8,FALSE)</f>
        <v>407.55089016775179</v>
      </c>
      <c r="I92" s="16">
        <f>VLOOKUP($D92,'Growth rate'!$B$3:$S$93,3,FALSE)*VLOOKUP($F92,BY_TRA_Demand_Drivers!$B$5:$J$100,9,FALSE)</f>
        <v>159.82507374263182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5945.9072986891997</v>
      </c>
      <c r="H93" s="16">
        <f>VLOOKUP($D93,'Growth rate'!$B$3:$S$93,3,FALSE)*VLOOKUP($F93,BY_TRA_Demand_Drivers!$B$5:$J$100,8,FALSE)</f>
        <v>414.07170441043581</v>
      </c>
      <c r="I93" s="16">
        <f>VLOOKUP($D93,'Growth rate'!$B$3:$S$93,3,FALSE)*VLOOKUP($F93,BY_TRA_Demand_Drivers!$B$5:$J$100,9,FALSE)</f>
        <v>162.38227492251391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6041.0418154682275</v>
      </c>
      <c r="H94" s="16">
        <f>VLOOKUP($D94,'Growth rate'!$B$3:$S$93,3,FALSE)*VLOOKUP($F94,BY_TRA_Demand_Drivers!$B$5:$J$100,8,FALSE)</f>
        <v>420.69685168100278</v>
      </c>
      <c r="I94" s="16">
        <f>VLOOKUP($D94,'Growth rate'!$B$3:$S$93,3,FALSE)*VLOOKUP($F94,BY_TRA_Demand_Drivers!$B$5:$J$100,9,FALSE)</f>
        <v>164.98039132127414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6137.6984845157185</v>
      </c>
      <c r="H95" s="16">
        <f>VLOOKUP($D95,'Growth rate'!$B$3:$S$93,3,FALSE)*VLOOKUP($F95,BY_TRA_Demand_Drivers!$B$5:$J$100,8,FALSE)</f>
        <v>427.42800130789885</v>
      </c>
      <c r="I95" s="16">
        <f>VLOOKUP($D95,'Growth rate'!$B$3:$S$93,3,FALSE)*VLOOKUP($F95,BY_TRA_Demand_Drivers!$B$5:$J$100,9,FALSE)</f>
        <v>167.62007758241452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6235.9016602679703</v>
      </c>
      <c r="H96" s="16">
        <f>VLOOKUP($D96,'Growth rate'!$B$3:$S$93,3,FALSE)*VLOOKUP($F96,BY_TRA_Demand_Drivers!$B$5:$J$100,8,FALSE)</f>
        <v>434.26684932882523</v>
      </c>
      <c r="I96" s="16">
        <f>VLOOKUP($D96,'Growth rate'!$B$3:$S$93,3,FALSE)*VLOOKUP($F96,BY_TRA_Demand_Drivers!$B$5:$J$100,9,FALSE)</f>
        <v>170.30199882373316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6335.676086832259</v>
      </c>
      <c r="H97" s="16">
        <f>VLOOKUP($D97,'Growth rate'!$B$3:$S$93,3,FALSE)*VLOOKUP($F97,BY_TRA_Demand_Drivers!$B$5:$J$100,8,FALSE)</f>
        <v>441.21511891808649</v>
      </c>
      <c r="I97" s="16">
        <f>VLOOKUP($D97,'Growth rate'!$B$3:$S$93,3,FALSE)*VLOOKUP($F97,BY_TRA_Demand_Drivers!$B$5:$J$100,9,FALSE)</f>
        <v>173.02683080491292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6437.0469042215746</v>
      </c>
      <c r="H98" s="16">
        <f>VLOOKUP($D98,'Growth rate'!$B$3:$S$93,3,FALSE)*VLOOKUP($F98,BY_TRA_Demand_Drivers!$B$5:$J$100,8,FALSE)</f>
        <v>448.27456082077583</v>
      </c>
      <c r="I98" s="16">
        <f>VLOOKUP($D98,'Growth rate'!$B$3:$S$93,3,FALSE)*VLOOKUP($F98,BY_TRA_Demand_Drivers!$B$5:$J$100,9,FALSE)</f>
        <v>175.79526009779153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6540.0396546891207</v>
      </c>
      <c r="H99" s="16">
        <f>VLOOKUP($D99,'Growth rate'!$B$3:$S$93,3,FALSE)*VLOOKUP($F99,BY_TRA_Demand_Drivers!$B$5:$J$100,8,FALSE)</f>
        <v>455.44695379390828</v>
      </c>
      <c r="I99" s="16">
        <f>VLOOKUP($D99,'Growth rate'!$B$3:$S$93,3,FALSE)*VLOOKUP($F99,BY_TRA_Demand_Drivers!$B$5:$J$100,9,FALSE)</f>
        <v>178.60798425935619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6644.6802891641464</v>
      </c>
      <c r="H100" s="16">
        <f>VLOOKUP($D100,'Growth rate'!$B$3:$S$93,3,FALSE)*VLOOKUP($F100,BY_TRA_Demand_Drivers!$B$5:$J$100,8,FALSE)</f>
        <v>462.73410505461084</v>
      </c>
      <c r="I100" s="16">
        <f>VLOOKUP($D100,'Growth rate'!$B$3:$S$93,3,FALSE)*VLOOKUP($F100,BY_TRA_Demand_Drivers!$B$5:$J$100,9,FALSE)</f>
        <v>181.46571200750591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6750.9951737907732</v>
      </c>
      <c r="H101" s="16">
        <f>VLOOKUP($D101,'Growth rate'!$B$3:$S$93,3,FALSE)*VLOOKUP($F101,BY_TRA_Demand_Drivers!$B$5:$J$100,8,FALSE)</f>
        <v>470.13785073548468</v>
      </c>
      <c r="I101" s="16">
        <f>VLOOKUP($D101,'Growth rate'!$B$3:$S$93,3,FALSE)*VLOOKUP($F101,BY_TRA_Demand_Drivers!$B$5:$J$100,9,FALSE)</f>
        <v>184.36916339962602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6859.0110965714266</v>
      </c>
      <c r="H102" s="16">
        <f>VLOOKUP($D102,'Growth rate'!$B$3:$S$93,3,FALSE)*VLOOKUP($F102,BY_TRA_Demand_Drivers!$B$5:$J$100,8,FALSE)</f>
        <v>477.66005634725246</v>
      </c>
      <c r="I102" s="16">
        <f>VLOOKUP($D102,'Growth rate'!$B$3:$S$93,3,FALSE)*VLOOKUP($F102,BY_TRA_Demand_Drivers!$B$5:$J$100,9,FALSE)</f>
        <v>187.31907001402004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6968.7552741165691</v>
      </c>
      <c r="H103" s="16">
        <f>VLOOKUP($D103,'Growth rate'!$B$3:$S$93,3,FALSE)*VLOOKUP($F103,BY_TRA_Demand_Drivers!$B$5:$J$100,8,FALSE)</f>
        <v>485.30261724880847</v>
      </c>
      <c r="I103" s="16">
        <f>VLOOKUP($D103,'Growth rate'!$B$3:$S$93,3,FALSE)*VLOOKUP($F103,BY_TRA_Demand_Drivers!$B$5:$J$100,9,FALSE)</f>
        <v>190.31617513424436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7080.2553585024334</v>
      </c>
      <c r="H104" s="16">
        <f>VLOOKUP($D104,'Growth rate'!$B$3:$S$93,3,FALSE)*VLOOKUP($F104,BY_TRA_Demand_Drivers!$B$5:$J$100,8,FALSE)</f>
        <v>493.06745912478937</v>
      </c>
      <c r="I104" s="16">
        <f>VLOOKUP($D104,'Growth rate'!$B$3:$S$93,3,FALSE)*VLOOKUP($F104,BY_TRA_Demand_Drivers!$B$5:$J$100,9,FALSE)</f>
        <v>193.36123393639227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7193.5394442384732</v>
      </c>
      <c r="H105" s="16">
        <f>VLOOKUP($D105,'Growth rate'!$B$3:$S$93,3,FALSE)*VLOOKUP($F105,BY_TRA_Demand_Drivers!$B$5:$J$100,8,FALSE)</f>
        <v>500.95653847078603</v>
      </c>
      <c r="I105" s="16">
        <f>VLOOKUP($D105,'Growth rate'!$B$3:$S$93,3,FALSE)*VLOOKUP($F105,BY_TRA_Demand_Drivers!$B$5:$J$100,9,FALSE)</f>
        <v>196.45501367937456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7308.6360753462886</v>
      </c>
      <c r="H106" s="16">
        <f>VLOOKUP($D106,'Growth rate'!$B$3:$S$93,3,FALSE)*VLOOKUP($F106,BY_TRA_Demand_Drivers!$B$5:$J$100,8,FALSE)</f>
        <v>508.97184308631864</v>
      </c>
      <c r="I106" s="16">
        <f>VLOOKUP($D106,'Growth rate'!$B$3:$S$93,3,FALSE)*VLOOKUP($F106,BY_TRA_Demand_Drivers!$B$5:$J$100,9,FALSE)</f>
        <v>199.59829389824455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7425.5742525518299</v>
      </c>
      <c r="H107" s="16">
        <f>VLOOKUP($D107,'Growth rate'!$B$3:$S$93,3,FALSE)*VLOOKUP($F107,BY_TRA_Demand_Drivers!$B$5:$J$100,8,FALSE)</f>
        <v>517.11539257569973</v>
      </c>
      <c r="I107" s="16">
        <f>VLOOKUP($D107,'Growth rate'!$B$3:$S$93,3,FALSE)*VLOOKUP($F107,BY_TRA_Demand_Drivers!$B$5:$J$100,9,FALSE)</f>
        <v>202.79186660061646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7544.3834405926591</v>
      </c>
      <c r="H108" s="16">
        <f>VLOOKUP($D108,'Growth rate'!$B$3:$S$93,3,FALSE)*VLOOKUP($F108,BY_TRA_Demand_Drivers!$B$5:$J$100,8,FALSE)</f>
        <v>525.38923885691088</v>
      </c>
      <c r="I108" s="16">
        <f>VLOOKUP($D108,'Growth rate'!$B$3:$S$93,3,FALSE)*VLOOKUP($F108,BY_TRA_Demand_Drivers!$B$5:$J$100,9,FALSE)</f>
        <v>206.03653646622632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7665.0935756421413</v>
      </c>
      <c r="H109" s="16">
        <f>VLOOKUP($D109,'Growth rate'!$B$3:$S$93,3,FALSE)*VLOOKUP($F109,BY_TRA_Demand_Drivers!$B$5:$J$100,8,FALSE)</f>
        <v>533.79546667862144</v>
      </c>
      <c r="I109" s="16">
        <f>VLOOKUP($D109,'Growth rate'!$B$3:$S$93,3,FALSE)*VLOOKUP($F109,BY_TRA_Demand_Drivers!$B$5:$J$100,9,FALSE)</f>
        <v>209.33312104968593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7787.7350728524152</v>
      </c>
      <c r="H110" s="16">
        <f>VLOOKUP($D110,'Growth rate'!$B$3:$S$93,3,FALSE)*VLOOKUP($F110,BY_TRA_Demand_Drivers!$B$5:$J$100,8,FALSE)</f>
        <v>542.33619414547945</v>
      </c>
      <c r="I110" s="16">
        <f>VLOOKUP($D110,'Growth rate'!$B$3:$S$93,3,FALSE)*VLOOKUP($F110,BY_TRA_Demand_Drivers!$B$5:$J$100,9,FALSE)</f>
        <v>212.68245098648092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7912.3388340180545</v>
      </c>
      <c r="H111" s="16">
        <f>VLOOKUP($D111,'Growth rate'!$B$3:$S$93,3,FALSE)*VLOOKUP($F111,BY_TRA_Demand_Drivers!$B$5:$J$100,8,FALSE)</f>
        <v>551.01357325180709</v>
      </c>
      <c r="I111" s="16">
        <f>VLOOKUP($D111,'Growth rate'!$B$3:$S$93,3,FALSE)*VLOOKUP($F111,BY_TRA_Demand_Drivers!$B$5:$J$100,9,FALSE)</f>
        <v>216.08537020226461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8038.9362553623432</v>
      </c>
      <c r="H112" s="16">
        <f>VLOOKUP($D112,'Growth rate'!$B$3:$S$93,3,FALSE)*VLOOKUP($F112,BY_TRA_Demand_Drivers!$B$5:$J$100,8,FALSE)</f>
        <v>559.82979042383602</v>
      </c>
      <c r="I112" s="16">
        <f>VLOOKUP($D112,'Growth rate'!$B$3:$S$93,3,FALSE)*VLOOKUP($F112,BY_TRA_Demand_Drivers!$B$5:$J$100,9,FALSE)</f>
        <v>219.54273612550085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8167.5592354481414</v>
      </c>
      <c r="H113" s="16">
        <f>VLOOKUP($D113,'Growth rate'!$B$3:$S$93,3,FALSE)*VLOOKUP($F113,BY_TRA_Demand_Drivers!$B$5:$J$100,8,FALSE)</f>
        <v>568.78706707061747</v>
      </c>
      <c r="I113" s="16">
        <f>VLOOKUP($D113,'Growth rate'!$B$3:$S$93,3,FALSE)*VLOOKUP($F113,BY_TRA_Demand_Drivers!$B$5:$J$100,9,FALSE)</f>
        <v>223.05541990350886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8298.2401832153118</v>
      </c>
      <c r="H114" s="16">
        <f>VLOOKUP($D114,'Growth rate'!$B$3:$S$93,3,FALSE)*VLOOKUP($F114,BY_TRA_Demand_Drivers!$B$5:$J$100,8,FALSE)</f>
        <v>577.88766014374733</v>
      </c>
      <c r="I114" s="16">
        <f>VLOOKUP($D114,'Growth rate'!$B$3:$S$93,3,FALSE)*VLOOKUP($F114,BY_TRA_Demand_Drivers!$B$5:$J$100,9,FALSE)</f>
        <v>226.62430662196502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8431.0120261467582</v>
      </c>
      <c r="H115" s="16">
        <f>VLOOKUP($D115,'Growth rate'!$B$3:$S$93,3,FALSE)*VLOOKUP($F115,BY_TRA_Demand_Drivers!$B$5:$J$100,8,FALSE)</f>
        <v>587.13386270604735</v>
      </c>
      <c r="I115" s="16">
        <f>VLOOKUP($D115,'Growth rate'!$B$3:$S$93,3,FALSE)*VLOOKUP($F115,BY_TRA_Demand_Drivers!$B$5:$J$100,9,FALSE)</f>
        <v>230.25029552791648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8565.9082185651059</v>
      </c>
      <c r="H116" s="16">
        <f>VLOOKUP($D116,'Growth rate'!$B$3:$S$93,3,FALSE)*VLOOKUP($F116,BY_TRA_Demand_Drivers!$B$5:$J$100,8,FALSE)</f>
        <v>596.5280045093441</v>
      </c>
      <c r="I116" s="16">
        <f>VLOOKUP($D116,'Growth rate'!$B$3:$S$93,3,FALSE)*VLOOKUP($F116,BY_TRA_Demand_Drivers!$B$5:$J$100,9,FALSE)</f>
        <v>233.93430025636317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8702.9627500621482</v>
      </c>
      <c r="H117" s="16">
        <f>VLOOKUP($D117,'Growth rate'!$B$3:$S$93,3,FALSE)*VLOOKUP($F117,BY_TRA_Demand_Drivers!$B$5:$J$100,8,FALSE)</f>
        <v>606.07245258149362</v>
      </c>
      <c r="I117" s="16">
        <f>VLOOKUP($D117,'Growth rate'!$B$3:$S$93,3,FALSE)*VLOOKUP($F117,BY_TRA_Demand_Drivers!$B$5:$J$100,9,FALSE)</f>
        <v>237.67724906046496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8842.2101540631411</v>
      </c>
      <c r="H118" s="16">
        <f>VLOOKUP($D118,'Growth rate'!$B$3:$S$93,3,FALSE)*VLOOKUP($F118,BY_TRA_Demand_Drivers!$B$5:$J$100,8,FALSE)</f>
        <v>615.76961182279751</v>
      </c>
      <c r="I118" s="16">
        <f>VLOOKUP($D118,'Growth rate'!$B$3:$S$93,3,FALSE)*VLOOKUP($F118,BY_TRA_Demand_Drivers!$B$5:$J$100,9,FALSE)</f>
        <v>241.48008504543242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8983.6855165281522</v>
      </c>
      <c r="H119" s="16">
        <f>VLOOKUP($D119,'Growth rate'!$B$3:$S$93,3,FALSE)*VLOOKUP($F119,BY_TRA_Demand_Drivers!$B$5:$J$100,8,FALSE)</f>
        <v>625.6219256119623</v>
      </c>
      <c r="I119" s="16">
        <f>VLOOKUP($D119,'Growth rate'!$B$3:$S$93,3,FALSE)*VLOOKUP($F119,BY_TRA_Demand_Drivers!$B$5:$J$100,9,FALSE)</f>
        <v>245.34376640615932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9127.4244847926038</v>
      </c>
      <c r="H120" s="16">
        <f>VLOOKUP($D120,'Growth rate'!$B$3:$S$93,3,FALSE)*VLOOKUP($F120,BY_TRA_Demand_Drivers!$B$5:$J$100,8,FALSE)</f>
        <v>635.63187642175376</v>
      </c>
      <c r="I120" s="16">
        <f>VLOOKUP($D120,'Growth rate'!$B$3:$S$93,3,FALSE)*VLOOKUP($F120,BY_TRA_Demand_Drivers!$B$5:$J$100,9,FALSE)</f>
        <v>249.26926666865788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9273.4632765492843</v>
      </c>
      <c r="H121" s="16">
        <f>VLOOKUP($D121,'Growth rate'!$B$3:$S$93,3,FALSE)*VLOOKUP($F121,BY_TRA_Demand_Drivers!$B$5:$J$100,8,FALSE)</f>
        <v>645.80198644450172</v>
      </c>
      <c r="I121" s="16">
        <f>VLOOKUP($D121,'Growth rate'!$B$3:$S$93,3,FALSE)*VLOOKUP($F121,BY_TRA_Demand_Drivers!$B$5:$J$100,9,FALSE)</f>
        <v>253.25757493535642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9421.8386889740723</v>
      </c>
      <c r="H122" s="16">
        <f>VLOOKUP($D122,'Growth rate'!$B$3:$S$93,3,FALSE)*VLOOKUP($F122,BY_TRA_Demand_Drivers!$B$5:$J$100,8,FALSE)</f>
        <v>656.13481822761378</v>
      </c>
      <c r="I122" s="16">
        <f>VLOOKUP($D122,'Growth rate'!$B$3:$S$93,3,FALSE)*VLOOKUP($F122,BY_TRA_Demand_Drivers!$B$5:$J$100,9,FALSE)</f>
        <v>257.30969613432211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9572.5881079976589</v>
      </c>
      <c r="H123" s="16">
        <f>VLOOKUP($D123,'Growth rate'!$B$3:$S$93,3,FALSE)*VLOOKUP($F123,BY_TRA_Demand_Drivers!$B$5:$J$100,8,FALSE)</f>
        <v>666.63297531925571</v>
      </c>
      <c r="I123" s="16">
        <f>VLOOKUP($D123,'Growth rate'!$B$3:$S$93,3,FALSE)*VLOOKUP($F123,BY_TRA_Demand_Drivers!$B$5:$J$100,9,FALSE)</f>
        <v>261.4266512724713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9725.7495177256224</v>
      </c>
      <c r="H124" s="16">
        <f>VLOOKUP($D124,'Growth rate'!$B$3:$S$93,3,FALSE)*VLOOKUP($F124,BY_TRA_Demand_Drivers!$B$5:$J$100,8,FALSE)</f>
        <v>677.29910292436375</v>
      </c>
      <c r="I124" s="16">
        <f>VLOOKUP($D124,'Growth rate'!$B$3:$S$93,3,FALSE)*VLOOKUP($F124,BY_TRA_Demand_Drivers!$B$5:$J$100,9,FALSE)</f>
        <v>265.60947769283081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9881.361510009232</v>
      </c>
      <c r="H125" s="16">
        <f>VLOOKUP($D125,'Growth rate'!$B$3:$S$93,3,FALSE)*VLOOKUP($F125,BY_TRA_Demand_Drivers!$B$5:$J$100,8,FALSE)</f>
        <v>688.1358885711536</v>
      </c>
      <c r="I125" s="16">
        <f>VLOOKUP($D125,'Growth rate'!$B$3:$S$93,3,FALSE)*VLOOKUP($F125,BY_TRA_Demand_Drivers!$B$5:$J$100,9,FALSE)</f>
        <v>269.85922933591615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10039.46329416938</v>
      </c>
      <c r="H126" s="16">
        <f>VLOOKUP($D126,'Growth rate'!$B$3:$S$93,3,FALSE)*VLOOKUP($F126,BY_TRA_Demand_Drivers!$B$5:$J$100,8,FALSE)</f>
        <v>699.14606278829206</v>
      </c>
      <c r="I126" s="16">
        <f>VLOOKUP($D126,'Growth rate'!$B$3:$S$93,3,FALSE)*VLOOKUP($F126,BY_TRA_Demand_Drivers!$B$5:$J$100,9,FALSE)</f>
        <v>274.17697700529078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10200.094706876091</v>
      </c>
      <c r="H127" s="16">
        <f>VLOOKUP($D127,'Growth rate'!$B$3:$S$93,3,FALSE)*VLOOKUP($F127,BY_TRA_Demand_Drivers!$B$5:$J$100,8,FALSE)</f>
        <v>710.33239979290477</v>
      </c>
      <c r="I127" s="16">
        <f>VLOOKUP($D127,'Growth rate'!$B$3:$S$93,3,FALSE)*VLOOKUP($F127,BY_TRA_Demand_Drivers!$B$5:$J$100,9,FALSE)</f>
        <v>278.56380863737547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10363.296222186107</v>
      </c>
      <c r="H128" s="16">
        <f>VLOOKUP($D128,'Growth rate'!$B$3:$S$93,3,FALSE)*VLOOKUP($F128,BY_TRA_Demand_Drivers!$B$5:$J$100,8,FALSE)</f>
        <v>721.69771818959123</v>
      </c>
      <c r="I128" s="16">
        <f>VLOOKUP($D128,'Growth rate'!$B$3:$S$93,3,FALSE)*VLOOKUP($F128,BY_TRA_Demand_Drivers!$B$5:$J$100,9,FALSE)</f>
        <v>283.02082957557349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10529.108961741085</v>
      </c>
      <c r="H129" s="16">
        <f>VLOOKUP($D129,'Growth rate'!$B$3:$S$93,3,FALSE)*VLOOKUP($F129,BY_TRA_Demand_Drivers!$B$5:$J$100,8,FALSE)</f>
        <v>733.24488168062476</v>
      </c>
      <c r="I129" s="16">
        <f>VLOOKUP($D129,'Growth rate'!$B$3:$S$93,3,FALSE)*VLOOKUP($F129,BY_TRA_Demand_Drivers!$B$5:$J$100,9,FALSE)</f>
        <v>287.54916284878266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10697.574705128942</v>
      </c>
      <c r="H130" s="16">
        <f>VLOOKUP($D130,'Growth rate'!$B$3:$S$93,3,FALSE)*VLOOKUP($F130,BY_TRA_Demand_Drivers!$B$5:$J$100,8,FALSE)</f>
        <v>744.97679978751466</v>
      </c>
      <c r="I130" s="16">
        <f>VLOOKUP($D130,'Growth rate'!$B$3:$S$93,3,FALSE)*VLOOKUP($F130,BY_TRA_Demand_Drivers!$B$5:$J$100,9,FALSE)</f>
        <v>292.14994945436314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10868.735900411006</v>
      </c>
      <c r="H131" s="16">
        <f>VLOOKUP($D131,'Growth rate'!$B$3:$S$93,3,FALSE)*VLOOKUP($F131,BY_TRA_Demand_Drivers!$B$5:$J$100,8,FALSE)</f>
        <v>756.89642858411503</v>
      </c>
      <c r="I131" s="16">
        <f>VLOOKUP($D131,'Growth rate'!$B$3:$S$93,3,FALSE)*VLOOKUP($F131,BY_TRA_Demand_Drivers!$B$5:$J$100,9,FALSE)</f>
        <v>296.82434864563299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11042.635674817584</v>
      </c>
      <c r="H132" s="16">
        <f>VLOOKUP($D132,'Growth rate'!$B$3:$S$93,3,FALSE)*VLOOKUP($F132,BY_TRA_Demand_Drivers!$B$5:$J$100,8,FALSE)</f>
        <v>769.00677144146084</v>
      </c>
      <c r="I132" s="16">
        <f>VLOOKUP($D132,'Growth rate'!$B$3:$S$93,3,FALSE)*VLOOKUP($F132,BY_TRA_Demand_Drivers!$B$5:$J$100,9,FALSE)</f>
        <v>301.57353822396311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11219.317845614663</v>
      </c>
      <c r="H133" s="16">
        <f>VLOOKUP($D133,'Growth rate'!$B$3:$S$93,3,FALSE)*VLOOKUP($F133,BY_TRA_Demand_Drivers!$B$5:$J$100,8,FALSE)</f>
        <v>781.31087978452422</v>
      </c>
      <c r="I133" s="16">
        <f>VLOOKUP($D133,'Growth rate'!$B$3:$S$93,3,FALSE)*VLOOKUP($F133,BY_TRA_Demand_Drivers!$B$5:$J$100,9,FALSE)</f>
        <v>306.39871483554651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11398.8269311445</v>
      </c>
      <c r="H134" s="16">
        <f>VLOOKUP($D134,'Growth rate'!$B$3:$S$93,3,FALSE)*VLOOKUP($F134,BY_TRA_Demand_Drivers!$B$5:$J$100,8,FALSE)</f>
        <v>793.81185386107666</v>
      </c>
      <c r="I134" s="16">
        <f>VLOOKUP($D134,'Growth rate'!$B$3:$S$93,3,FALSE)*VLOOKUP($F134,BY_TRA_Demand_Drivers!$B$5:$J$100,9,FALSE)</f>
        <v>311.30109427291529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11581.208162042813</v>
      </c>
      <c r="H135" s="16">
        <f>VLOOKUP($D135,'Growth rate'!$B$3:$S$93,3,FALSE)*VLOOKUP($F135,BY_TRA_Demand_Drivers!$B$5:$J$100,8,FALSE)</f>
        <v>806.51284352285393</v>
      </c>
      <c r="I135" s="16">
        <f>VLOOKUP($D135,'Growth rate'!$B$3:$S$93,3,FALSE)*VLOOKUP($F135,BY_TRA_Demand_Drivers!$B$5:$J$100,9,FALSE)</f>
        <v>316.28191178128196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11766.507492635497</v>
      </c>
      <c r="H136" s="16">
        <f>VLOOKUP($D136,'Growth rate'!$B$3:$S$93,3,FALSE)*VLOOKUP($F136,BY_TRA_Demand_Drivers!$B$5:$J$100,8,FALSE)</f>
        <v>819.41704901921958</v>
      </c>
      <c r="I136" s="16">
        <f>VLOOKUP($D136,'Growth rate'!$B$3:$S$93,3,FALSE)*VLOOKUP($F136,BY_TRA_Demand_Drivers!$B$5:$J$100,9,FALSE)</f>
        <v>321.34242236978247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11954.771612517663</v>
      </c>
      <c r="H137" s="16">
        <f>VLOOKUP($D137,'Growth rate'!$B$3:$S$93,3,FALSE)*VLOOKUP($F137,BY_TRA_Demand_Drivers!$B$5:$J$100,8,FALSE)</f>
        <v>832.52772180352702</v>
      </c>
      <c r="I137" s="16">
        <f>VLOOKUP($D137,'Growth rate'!$B$3:$S$93,3,FALSE)*VLOOKUP($F137,BY_TRA_Demand_Drivers!$B$5:$J$100,9,FALSE)</f>
        <v>326.48390112769897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12146.047958317946</v>
      </c>
      <c r="H138" s="16">
        <f>VLOOKUP($D138,'Growth rate'!$B$3:$S$93,3,FALSE)*VLOOKUP($F138,BY_TRA_Demand_Drivers!$B$5:$J$100,8,FALSE)</f>
        <v>845.84816535238338</v>
      </c>
      <c r="I138" s="16">
        <f>VLOOKUP($D138,'Growth rate'!$B$3:$S$93,3,FALSE)*VLOOKUP($F138,BY_TRA_Demand_Drivers!$B$5:$J$100,9,FALSE)</f>
        <v>331.70764354574214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12340.384725651033</v>
      </c>
      <c r="H139" s="16">
        <f>VLOOKUP($D139,'Growth rate'!$B$3:$S$93,3,FALSE)*VLOOKUP($F139,BY_TRA_Demand_Drivers!$B$5:$J$100,8,FALSE)</f>
        <v>859.38173599802155</v>
      </c>
      <c r="I139" s="16">
        <f>VLOOKUP($D139,'Growth rate'!$B$3:$S$93,3,FALSE)*VLOOKUP($F139,BY_TRA_Demand_Drivers!$B$5:$J$100,9,FALSE)</f>
        <v>337.014965842474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12537.830881261449</v>
      </c>
      <c r="H140" s="16">
        <f>VLOOKUP($D140,'Growth rate'!$B$3:$S$93,3,FALSE)*VLOOKUP($F140,BY_TRA_Demand_Drivers!$B$5:$J$100,8,FALSE)</f>
        <v>873.13184377398989</v>
      </c>
      <c r="I140" s="16">
        <f>VLOOKUP($D140,'Growth rate'!$B$3:$S$93,3,FALSE)*VLOOKUP($F140,BY_TRA_Demand_Drivers!$B$5:$J$100,9,FALSE)</f>
        <v>342.40720529595359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12738.436175361634</v>
      </c>
      <c r="H141" s="16">
        <f>VLOOKUP($D141,'Growth rate'!$B$3:$S$93,3,FALSE)*VLOOKUP($F141,BY_TRA_Demand_Drivers!$B$5:$J$100,8,FALSE)</f>
        <v>887.10195327437373</v>
      </c>
      <c r="I141" s="16">
        <f>VLOOKUP($D141,'Growth rate'!$B$3:$S$93,3,FALSE)*VLOOKUP($F141,BY_TRA_Demand_Drivers!$B$5:$J$100,9,FALSE)</f>
        <v>347.88572058068883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12942.251154167419</v>
      </c>
      <c r="H142" s="16">
        <f>VLOOKUP($D142,'Growth rate'!$B$3:$S$93,3,FALSE)*VLOOKUP($F142,BY_TRA_Demand_Drivers!$B$5:$J$100,8,FALSE)</f>
        <v>901.29558452676372</v>
      </c>
      <c r="I142" s="16">
        <f>VLOOKUP($D142,'Growth rate'!$B$3:$S$93,3,FALSE)*VLOOKUP($F142,BY_TRA_Demand_Drivers!$B$5:$J$100,9,FALSE)</f>
        <v>353.45189210997989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13149.327172634099</v>
      </c>
      <c r="H143" s="16">
        <f>VLOOKUP($D143,'Growth rate'!$B$3:$S$93,3,FALSE)*VLOOKUP($F143,BY_TRA_Demand_Drivers!$B$5:$J$100,8,FALSE)</f>
        <v>915.71631387919206</v>
      </c>
      <c r="I143" s="16">
        <f>VLOOKUP($D143,'Growth rate'!$B$3:$S$93,3,FALSE)*VLOOKUP($F143,BY_TRA_Demand_Drivers!$B$5:$J$100,9,FALSE)</f>
        <v>359.10712238373958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13359.716407396245</v>
      </c>
      <c r="H144" s="16">
        <f>VLOOKUP($D144,'Growth rate'!$B$3:$S$93,3,FALSE)*VLOOKUP($F144,BY_TRA_Demand_Drivers!$B$5:$J$100,8,FALSE)</f>
        <v>930.36777490125917</v>
      </c>
      <c r="I144" s="16">
        <f>VLOOKUP($D144,'Growth rate'!$B$3:$S$93,3,FALSE)*VLOOKUP($F144,BY_TRA_Demand_Drivers!$B$5:$J$100,9,FALSE)</f>
        <v>364.85283634187942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13573.471869914583</v>
      </c>
      <c r="H145" s="16">
        <f>VLOOKUP($D145,'Growth rate'!$B$3:$S$93,3,FALSE)*VLOOKUP($F145,BY_TRA_Demand_Drivers!$B$5:$J$100,8,FALSE)</f>
        <v>945.25365929967927</v>
      </c>
      <c r="I145" s="16">
        <f>VLOOKUP($D145,'Growth rate'!$B$3:$S$93,3,FALSE)*VLOOKUP($F145,BY_TRA_Demand_Drivers!$B$5:$J$100,9,FALSE)</f>
        <v>370.69048172334948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13790.647419833216</v>
      </c>
      <c r="H146" s="16">
        <f>VLOOKUP($D146,'Growth rate'!$B$3:$S$93,3,FALSE)*VLOOKUP($F146,BY_TRA_Demand_Drivers!$B$5:$J$100,8,FALSE)</f>
        <v>960.37771784847405</v>
      </c>
      <c r="I146" s="16">
        <f>VLOOKUP($D146,'Growth rate'!$B$3:$S$93,3,FALSE)*VLOOKUP($F146,BY_TRA_Demand_Drivers!$B$5:$J$100,9,FALSE)</f>
        <v>376.62152943092303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14011.297778550548</v>
      </c>
      <c r="H147" s="16">
        <f>VLOOKUP($D147,'Growth rate'!$B$3:$S$93,3,FALSE)*VLOOKUP($F147,BY_TRA_Demand_Drivers!$B$5:$J$100,8,FALSE)</f>
        <v>975.74376133404962</v>
      </c>
      <c r="I147" s="16">
        <f>VLOOKUP($D147,'Growth rate'!$B$3:$S$93,3,FALSE)*VLOOKUP($F147,BY_TRA_Demand_Drivers!$B$5:$J$100,9,FALSE)</f>
        <v>382.64747390181782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14235.478543007357</v>
      </c>
      <c r="H148" s="16">
        <f>VLOOKUP($D148,'Growth rate'!$B$3:$S$93,3,FALSE)*VLOOKUP($F148,BY_TRA_Demand_Drivers!$B$5:$J$100,8,FALSE)</f>
        <v>991.35566151539444</v>
      </c>
      <c r="I148" s="16">
        <f>VLOOKUP($D148,'Growth rate'!$B$3:$S$93,3,FALSE)*VLOOKUP($F148,BY_TRA_Demand_Drivers!$B$5:$J$100,9,FALSE)</f>
        <v>388.76983348424693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14463.246199695473</v>
      </c>
      <c r="H149" s="16">
        <f>VLOOKUP($D149,'Growth rate'!$B$3:$S$93,3,FALSE)*VLOOKUP($F149,BY_TRA_Demand_Drivers!$B$5:$J$100,8,FALSE)</f>
        <v>1007.2173520996407</v>
      </c>
      <c r="I149" s="16">
        <f>VLOOKUP($D149,'Growth rate'!$B$3:$S$93,3,FALSE)*VLOOKUP($F149,BY_TRA_Demand_Drivers!$B$5:$J$100,9,FALSE)</f>
        <v>394.99015081999482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14694.658138890603</v>
      </c>
      <c r="H150" s="16">
        <f>VLOOKUP($D150,'Growth rate'!$B$3:$S$93,3,FALSE)*VLOOKUP($F150,BY_TRA_Demand_Drivers!$B$5:$J$100,8,FALSE)</f>
        <v>1023.332829733235</v>
      </c>
      <c r="I150" s="16">
        <f>VLOOKUP($D150,'Growth rate'!$B$3:$S$93,3,FALSE)*VLOOKUP($F150,BY_TRA_Demand_Drivers!$B$5:$J$100,9,FALSE)</f>
        <v>401.30999323311477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14929.772669112852</v>
      </c>
      <c r="H151" s="16">
        <f>VLOOKUP($D151,'Growth rate'!$B$3:$S$93,3,FALSE)*VLOOKUP($F151,BY_TRA_Demand_Drivers!$B$5:$J$100,8,FALSE)</f>
        <v>1039.7061550089668</v>
      </c>
      <c r="I151" s="16">
        <f>VLOOKUP($D151,'Growth rate'!$B$3:$S$93,3,FALSE)*VLOOKUP($F151,BY_TRA_Demand_Drivers!$B$5:$J$100,9,FALSE)</f>
        <v>407.73095312484463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15168.649031818657</v>
      </c>
      <c r="H152" s="16">
        <f>VLOOKUP($D152,'Growth rate'!$B$3:$S$93,3,FALSE)*VLOOKUP($F152,BY_TRA_Demand_Drivers!$B$5:$J$100,8,FALSE)</f>
        <v>1056.3414534891101</v>
      </c>
      <c r="I152" s="16">
        <f>VLOOKUP($D152,'Growth rate'!$B$3:$S$93,3,FALSE)*VLOOKUP($F152,BY_TRA_Demand_Drivers!$B$5:$J$100,9,FALSE)</f>
        <v>414.25464837484213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15411.347416327757</v>
      </c>
      <c r="H153" s="16">
        <f>VLOOKUP($D153,'Growth rate'!$B$3:$S$93,3,FALSE)*VLOOKUP($F153,BY_TRA_Demand_Drivers!$B$5:$J$100,8,FALSE)</f>
        <v>1073.2429167449361</v>
      </c>
      <c r="I153" s="16">
        <f>VLOOKUP($D153,'Growth rate'!$B$3:$S$93,3,FALSE)*VLOOKUP($F153,BY_TRA_Demand_Drivers!$B$5:$J$100,9,FALSE)</f>
        <v>420.88272274883963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15657.928974989001</v>
      </c>
      <c r="H154" s="16">
        <f>VLOOKUP($D154,'Growth rate'!$B$3:$S$93,3,FALSE)*VLOOKUP($F154,BY_TRA_Demand_Drivers!$B$5:$J$100,8,FALSE)</f>
        <v>1090.414803412855</v>
      </c>
      <c r="I154" s="16">
        <f>VLOOKUP($D154,'Growth rate'!$B$3:$S$93,3,FALSE)*VLOOKUP($F154,BY_TRA_Demand_Drivers!$B$5:$J$100,9,FALSE)</f>
        <v>427.61684631282105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15908.455838588825</v>
      </c>
      <c r="H155" s="16">
        <f>VLOOKUP($D155,'Growth rate'!$B$3:$S$93,3,FALSE)*VLOOKUP($F155,BY_TRA_Demand_Drivers!$B$5:$J$100,8,FALSE)</f>
        <v>1107.8614402674607</v>
      </c>
      <c r="I155" s="16">
        <f>VLOOKUP($D155,'Growth rate'!$B$3:$S$93,3,FALSE)*VLOOKUP($F155,BY_TRA_Demand_Drivers!$B$5:$J$100,9,FALSE)</f>
        <v>434.45871585382616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16162.991132006247</v>
      </c>
      <c r="H156" s="16">
        <f>VLOOKUP($D156,'Growth rate'!$B$3:$S$93,3,FALSE)*VLOOKUP($F156,BY_TRA_Demand_Drivers!$B$5:$J$100,8,FALSE)</f>
        <v>1125.5872233117402</v>
      </c>
      <c r="I156" s="16">
        <f>VLOOKUP($D156,'Growth rate'!$B$3:$S$93,3,FALSE)*VLOOKUP($F156,BY_TRA_Demand_Drivers!$B$5:$J$100,9,FALSE)</f>
        <v>441.41005530748743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16421.598990118346</v>
      </c>
      <c r="H157" s="16">
        <f>VLOOKUP($D157,'Growth rate'!$B$3:$S$93,3,FALSE)*VLOOKUP($F157,BY_TRA_Demand_Drivers!$B$5:$J$100,8,FALSE)</f>
        <v>1143.5966188847281</v>
      </c>
      <c r="I157" s="16">
        <f>VLOOKUP($D157,'Growth rate'!$B$3:$S$93,3,FALSE)*VLOOKUP($F157,BY_TRA_Demand_Drivers!$B$5:$J$100,9,FALSE)</f>
        <v>448.4726161924072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16684.344573960239</v>
      </c>
      <c r="H158" s="16">
        <f>VLOOKUP($D158,'Growth rate'!$B$3:$S$93,3,FALSE)*VLOOKUP($F158,BY_TRA_Demand_Drivers!$B$5:$J$100,8,FALSE)</f>
        <v>1161.8941647868835</v>
      </c>
      <c r="I158" s="16">
        <f>VLOOKUP($D158,'Growth rate'!$B$3:$S$93,3,FALSE)*VLOOKUP($F158,BY_TRA_Demand_Drivers!$B$5:$J$100,9,FALSE)</f>
        <v>455.64817805148573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16951.294087143604</v>
      </c>
      <c r="H159" s="16">
        <f>VLOOKUP($D159,'Growth rate'!$B$3:$S$93,3,FALSE)*VLOOKUP($F159,BY_TRA_Demand_Drivers!$B$5:$J$100,8,FALSE)</f>
        <v>1180.4844714234737</v>
      </c>
      <c r="I159" s="16">
        <f>VLOOKUP($D159,'Growth rate'!$B$3:$S$93,3,FALSE)*VLOOKUP($F159,BY_TRA_Demand_Drivers!$B$5:$J$100,9,FALSE)</f>
        <v>462.93854890030951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17222.514792537902</v>
      </c>
      <c r="H160" s="16">
        <f>VLOOKUP($D160,'Growth rate'!$B$3:$S$93,3,FALSE)*VLOOKUP($F160,BY_TRA_Demand_Drivers!$B$5:$J$100,8,FALSE)</f>
        <v>1199.3722229662494</v>
      </c>
      <c r="I160" s="16">
        <f>VLOOKUP($D160,'Growth rate'!$B$3:$S$93,3,FALSE)*VLOOKUP($F160,BY_TRA_Demand_Drivers!$B$5:$J$100,9,FALSE)</f>
        <v>470.34556568271449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17498.075029218511</v>
      </c>
      <c r="H161" s="16">
        <f>VLOOKUP($D161,'Growth rate'!$B$3:$S$93,3,FALSE)*VLOOKUP($F161,BY_TRA_Demand_Drivers!$B$5:$J$100,8,FALSE)</f>
        <v>1218.5621785337094</v>
      </c>
      <c r="I161" s="16">
        <f>VLOOKUP($D161,'Growth rate'!$B$3:$S$93,3,FALSE)*VLOOKUP($F161,BY_TRA_Demand_Drivers!$B$5:$J$100,9,FALSE)</f>
        <v>477.8710947336379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17778.044229686006</v>
      </c>
      <c r="H162" s="16">
        <f>VLOOKUP($D162,'Growth rate'!$B$3:$S$93,3,FALSE)*VLOOKUP($F162,BY_TRA_Demand_Drivers!$B$5:$J$100,8,FALSE)</f>
        <v>1238.0591733902488</v>
      </c>
      <c r="I162" s="16">
        <f>VLOOKUP($D162,'Growth rate'!$B$3:$S$93,3,FALSE)*VLOOKUP($F162,BY_TRA_Demand_Drivers!$B$5:$J$100,9,FALSE)</f>
        <v>485.51703224937614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18062.492937360981</v>
      </c>
      <c r="H163" s="16">
        <f>VLOOKUP($D163,'Growth rate'!$B$3:$S$93,3,FALSE)*VLOOKUP($F163,BY_TRA_Demand_Drivers!$B$5:$J$100,8,FALSE)</f>
        <v>1257.8681201644927</v>
      </c>
      <c r="I163" s="16">
        <f>VLOOKUP($D163,'Growth rate'!$B$3:$S$93,3,FALSE)*VLOOKUP($F163,BY_TRA_Demand_Drivers!$B$5:$J$100,9,FALSE)</f>
        <v>493.28530476536616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18351.492824358756</v>
      </c>
      <c r="H164" s="16">
        <f>VLOOKUP($D164,'Growth rate'!$B$3:$S$93,3,FALSE)*VLOOKUP($F164,BY_TRA_Demand_Drivers!$B$5:$J$100,8,FALSE)</f>
        <v>1277.9940100871247</v>
      </c>
      <c r="I164" s="16">
        <f>VLOOKUP($D164,'Growth rate'!$B$3:$S$93,3,FALSE)*VLOOKUP($F164,BY_TRA_Demand_Drivers!$B$5:$J$100,9,FALSE)</f>
        <v>501.17786964161201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18645.1167095485</v>
      </c>
      <c r="H165" s="16">
        <f>VLOOKUP($D165,'Growth rate'!$B$3:$S$93,3,FALSE)*VLOOKUP($F165,BY_TRA_Demand_Drivers!$B$5:$J$100,8,FALSE)</f>
        <v>1298.4419142485187</v>
      </c>
      <c r="I165" s="16">
        <f>VLOOKUP($D165,'Growth rate'!$B$3:$S$93,3,FALSE)*VLOOKUP($F165,BY_TRA_Demand_Drivers!$B$5:$J$100,9,FALSE)</f>
        <v>509.1967155558778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18943.438576901273</v>
      </c>
      <c r="H166" s="16">
        <f>VLOOKUP($D166,'Growth rate'!$B$3:$S$93,3,FALSE)*VLOOKUP($F166,BY_TRA_Demand_Drivers!$B$5:$J$100,8,FALSE)</f>
        <v>1319.216984876495</v>
      </c>
      <c r="I166" s="16">
        <f>VLOOKUP($D166,'Growth rate'!$B$3:$S$93,3,FALSE)*VLOOKUP($F166,BY_TRA_Demand_Drivers!$B$5:$J$100,9,FALSE)</f>
        <v>517.34386300477183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19246.533594131695</v>
      </c>
      <c r="H167" s="16">
        <f>VLOOKUP($D167,'Growth rate'!$B$3:$S$93,3,FALSE)*VLOOKUP($F167,BY_TRA_Demand_Drivers!$B$5:$J$100,8,FALSE)</f>
        <v>1340.324456634519</v>
      </c>
      <c r="I167" s="16">
        <f>VLOOKUP($D167,'Growth rate'!$B$3:$S$93,3,FALSE)*VLOOKUP($F167,BY_TRA_Demand_Drivers!$B$5:$J$100,9,FALSE)</f>
        <v>525.62136481284824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686.03874377615602</v>
      </c>
      <c r="H168" s="16">
        <f>VLOOKUP($D168,'Growth rate'!$B$3:$S$93,3,FALSE)*VLOOKUP($F168,BY_TRA_Demand_Drivers!$B$5:$J$100,8,FALSE)</f>
        <v>47.775590445147301</v>
      </c>
      <c r="I168" s="16">
        <f>VLOOKUP($D168,'Growth rate'!$B$3:$S$93,3,FALSE)*VLOOKUP($F168,BY_TRA_Demand_Drivers!$B$5:$J$100,9,FALSE)</f>
        <v>18.735665778697001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678.64382885065436</v>
      </c>
      <c r="H169" s="16">
        <f>VLOOKUP($D169,'Growth rate'!$B$3:$S$93,3,FALSE)*VLOOKUP($F169,BY_TRA_Demand_Drivers!$B$5:$J$100,8,FALSE)</f>
        <v>47.260610161507884</v>
      </c>
      <c r="I169" s="16">
        <f>VLOOKUP($D169,'Growth rate'!$B$3:$S$93,3,FALSE)*VLOOKUP($F169,BY_TRA_Demand_Drivers!$B$5:$J$100,9,FALSE)</f>
        <v>18.533711215980201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689.50213011226481</v>
      </c>
      <c r="H170" s="16">
        <f>VLOOKUP($D170,'Growth rate'!$B$3:$S$93,3,FALSE)*VLOOKUP($F170,BY_TRA_Demand_Drivers!$B$5:$J$100,8,FALSE)</f>
        <v>48.016779924092013</v>
      </c>
      <c r="I170" s="16">
        <f>VLOOKUP($D170,'Growth rate'!$B$3:$S$93,3,FALSE)*VLOOKUP($F170,BY_TRA_Demand_Drivers!$B$5:$J$100,9,FALSE)</f>
        <v>18.830250595435885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700.53416419406108</v>
      </c>
      <c r="H171" s="16">
        <f>VLOOKUP($D171,'Growth rate'!$B$3:$S$93,3,FALSE)*VLOOKUP($F171,BY_TRA_Demand_Drivers!$B$5:$J$100,8,FALSE)</f>
        <v>48.785048402877479</v>
      </c>
      <c r="I171" s="16">
        <f>VLOOKUP($D171,'Growth rate'!$B$3:$S$93,3,FALSE)*VLOOKUP($F171,BY_TRA_Demand_Drivers!$B$5:$J$100,9,FALSE)</f>
        <v>19.131534604962855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711.74271082116593</v>
      </c>
      <c r="H172" s="16">
        <f>VLOOKUP($D172,'Growth rate'!$B$3:$S$93,3,FALSE)*VLOOKUP($F172,BY_TRA_Demand_Drivers!$B$5:$J$100,8,FALSE)</f>
        <v>49.565609177323516</v>
      </c>
      <c r="I172" s="16">
        <f>VLOOKUP($D172,'Growth rate'!$B$3:$S$93,3,FALSE)*VLOOKUP($F172,BY_TRA_Demand_Drivers!$B$5:$J$100,9,FALSE)</f>
        <v>19.437639158642259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723.13059419430465</v>
      </c>
      <c r="H173" s="16">
        <f>VLOOKUP($D173,'Growth rate'!$B$3:$S$93,3,FALSE)*VLOOKUP($F173,BY_TRA_Demand_Drivers!$B$5:$J$100,8,FALSE)</f>
        <v>50.358658924160693</v>
      </c>
      <c r="I173" s="16">
        <f>VLOOKUP($D173,'Growth rate'!$B$3:$S$93,3,FALSE)*VLOOKUP($F173,BY_TRA_Demand_Drivers!$B$5:$J$100,9,FALSE)</f>
        <v>19.748641385180537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734.70068370141348</v>
      </c>
      <c r="H174" s="16">
        <f>VLOOKUP($D174,'Growth rate'!$B$3:$S$93,3,FALSE)*VLOOKUP($F174,BY_TRA_Demand_Drivers!$B$5:$J$100,8,FALSE)</f>
        <v>51.164397466947264</v>
      </c>
      <c r="I174" s="16">
        <f>VLOOKUP($D174,'Growth rate'!$B$3:$S$93,3,FALSE)*VLOOKUP($F174,BY_TRA_Demand_Drivers!$B$5:$J$100,9,FALSE)</f>
        <v>20.064619647343424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746.45589464063607</v>
      </c>
      <c r="H175" s="16">
        <f>VLOOKUP($D175,'Growth rate'!$B$3:$S$93,3,FALSE)*VLOOKUP($F175,BY_TRA_Demand_Drivers!$B$5:$J$100,8,FALSE)</f>
        <v>51.983027826418414</v>
      </c>
      <c r="I175" s="16">
        <f>VLOOKUP($D175,'Growth rate'!$B$3:$S$93,3,FALSE)*VLOOKUP($F175,BY_TRA_Demand_Drivers!$B$5:$J$100,9,FALSE)</f>
        <v>20.38565356170092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758.3991889548862</v>
      </c>
      <c r="H176" s="16">
        <f>VLOOKUP($D176,'Growth rate'!$B$3:$S$93,3,FALSE)*VLOOKUP($F176,BY_TRA_Demand_Drivers!$B$5:$J$100,8,FALSE)</f>
        <v>52.814756271641109</v>
      </c>
      <c r="I176" s="16">
        <f>VLOOKUP($D176,'Growth rate'!$B$3:$S$93,3,FALSE)*VLOOKUP($F176,BY_TRA_Demand_Drivers!$B$5:$J$100,9,FALSE)</f>
        <v>20.711824018688134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770.53357597816444</v>
      </c>
      <c r="H177" s="16">
        <f>VLOOKUP($D177,'Growth rate'!$B$3:$S$93,3,FALSE)*VLOOKUP($F177,BY_TRA_Demand_Drivers!$B$5:$J$100,8,FALSE)</f>
        <v>53.659792371987372</v>
      </c>
      <c r="I177" s="16">
        <f>VLOOKUP($D177,'Growth rate'!$B$3:$S$93,3,FALSE)*VLOOKUP($F177,BY_TRA_Demand_Drivers!$B$5:$J$100,9,FALSE)</f>
        <v>21.043213202987143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782.86211319381505</v>
      </c>
      <c r="H178" s="16">
        <f>VLOOKUP($D178,'Growth rate'!$B$3:$S$93,3,FALSE)*VLOOKUP($F178,BY_TRA_Demand_Drivers!$B$5:$J$100,8,FALSE)</f>
        <v>54.518349049939168</v>
      </c>
      <c r="I178" s="16">
        <f>VLOOKUP($D178,'Growth rate'!$B$3:$S$93,3,FALSE)*VLOOKUP($F178,BY_TRA_Demand_Drivers!$B$5:$J$100,9,FALSE)</f>
        <v>21.379904614234938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795.3879070049162</v>
      </c>
      <c r="H179" s="16">
        <f>VLOOKUP($D179,'Growth rate'!$B$3:$S$93,3,FALSE)*VLOOKUP($F179,BY_TRA_Demand_Drivers!$B$5:$J$100,8,FALSE)</f>
        <v>55.390642634738199</v>
      </c>
      <c r="I179" s="16">
        <f>VLOOKUP($D179,'Growth rate'!$B$3:$S$93,3,FALSE)*VLOOKUP($F179,BY_TRA_Demand_Drivers!$B$5:$J$100,9,FALSE)</f>
        <v>21.7219830880627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808.11411351699485</v>
      </c>
      <c r="H180" s="16">
        <f>VLOOKUP($D180,'Growth rate'!$B$3:$S$93,3,FALSE)*VLOOKUP($F180,BY_TRA_Demand_Drivers!$B$5:$J$100,8,FALSE)</f>
        <v>56.276892916894013</v>
      </c>
      <c r="I180" s="16">
        <f>VLOOKUP($D180,'Growth rate'!$B$3:$S$93,3,FALSE)*VLOOKUP($F180,BY_TRA_Demand_Drivers!$B$5:$J$100,9,FALSE)</f>
        <v>22.069534817471702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821.04393933326685</v>
      </c>
      <c r="H181" s="16">
        <f>VLOOKUP($D181,'Growth rate'!$B$3:$S$93,3,FALSE)*VLOOKUP($F181,BY_TRA_Demand_Drivers!$B$5:$J$100,8,FALSE)</f>
        <v>57.17732320356432</v>
      </c>
      <c r="I181" s="16">
        <f>VLOOKUP($D181,'Growth rate'!$B$3:$S$93,3,FALSE)*VLOOKUP($F181,BY_TRA_Demand_Drivers!$B$5:$J$100,9,FALSE)</f>
        <v>22.42264737455125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834.18064236259909</v>
      </c>
      <c r="H182" s="16">
        <f>VLOOKUP($D182,'Growth rate'!$B$3:$S$93,3,FALSE)*VLOOKUP($F182,BY_TRA_Demand_Drivers!$B$5:$J$100,8,FALSE)</f>
        <v>58.092160374821354</v>
      </c>
      <c r="I182" s="16">
        <f>VLOOKUP($D182,'Growth rate'!$B$3:$S$93,3,FALSE)*VLOOKUP($F182,BY_TRA_Demand_Drivers!$B$5:$J$100,9,FALSE)</f>
        <v>22.781409732544073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847.52753264040075</v>
      </c>
      <c r="H183" s="16">
        <f>VLOOKUP($D183,'Growth rate'!$B$3:$S$93,3,FALSE)*VLOOKUP($F183,BY_TRA_Demand_Drivers!$B$5:$J$100,8,FALSE)</f>
        <v>59.021634940818501</v>
      </c>
      <c r="I183" s="16">
        <f>VLOOKUP($D183,'Growth rate'!$B$3:$S$93,3,FALSE)*VLOOKUP($F183,BY_TRA_Demand_Drivers!$B$5:$J$100,9,FALSE)</f>
        <v>23.145912288264782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861.08797316264724</v>
      </c>
      <c r="H184" s="16">
        <f>VLOOKUP($D184,'Growth rate'!$B$3:$S$93,3,FALSE)*VLOOKUP($F184,BY_TRA_Demand_Drivers!$B$5:$J$100,8,FALSE)</f>
        <v>59.965981099871598</v>
      </c>
      <c r="I184" s="16">
        <f>VLOOKUP($D184,'Growth rate'!$B$3:$S$93,3,FALSE)*VLOOKUP($F184,BY_TRA_Demand_Drivers!$B$5:$J$100,9,FALSE)</f>
        <v>23.516246884877017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874.86538073324959</v>
      </c>
      <c r="H185" s="16">
        <f>VLOOKUP($D185,'Growth rate'!$B$3:$S$93,3,FALSE)*VLOOKUP($F185,BY_TRA_Demand_Drivers!$B$5:$J$100,8,FALSE)</f>
        <v>60.925436797469544</v>
      </c>
      <c r="I185" s="16">
        <f>VLOOKUP($D185,'Growth rate'!$B$3:$S$93,3,FALSE)*VLOOKUP($F185,BY_TRA_Demand_Drivers!$B$5:$J$100,9,FALSE)</f>
        <v>23.89250683503505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888.86322682498155</v>
      </c>
      <c r="H186" s="16">
        <f>VLOOKUP($D186,'Growth rate'!$B$3:$S$93,3,FALSE)*VLOOKUP($F186,BY_TRA_Demand_Drivers!$B$5:$J$100,8,FALSE)</f>
        <v>61.900243786229048</v>
      </c>
      <c r="I186" s="16">
        <f>VLOOKUP($D186,'Growth rate'!$B$3:$S$93,3,FALSE)*VLOOKUP($F186,BY_TRA_Demand_Drivers!$B$5:$J$100,9,FALSE)</f>
        <v>24.274786944395608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903.08503845418136</v>
      </c>
      <c r="H187" s="16">
        <f>VLOOKUP($D187,'Growth rate'!$B$3:$S$93,3,FALSE)*VLOOKUP($F187,BY_TRA_Demand_Drivers!$B$5:$J$100,8,FALSE)</f>
        <v>62.89064768680872</v>
      </c>
      <c r="I187" s="16">
        <f>VLOOKUP($D187,'Growth rate'!$B$3:$S$93,3,FALSE)*VLOOKUP($F187,BY_TRA_Demand_Drivers!$B$5:$J$100,9,FALSE)</f>
        <v>24.66318353550594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917.53439906944823</v>
      </c>
      <c r="H188" s="16">
        <f>VLOOKUP($D188,'Growth rate'!$B$3:$S$93,3,FALSE)*VLOOKUP($F188,BY_TRA_Demand_Drivers!$B$5:$J$100,8,FALSE)</f>
        <v>63.896898049797656</v>
      </c>
      <c r="I188" s="16">
        <f>VLOOKUP($D188,'Growth rate'!$B$3:$S$93,3,FALSE)*VLOOKUP($F188,BY_TRA_Demand_Drivers!$B$5:$J$100,9,FALSE)</f>
        <v>25.057794472074036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932.21494945455947</v>
      </c>
      <c r="H189" s="16">
        <f>VLOOKUP($D189,'Growth rate'!$B$3:$S$93,3,FALSE)*VLOOKUP($F189,BY_TRA_Demand_Drivers!$B$5:$J$100,8,FALSE)</f>
        <v>64.919248418594421</v>
      </c>
      <c r="I189" s="16">
        <f>VLOOKUP($D189,'Growth rate'!$B$3:$S$93,3,FALSE)*VLOOKUP($F189,BY_TRA_Demand_Drivers!$B$5:$J$100,9,FALSE)</f>
        <v>25.458719183627224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947.13038864583234</v>
      </c>
      <c r="H190" s="16">
        <f>VLOOKUP($D190,'Growth rate'!$B$3:$S$93,3,FALSE)*VLOOKUP($F190,BY_TRA_Demand_Drivers!$B$5:$J$100,8,FALSE)</f>
        <v>65.957956393291937</v>
      </c>
      <c r="I190" s="16">
        <f>VLOOKUP($D190,'Growth rate'!$B$3:$S$93,3,FALSE)*VLOOKUP($F190,BY_TRA_Demand_Drivers!$B$5:$J$100,9,FALSE)</f>
        <v>25.866058690565257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962.28447486416565</v>
      </c>
      <c r="H191" s="16">
        <f>VLOOKUP($D191,'Growth rate'!$B$3:$S$93,3,FALSE)*VLOOKUP($F191,BY_TRA_Demand_Drivers!$B$5:$J$100,8,FALSE)</f>
        <v>67.013283695584605</v>
      </c>
      <c r="I191" s="16">
        <f>VLOOKUP($D191,'Growth rate'!$B$3:$S$93,3,FALSE)*VLOOKUP($F191,BY_TRA_Demand_Drivers!$B$5:$J$100,9,FALSE)</f>
        <v>26.279915629614298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977.68102646199225</v>
      </c>
      <c r="H192" s="16">
        <f>VLOOKUP($D192,'Growth rate'!$B$3:$S$93,3,FALSE)*VLOOKUP($F192,BY_TRA_Demand_Drivers!$B$5:$J$100,8,FALSE)</f>
        <v>68.085496234713958</v>
      </c>
      <c r="I192" s="16">
        <f>VLOOKUP($D192,'Growth rate'!$B$3:$S$93,3,FALSE)*VLOOKUP($F192,BY_TRA_Demand_Drivers!$B$5:$J$100,9,FALSE)</f>
        <v>26.70039427968813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993.32392288538415</v>
      </c>
      <c r="H193" s="16">
        <f>VLOOKUP($D193,'Growth rate'!$B$3:$S$93,3,FALSE)*VLOOKUP($F193,BY_TRA_Demand_Drivers!$B$5:$J$100,8,FALSE)</f>
        <v>69.174864174469377</v>
      </c>
      <c r="I193" s="16">
        <f>VLOOKUP($D193,'Growth rate'!$B$3:$S$93,3,FALSE)*VLOOKUP($F193,BY_TRA_Demand_Drivers!$B$5:$J$100,9,FALSE)</f>
        <v>27.127600588163141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1009.2171056515504</v>
      </c>
      <c r="H194" s="16">
        <f>VLOOKUP($D194,'Growth rate'!$B$3:$S$93,3,FALSE)*VLOOKUP($F194,BY_TRA_Demand_Drivers!$B$5:$J$100,8,FALSE)</f>
        <v>70.281662001260884</v>
      </c>
      <c r="I194" s="16">
        <f>VLOOKUP($D194,'Growth rate'!$B$3:$S$93,3,FALSE)*VLOOKUP($F194,BY_TRA_Demand_Drivers!$B$5:$J$100,9,FALSE)</f>
        <v>27.56164219757375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1025.3645793419753</v>
      </c>
      <c r="H195" s="16">
        <f>VLOOKUP($D195,'Growth rate'!$B$3:$S$93,3,FALSE)*VLOOKUP($F195,BY_TRA_Demand_Drivers!$B$5:$J$100,8,FALSE)</f>
        <v>71.406168593281066</v>
      </c>
      <c r="I195" s="16">
        <f>VLOOKUP($D195,'Growth rate'!$B$3:$S$93,3,FALSE)*VLOOKUP($F195,BY_TRA_Demand_Drivers!$B$5:$J$100,9,FALSE)</f>
        <v>28.00262847273493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1041.7704126114468</v>
      </c>
      <c r="H196" s="16">
        <f>VLOOKUP($D196,'Growth rate'!$B$3:$S$93,3,FALSE)*VLOOKUP($F196,BY_TRA_Demand_Drivers!$B$5:$J$100,8,FALSE)</f>
        <v>72.548667290773579</v>
      </c>
      <c r="I196" s="16">
        <f>VLOOKUP($D196,'Growth rate'!$B$3:$S$93,3,FALSE)*VLOOKUP($F196,BY_TRA_Demand_Drivers!$B$5:$J$100,9,FALSE)</f>
        <v>28.450670528298691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1058.4387392132301</v>
      </c>
      <c r="H197" s="16">
        <f>VLOOKUP($D197,'Growth rate'!$B$3:$S$93,3,FALSE)*VLOOKUP($F197,BY_TRA_Demand_Drivers!$B$5:$J$100,8,FALSE)</f>
        <v>73.70944596742595</v>
      </c>
      <c r="I197" s="16">
        <f>VLOOKUP($D197,'Growth rate'!$B$3:$S$93,3,FALSE)*VLOOKUP($F197,BY_TRA_Demand_Drivers!$B$5:$J$100,9,FALSE)</f>
        <v>28.905881256751474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1075.3737590406417</v>
      </c>
      <c r="H198" s="16">
        <f>VLOOKUP($D198,'Growth rate'!$B$3:$S$93,3,FALSE)*VLOOKUP($F198,BY_TRA_Demand_Drivers!$B$5:$J$100,8,FALSE)</f>
        <v>74.888797102904775</v>
      </c>
      <c r="I198" s="16">
        <f>VLOOKUP($D198,'Growth rate'!$B$3:$S$93,3,FALSE)*VLOOKUP($F198,BY_TRA_Demand_Drivers!$B$5:$J$100,9,FALSE)</f>
        <v>29.368375356859499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1092.5797391852921</v>
      </c>
      <c r="H199" s="16">
        <f>VLOOKUP($D199,'Growth rate'!$B$3:$S$93,3,FALSE)*VLOOKUP($F199,BY_TRA_Demand_Drivers!$B$5:$J$100,8,FALSE)</f>
        <v>76.087017856551256</v>
      </c>
      <c r="I199" s="16">
        <f>VLOOKUP($D199,'Growth rate'!$B$3:$S$93,3,FALSE)*VLOOKUP($F199,BY_TRA_Demand_Drivers!$B$5:$J$100,9,FALSE)</f>
        <v>29.83826936256925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1110.0610150122568</v>
      </c>
      <c r="H200" s="16">
        <f>VLOOKUP($D200,'Growth rate'!$B$3:$S$93,3,FALSE)*VLOOKUP($F200,BY_TRA_Demand_Drivers!$B$5:$J$100,8,FALSE)</f>
        <v>77.304410142256074</v>
      </c>
      <c r="I200" s="16">
        <f>VLOOKUP($D200,'Growth rate'!$B$3:$S$93,3,FALSE)*VLOOKUP($F200,BY_TRA_Demand_Drivers!$B$5:$J$100,9,FALSE)</f>
        <v>30.315681672370356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1127.8219912524528</v>
      </c>
      <c r="H201" s="16">
        <f>VLOOKUP($D201,'Growth rate'!$B$3:$S$93,3,FALSE)*VLOOKUP($F201,BY_TRA_Demand_Drivers!$B$5:$J$100,8,FALSE)</f>
        <v>78.54128070453217</v>
      </c>
      <c r="I201" s="16">
        <f>VLOOKUP($D201,'Growth rate'!$B$3:$S$93,3,FALSE)*VLOOKUP($F201,BY_TRA_Demand_Drivers!$B$5:$J$100,9,FALSE)</f>
        <v>30.800732579128283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1145.8671431124922</v>
      </c>
      <c r="H202" s="16">
        <f>VLOOKUP($D202,'Growth rate'!$B$3:$S$93,3,FALSE)*VLOOKUP($F202,BY_TRA_Demand_Drivers!$B$5:$J$100,8,FALSE)</f>
        <v>79.797941195804682</v>
      </c>
      <c r="I202" s="16">
        <f>VLOOKUP($D202,'Growth rate'!$B$3:$S$93,3,FALSE)*VLOOKUP($F202,BY_TRA_Demand_Drivers!$B$5:$J$100,9,FALSE)</f>
        <v>31.293544300394338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1164.2010174022919</v>
      </c>
      <c r="H203" s="16">
        <f>VLOOKUP($D203,'Growth rate'!$B$3:$S$93,3,FALSE)*VLOOKUP($F203,BY_TRA_Demand_Drivers!$B$5:$J$100,8,FALSE)</f>
        <v>81.074708254937562</v>
      </c>
      <c r="I203" s="16">
        <f>VLOOKUP($D203,'Growth rate'!$B$3:$S$93,3,FALSE)*VLOOKUP($F203,BY_TRA_Demand_Drivers!$B$5:$J$100,9,FALSE)</f>
        <v>31.794241009200643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1182.8282336807285</v>
      </c>
      <c r="H204" s="16">
        <f>VLOOKUP($D204,'Growth rate'!$B$3:$S$93,3,FALSE)*VLOOKUP($F204,BY_TRA_Demand_Drivers!$B$5:$J$100,8,FALSE)</f>
        <v>82.371903587016561</v>
      </c>
      <c r="I204" s="16">
        <f>VLOOKUP($D204,'Growth rate'!$B$3:$S$93,3,FALSE)*VLOOKUP($F204,BY_TRA_Demand_Drivers!$B$5:$J$100,9,FALSE)</f>
        <v>32.302948865347858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1201.7534854196203</v>
      </c>
      <c r="H205" s="16">
        <f>VLOOKUP($D205,'Growth rate'!$B$3:$S$93,3,FALSE)*VLOOKUP($F205,BY_TRA_Demand_Drivers!$B$5:$J$100,8,FALSE)</f>
        <v>83.689854044408833</v>
      </c>
      <c r="I205" s="16">
        <f>VLOOKUP($D205,'Growth rate'!$B$3:$S$93,3,FALSE)*VLOOKUP($F205,BY_TRA_Demand_Drivers!$B$5:$J$100,9,FALSE)</f>
        <v>32.819796047193421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1220.9815411863344</v>
      </c>
      <c r="H206" s="16">
        <f>VLOOKUP($D206,'Growth rate'!$B$3:$S$93,3,FALSE)*VLOOKUP($F206,BY_TRA_Demand_Drivers!$B$5:$J$100,8,FALSE)</f>
        <v>85.028891709119378</v>
      </c>
      <c r="I206" s="16">
        <f>VLOOKUP($D206,'Growth rate'!$B$3:$S$93,3,FALSE)*VLOOKUP($F206,BY_TRA_Demand_Drivers!$B$5:$J$100,9,FALSE)</f>
        <v>33.344912783948523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1240.5172458453158</v>
      </c>
      <c r="H207" s="16">
        <f>VLOOKUP($D207,'Growth rate'!$B$3:$S$93,3,FALSE)*VLOOKUP($F207,BY_TRA_Demand_Drivers!$B$5:$J$100,8,FALSE)</f>
        <v>86.389353976465287</v>
      </c>
      <c r="I207" s="16">
        <f>VLOOKUP($D207,'Growth rate'!$B$3:$S$93,3,FALSE)*VLOOKUP($F207,BY_TRA_Demand_Drivers!$B$5:$J$100,9,FALSE)</f>
        <v>33.878431388491698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1260.365521778841</v>
      </c>
      <c r="H208" s="16">
        <f>VLOOKUP($D208,'Growth rate'!$B$3:$S$93,3,FALSE)*VLOOKUP($F208,BY_TRA_Demand_Drivers!$B$5:$J$100,8,FALSE)</f>
        <v>87.771583640088735</v>
      </c>
      <c r="I208" s="16">
        <f>VLOOKUP($D208,'Growth rate'!$B$3:$S$93,3,FALSE)*VLOOKUP($F208,BY_TRA_Demand_Drivers!$B$5:$J$100,9,FALSE)</f>
        <v>34.420486290707565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1280.5313701273024</v>
      </c>
      <c r="H209" s="16">
        <f>VLOOKUP($D209,'Growth rate'!$B$3:$S$93,3,FALSE)*VLOOKUP($F209,BY_TRA_Demand_Drivers!$B$5:$J$100,8,FALSE)</f>
        <v>89.175928978330148</v>
      </c>
      <c r="I209" s="16">
        <f>VLOOKUP($D209,'Growth rate'!$B$3:$S$93,3,FALSE)*VLOOKUP($F209,BY_TRA_Demand_Drivers!$B$5:$J$100,9,FALSE)</f>
        <v>34.971214071358887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1301.0198720493393</v>
      </c>
      <c r="H210" s="16">
        <f>VLOOKUP($D210,'Growth rate'!$B$3:$S$93,3,FALSE)*VLOOKUP($F210,BY_TRA_Demand_Drivers!$B$5:$J$100,8,FALSE)</f>
        <v>90.60274384198344</v>
      </c>
      <c r="I210" s="16">
        <f>VLOOKUP($D210,'Growth rate'!$B$3:$S$93,3,FALSE)*VLOOKUP($F210,BY_TRA_Demand_Drivers!$B$5:$J$100,9,FALSE)</f>
        <v>35.53075349650063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1321.8361900021287</v>
      </c>
      <c r="H211" s="16">
        <f>VLOOKUP($D211,'Growth rate'!$B$3:$S$93,3,FALSE)*VLOOKUP($F211,BY_TRA_Demand_Drivers!$B$5:$J$100,8,FALSE)</f>
        <v>92.052387743455171</v>
      </c>
      <c r="I211" s="16">
        <f>VLOOKUP($D211,'Growth rate'!$B$3:$S$93,3,FALSE)*VLOOKUP($F211,BY_TRA_Demand_Drivers!$B$5:$J$100,9,FALSE)</f>
        <v>36.099245552444643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1342.9855690421628</v>
      </c>
      <c r="H212" s="16">
        <f>VLOOKUP($D212,'Growth rate'!$B$3:$S$93,3,FALSE)*VLOOKUP($F212,BY_TRA_Demand_Drivers!$B$5:$J$100,8,FALSE)</f>
        <v>93.525225947350449</v>
      </c>
      <c r="I212" s="16">
        <f>VLOOKUP($D212,'Growth rate'!$B$3:$S$93,3,FALSE)*VLOOKUP($F212,BY_TRA_Demand_Drivers!$B$5:$J$100,9,FALSE)</f>
        <v>36.676833481283751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1364.4733381468372</v>
      </c>
      <c r="H213" s="16">
        <f>VLOOKUP($D213,'Growth rate'!$B$3:$S$93,3,FALSE)*VLOOKUP($F213,BY_TRA_Demand_Drivers!$B$5:$J$100,8,FALSE)</f>
        <v>95.021629562508068</v>
      </c>
      <c r="I213" s="16">
        <f>VLOOKUP($D213,'Growth rate'!$B$3:$S$93,3,FALSE)*VLOOKUP($F213,BY_TRA_Demand_Drivers!$B$5:$J$100,9,FALSE)</f>
        <v>37.263662816984294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1386.3049115571869</v>
      </c>
      <c r="H214" s="16">
        <f>VLOOKUP($D214,'Growth rate'!$B$3:$S$93,3,FALSE)*VLOOKUP($F214,BY_TRA_Demand_Drivers!$B$5:$J$100,8,FALSE)</f>
        <v>96.541975635508209</v>
      </c>
      <c r="I214" s="16">
        <f>VLOOKUP($D214,'Growth rate'!$B$3:$S$93,3,FALSE)*VLOOKUP($F214,BY_TRA_Demand_Drivers!$B$5:$J$100,9,FALSE)</f>
        <v>37.859881422056048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1408.4857901421017</v>
      </c>
      <c r="H215" s="16">
        <f>VLOOKUP($D215,'Growth rate'!$B$3:$S$93,3,FALSE)*VLOOKUP($F215,BY_TRA_Demand_Drivers!$B$5:$J$100,8,FALSE)</f>
        <v>98.086647245676332</v>
      </c>
      <c r="I215" s="16">
        <f>VLOOKUP($D215,'Growth rate'!$B$3:$S$93,3,FALSE)*VLOOKUP($F215,BY_TRA_Demand_Drivers!$B$5:$J$100,9,FALSE)</f>
        <v>38.465639524808942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1431.0215627843754</v>
      </c>
      <c r="H216" s="16">
        <f>VLOOKUP($D216,'Growth rate'!$B$3:$S$93,3,FALSE)*VLOOKUP($F216,BY_TRA_Demand_Drivers!$B$5:$J$100,8,FALSE)</f>
        <v>99.656033601607163</v>
      </c>
      <c r="I216" s="16">
        <f>VLOOKUP($D216,'Growth rate'!$B$3:$S$93,3,FALSE)*VLOOKUP($F216,BY_TRA_Demand_Drivers!$B$5:$J$100,9,FALSE)</f>
        <v>39.081089757205888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1453.9179077889255</v>
      </c>
      <c r="H217" s="16">
        <f>VLOOKUP($D217,'Growth rate'!$B$3:$S$93,3,FALSE)*VLOOKUP($F217,BY_TRA_Demand_Drivers!$B$5:$J$100,8,FALSE)</f>
        <v>101.25053013923288</v>
      </c>
      <c r="I217" s="16">
        <f>VLOOKUP($D217,'Growth rate'!$B$3:$S$93,3,FALSE)*VLOOKUP($F217,BY_TRA_Demand_Drivers!$B$5:$J$100,9,FALSE)</f>
        <v>39.706387193321184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1477.1805943135482</v>
      </c>
      <c r="H218" s="16">
        <f>VLOOKUP($D218,'Growth rate'!$B$3:$S$93,3,FALSE)*VLOOKUP($F218,BY_TRA_Demand_Drivers!$B$5:$J$100,8,FALSE)</f>
        <v>102.8705386214606</v>
      </c>
      <c r="I218" s="16">
        <f>VLOOKUP($D218,'Growth rate'!$B$3:$S$93,3,FALSE)*VLOOKUP($F218,BY_TRA_Demand_Drivers!$B$5:$J$100,9,FALSE)</f>
        <v>40.341689388414324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1500.8154838225651</v>
      </c>
      <c r="H219" s="16">
        <f>VLOOKUP($D219,'Growth rate'!$B$3:$S$93,3,FALSE)*VLOOKUP($F219,BY_TRA_Demand_Drivers!$B$5:$J$100,8,FALSE)</f>
        <v>104.51646723940397</v>
      </c>
      <c r="I219" s="16">
        <f>VLOOKUP($D219,'Growth rate'!$B$3:$S$93,3,FALSE)*VLOOKUP($F219,BY_TRA_Demand_Drivers!$B$5:$J$100,9,FALSE)</f>
        <v>40.987156418628949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1524.8285315637258</v>
      </c>
      <c r="H220" s="16">
        <f>VLOOKUP($D220,'Growth rate'!$B$3:$S$93,3,FALSE)*VLOOKUP($F220,BY_TRA_Demand_Drivers!$B$5:$J$100,8,FALSE)</f>
        <v>106.18873071523441</v>
      </c>
      <c r="I220" s="16">
        <f>VLOOKUP($D220,'Growth rate'!$B$3:$S$93,3,FALSE)*VLOOKUP($F220,BY_TRA_Demand_Drivers!$B$5:$J$100,9,FALSE)</f>
        <v>41.642950921327007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1549.2257880687457</v>
      </c>
      <c r="H221" s="16">
        <f>VLOOKUP($D221,'Growth rate'!$B$3:$S$93,3,FALSE)*VLOOKUP($F221,BY_TRA_Demand_Drivers!$B$5:$J$100,8,FALSE)</f>
        <v>107.88775040667818</v>
      </c>
      <c r="I221" s="16">
        <f>VLOOKUP($D221,'Growth rate'!$B$3:$S$93,3,FALSE)*VLOOKUP($F221,BY_TRA_Demand_Drivers!$B$5:$J$100,9,FALSE)</f>
        <v>42.309238136068245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1574.0134006778455</v>
      </c>
      <c r="H222" s="16">
        <f>VLOOKUP($D222,'Growth rate'!$B$3:$S$93,3,FALSE)*VLOOKUP($F222,BY_TRA_Demand_Drivers!$B$5:$J$100,8,FALSE)</f>
        <v>109.61395441318501</v>
      </c>
      <c r="I222" s="16">
        <f>VLOOKUP($D222,'Growth rate'!$B$3:$S$93,3,FALSE)*VLOOKUP($F222,BY_TRA_Demand_Drivers!$B$5:$J$100,9,FALSE)</f>
        <v>42.986185946245328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1599.197615088691</v>
      </c>
      <c r="H223" s="16">
        <f>VLOOKUP($D223,'Growth rate'!$B$3:$S$93,3,FALSE)*VLOOKUP($F223,BY_TRA_Demand_Drivers!$B$5:$J$100,8,FALSE)</f>
        <v>111.36777768379599</v>
      </c>
      <c r="I223" s="16">
        <f>VLOOKUP($D223,'Growth rate'!$B$3:$S$93,3,FALSE)*VLOOKUP($F223,BY_TRA_Demand_Drivers!$B$5:$J$100,9,FALSE)</f>
        <v>43.673964921385263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1624.7847769301102</v>
      </c>
      <c r="H224" s="16">
        <f>VLOOKUP($D224,'Growth rate'!$B$3:$S$93,3,FALSE)*VLOOKUP($F224,BY_TRA_Demand_Drivers!$B$5:$J$100,8,FALSE)</f>
        <v>113.14966212673673</v>
      </c>
      <c r="I224" s="16">
        <f>VLOOKUP($D224,'Growth rate'!$B$3:$S$93,3,FALSE)*VLOOKUP($F224,BY_TRA_Demand_Drivers!$B$5:$J$100,9,FALSE)</f>
        <v>44.372748360127424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1650.781333360992</v>
      </c>
      <c r="H225" s="16">
        <f>VLOOKUP($D225,'Growth rate'!$B$3:$S$93,3,FALSE)*VLOOKUP($F225,BY_TRA_Demand_Drivers!$B$5:$J$100,8,FALSE)</f>
        <v>114.96005672076453</v>
      </c>
      <c r="I225" s="16">
        <f>VLOOKUP($D225,'Growth rate'!$B$3:$S$93,3,FALSE)*VLOOKUP($F225,BY_TRA_Demand_Drivers!$B$5:$J$100,9,FALSE)</f>
        <v>45.082712333889468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1677.1938346947679</v>
      </c>
      <c r="H226" s="16">
        <f>VLOOKUP($D226,'Growth rate'!$B$3:$S$93,3,FALSE)*VLOOKUP($F226,BY_TRA_Demand_Drivers!$B$5:$J$100,8,FALSE)</f>
        <v>116.79941762829675</v>
      </c>
      <c r="I226" s="16">
        <f>VLOOKUP($D226,'Growth rate'!$B$3:$S$93,3,FALSE)*VLOOKUP($F226,BY_TRA_Demand_Drivers!$B$5:$J$100,9,FALSE)</f>
        <v>45.8040357312317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1704.0289360498841</v>
      </c>
      <c r="H227" s="16">
        <f>VLOOKUP($D227,'Growth rate'!$B$3:$S$93,3,FALSE)*VLOOKUP($F227,BY_TRA_Demand_Drivers!$B$5:$J$100,8,FALSE)</f>
        <v>118.6682083103495</v>
      </c>
      <c r="I227" s="16">
        <f>VLOOKUP($D227,'Growth rate'!$B$3:$S$93,3,FALSE)*VLOOKUP($F227,BY_TRA_Demand_Drivers!$B$5:$J$100,9,FALSE)</f>
        <v>46.536900302931407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1731.2933990266822</v>
      </c>
      <c r="H228" s="16">
        <f>VLOOKUP($D228,'Growth rate'!$B$3:$S$93,3,FALSE)*VLOOKUP($F228,BY_TRA_Demand_Drivers!$B$5:$J$100,8,FALSE)</f>
        <v>120.56689964331508</v>
      </c>
      <c r="I228" s="16">
        <f>VLOOKUP($D228,'Growth rate'!$B$3:$S$93,3,FALSE)*VLOOKUP($F228,BY_TRA_Demand_Drivers!$B$5:$J$100,9,FALSE)</f>
        <v>47.281490707778303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1758.9940934111091</v>
      </c>
      <c r="H229" s="16">
        <f>VLOOKUP($D229,'Growth rate'!$B$3:$S$93,3,FALSE)*VLOOKUP($F229,BY_TRA_Demand_Drivers!$B$5:$J$100,8,FALSE)</f>
        <v>122.49597003760812</v>
      </c>
      <c r="I229" s="16">
        <f>VLOOKUP($D229,'Growth rate'!$B$3:$S$93,3,FALSE)*VLOOKUP($F229,BY_TRA_Demand_Drivers!$B$5:$J$100,9,FALSE)</f>
        <v>48.037994559102756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1787.1379989056868</v>
      </c>
      <c r="H230" s="16">
        <f>VLOOKUP($D230,'Growth rate'!$B$3:$S$93,3,FALSE)*VLOOKUP($F230,BY_TRA_Demand_Drivers!$B$5:$J$100,8,FALSE)</f>
        <v>124.45590555820985</v>
      </c>
      <c r="I230" s="16">
        <f>VLOOKUP($D230,'Growth rate'!$B$3:$S$93,3,FALSE)*VLOOKUP($F230,BY_TRA_Demand_Drivers!$B$5:$J$100,9,FALSE)</f>
        <v>48.806602472048404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1815.7322068881779</v>
      </c>
      <c r="H231" s="16">
        <f>VLOOKUP($D231,'Growth rate'!$B$3:$S$93,3,FALSE)*VLOOKUP($F231,BY_TRA_Demand_Drivers!$B$5:$J$100,8,FALSE)</f>
        <v>126.44720004714121</v>
      </c>
      <c r="I231" s="16">
        <f>VLOOKUP($D231,'Growth rate'!$B$3:$S$93,3,FALSE)*VLOOKUP($F231,BY_TRA_Demand_Drivers!$B$5:$J$100,9,FALSE)</f>
        <v>49.587508111601174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1844.7839221983888</v>
      </c>
      <c r="H232" s="16">
        <f>VLOOKUP($D232,'Growth rate'!$B$3:$S$93,3,FALSE)*VLOOKUP($F232,BY_TRA_Demand_Drivers!$B$5:$J$100,8,FALSE)</f>
        <v>128.47035524789547</v>
      </c>
      <c r="I232" s="16">
        <f>VLOOKUP($D232,'Growth rate'!$B$3:$S$93,3,FALSE)*VLOOKUP($F232,BY_TRA_Demand_Drivers!$B$5:$J$100,9,FALSE)</f>
        <v>50.380908241386798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1874.3004649535631</v>
      </c>
      <c r="H233" s="16">
        <f>VLOOKUP($D233,'Growth rate'!$B$3:$S$93,3,FALSE)*VLOOKUP($F233,BY_TRA_Demand_Drivers!$B$5:$J$100,8,FALSE)</f>
        <v>130.52588093186179</v>
      </c>
      <c r="I233" s="16">
        <f>VLOOKUP($D233,'Growth rate'!$B$3:$S$93,3,FALSE)*VLOOKUP($F233,BY_TRA_Demand_Drivers!$B$5:$J$100,9,FALSE)</f>
        <v>51.187002773248985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1904.2892723928198</v>
      </c>
      <c r="H234" s="16">
        <f>VLOOKUP($D234,'Growth rate'!$B$3:$S$93,3,FALSE)*VLOOKUP($F234,BY_TRA_Demand_Drivers!$B$5:$J$100,8,FALSE)</f>
        <v>132.61429502677157</v>
      </c>
      <c r="I234" s="16">
        <f>VLOOKUP($D234,'Growth rate'!$B$3:$S$93,3,FALSE)*VLOOKUP($F234,BY_TRA_Demand_Drivers!$B$5:$J$100,9,FALSE)</f>
        <v>52.005994817620966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1934.7579007511051</v>
      </c>
      <c r="H235" s="16">
        <f>VLOOKUP($D235,'Growth rate'!$B$3:$S$93,3,FALSE)*VLOOKUP($F235,BY_TRA_Demand_Drivers!$B$5:$J$100,8,FALSE)</f>
        <v>134.73612374719994</v>
      </c>
      <c r="I235" s="16">
        <f>VLOOKUP($D235,'Growth rate'!$B$3:$S$93,3,FALSE)*VLOOKUP($F235,BY_TRA_Demand_Drivers!$B$5:$J$100,9,FALSE)</f>
        <v>52.838090734702902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1965.7140271631229</v>
      </c>
      <c r="H236" s="16">
        <f>VLOOKUP($D236,'Growth rate'!$B$3:$S$93,3,FALSE)*VLOOKUP($F236,BY_TRA_Demand_Drivers!$B$5:$J$100,8,FALSE)</f>
        <v>136.89190172715513</v>
      </c>
      <c r="I236" s="16">
        <f>VLOOKUP($D236,'Growth rate'!$B$3:$S$93,3,FALSE)*VLOOKUP($F236,BY_TRA_Demand_Drivers!$B$5:$J$100,9,FALSE)</f>
        <v>53.683500186458154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1997.1654515977327</v>
      </c>
      <c r="H237" s="16">
        <f>VLOOKUP($D237,'Growth rate'!$B$3:$S$93,3,FALSE)*VLOOKUP($F237,BY_TRA_Demand_Drivers!$B$5:$J$100,8,FALSE)</f>
        <v>139.08217215478962</v>
      </c>
      <c r="I237" s="16">
        <f>VLOOKUP($D237,'Growth rate'!$B$3:$S$93,3,FALSE)*VLOOKUP($F237,BY_TRA_Demand_Drivers!$B$5:$J$100,9,FALSE)</f>
        <v>54.542436189441482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2029.1200988232965</v>
      </c>
      <c r="H238" s="16">
        <f>VLOOKUP($D238,'Growth rate'!$B$3:$S$93,3,FALSE)*VLOOKUP($F238,BY_TRA_Demand_Drivers!$B$5:$J$100,8,FALSE)</f>
        <v>141.30748690926626</v>
      </c>
      <c r="I238" s="16">
        <f>VLOOKUP($D238,'Growth rate'!$B$3:$S$93,3,FALSE)*VLOOKUP($F238,BY_TRA_Demand_Drivers!$B$5:$J$100,9,FALSE)</f>
        <v>55.415115168472546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2061.5860204044693</v>
      </c>
      <c r="H239" s="16">
        <f>VLOOKUP($D239,'Growth rate'!$B$3:$S$93,3,FALSE)*VLOOKUP($F239,BY_TRA_Demand_Drivers!$B$5:$J$100,8,FALSE)</f>
        <v>143.56840669981452</v>
      </c>
      <c r="I239" s="16">
        <f>VLOOKUP($D239,'Growth rate'!$B$3:$S$93,3,FALSE)*VLOOKUP($F239,BY_TRA_Demand_Drivers!$B$5:$J$100,9,FALSE)</f>
        <v>56.301757011168107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2094.5713967309407</v>
      </c>
      <c r="H240" s="16">
        <f>VLOOKUP($D240,'Growth rate'!$B$3:$S$93,3,FALSE)*VLOOKUP($F240,BY_TRA_Demand_Drivers!$B$5:$J$100,8,FALSE)</f>
        <v>145.86550120701153</v>
      </c>
      <c r="I240" s="16">
        <f>VLOOKUP($D240,'Growth rate'!$B$3:$S$93,3,FALSE)*VLOOKUP($F240,BY_TRA_Demand_Drivers!$B$5:$J$100,9,FALSE)</f>
        <v>57.202585123346793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2128.0845390786358</v>
      </c>
      <c r="H241" s="16">
        <f>VLOOKUP($D241,'Growth rate'!$B$3:$S$93,3,FALSE)*VLOOKUP($F241,BY_TRA_Demand_Drivers!$B$5:$J$100,8,FALSE)</f>
        <v>148.19934922632373</v>
      </c>
      <c r="I241" s="16">
        <f>VLOOKUP($D241,'Growth rate'!$B$3:$S$93,3,FALSE)*VLOOKUP($F241,BY_TRA_Demand_Drivers!$B$5:$J$100,9,FALSE)</f>
        <v>58.11782648532035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2162.1338917038943</v>
      </c>
      <c r="H242" s="16">
        <f>VLOOKUP($D242,'Growth rate'!$B$3:$S$93,3,FALSE)*VLOOKUP($F242,BY_TRA_Demand_Drivers!$B$5:$J$100,8,FALSE)</f>
        <v>150.57053881394492</v>
      </c>
      <c r="I242" s="16">
        <f>VLOOKUP($D242,'Growth rate'!$B$3:$S$93,3,FALSE)*VLOOKUP($F242,BY_TRA_Demand_Drivers!$B$5:$J$100,9,FALSE)</f>
        <v>59.047711709085476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2196.7280339711565</v>
      </c>
      <c r="H243" s="16">
        <f>VLOOKUP($D243,'Growth rate'!$B$3:$S$93,3,FALSE)*VLOOKUP($F243,BY_TRA_Demand_Drivers!$B$5:$J$100,8,FALSE)</f>
        <v>152.97966743496804</v>
      </c>
      <c r="I243" s="16">
        <f>VLOOKUP($D243,'Growth rate'!$B$3:$S$93,3,FALSE)*VLOOKUP($F243,BY_TRA_Demand_Drivers!$B$5:$J$100,9,FALSE)</f>
        <v>59.992475096430844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2231.8756825146952</v>
      </c>
      <c r="H244" s="16">
        <f>VLOOKUP($D244,'Growth rate'!$B$3:$S$93,3,FALSE)*VLOOKUP($F244,BY_TRA_Demand_Drivers!$B$5:$J$100,8,FALSE)</f>
        <v>155.42734211392752</v>
      </c>
      <c r="I244" s="16">
        <f>VLOOKUP($D244,'Growth rate'!$B$3:$S$93,3,FALSE)*VLOOKUP($F244,BY_TRA_Demand_Drivers!$B$5:$J$100,9,FALSE)</f>
        <v>60.952354697973739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2267.5856934349304</v>
      </c>
      <c r="H245" s="16">
        <f>VLOOKUP($D245,'Growth rate'!$B$3:$S$93,3,FALSE)*VLOOKUP($F245,BY_TRA_Demand_Drivers!$B$5:$J$100,8,FALSE)</f>
        <v>157.91417958775037</v>
      </c>
      <c r="I245" s="16">
        <f>VLOOKUP($D245,'Growth rate'!$B$3:$S$93,3,FALSE)*VLOOKUP($F245,BY_TRA_Demand_Drivers!$B$5:$J$100,9,FALSE)</f>
        <v>61.927592373141316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2303.8670645298889</v>
      </c>
      <c r="H246" s="16">
        <f>VLOOKUP($D246,'Growth rate'!$B$3:$S$93,3,FALSE)*VLOOKUP($F246,BY_TRA_Demand_Drivers!$B$5:$J$100,8,FALSE)</f>
        <v>160.44080646115438</v>
      </c>
      <c r="I246" s="16">
        <f>VLOOKUP($D246,'Growth rate'!$B$3:$S$93,3,FALSE)*VLOOKUP($F246,BY_TRA_Demand_Drivers!$B$5:$J$100,9,FALSE)</f>
        <v>62.91843385111158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2340.7289375623673</v>
      </c>
      <c r="H247" s="16">
        <f>VLOOKUP($D247,'Growth rate'!$B$3:$S$93,3,FALSE)*VLOOKUP($F247,BY_TRA_Demand_Drivers!$B$5:$J$100,8,FALSE)</f>
        <v>163.00785936453286</v>
      </c>
      <c r="I247" s="16">
        <f>VLOOKUP($D247,'Growth rate'!$B$3:$S$93,3,FALSE)*VLOOKUP($F247,BY_TRA_Demand_Drivers!$B$5:$J$100,9,FALSE)</f>
        <v>63.925128792729367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2378.1806005633653</v>
      </c>
      <c r="H248" s="16">
        <f>VLOOKUP($D248,'Growth rate'!$B$3:$S$93,3,FALSE)*VLOOKUP($F248,BY_TRA_Demand_Drivers!$B$5:$J$100,8,FALSE)</f>
        <v>165.6159851143654</v>
      </c>
      <c r="I248" s="16">
        <f>VLOOKUP($D248,'Growth rate'!$B$3:$S$93,3,FALSE)*VLOOKUP($F248,BY_TRA_Demand_Drivers!$B$5:$J$100,9,FALSE)</f>
        <v>64.947930853413041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2416.2314901723794</v>
      </c>
      <c r="H249" s="16">
        <f>VLOOKUP($D249,'Growth rate'!$B$3:$S$93,3,FALSE)*VLOOKUP($F249,BY_TRA_Demand_Drivers!$B$5:$J$100,8,FALSE)</f>
        <v>168.26584087619526</v>
      </c>
      <c r="I249" s="16">
        <f>VLOOKUP($D249,'Growth rate'!$B$3:$S$93,3,FALSE)*VLOOKUP($F249,BY_TRA_Demand_Drivers!$B$5:$J$100,9,FALSE)</f>
        <v>65.987097747067651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17911.88</v>
      </c>
      <c r="H250" s="16">
        <f>VLOOKUP($D250,'Growth rate'!$B$3:$S$93,3,FALSE)*VLOOKUP($F250,BY_TRA_Demand_Drivers!$B$5:$J$100,8,FALSE)</f>
        <v>863.03200000000004</v>
      </c>
      <c r="I250" s="16">
        <f>VLOOKUP($D250,'Growth rate'!$B$3:$S$93,3,FALSE)*VLOOKUP($F250,BY_TRA_Demand_Drivers!$B$5:$J$100,9,FALSE)</f>
        <v>745.08799999999997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17718.80514824059</v>
      </c>
      <c r="H251" s="16">
        <f>VLOOKUP($D251,'Growth rate'!$B$3:$S$93,3,FALSE)*VLOOKUP($F251,BY_TRA_Demand_Drivers!$B$5:$J$100,8,FALSE)</f>
        <v>853.72924811333996</v>
      </c>
      <c r="I251" s="16">
        <f>VLOOKUP($D251,'Growth rate'!$B$3:$S$93,3,FALSE)*VLOOKUP($F251,BY_TRA_Demand_Drivers!$B$5:$J$100,9,FALSE)</f>
        <v>737.05658424979856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18002.306030612439</v>
      </c>
      <c r="H252" s="16">
        <f>VLOOKUP($D252,'Growth rate'!$B$3:$S$93,3,FALSE)*VLOOKUP($F252,BY_TRA_Demand_Drivers!$B$5:$J$100,8,FALSE)</f>
        <v>867.38891608315339</v>
      </c>
      <c r="I252" s="16">
        <f>VLOOKUP($D252,'Growth rate'!$B$3:$S$93,3,FALSE)*VLOOKUP($F252,BY_TRA_Demand_Drivers!$B$5:$J$100,9,FALSE)</f>
        <v>748.84948959779535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18290.342927102236</v>
      </c>
      <c r="H253" s="16">
        <f>VLOOKUP($D253,'Growth rate'!$B$3:$S$93,3,FALSE)*VLOOKUP($F253,BY_TRA_Demand_Drivers!$B$5:$J$100,8,FALSE)</f>
        <v>881.2671387404838</v>
      </c>
      <c r="I253" s="16">
        <f>VLOOKUP($D253,'Growth rate'!$B$3:$S$93,3,FALSE)*VLOOKUP($F253,BY_TRA_Demand_Drivers!$B$5:$J$100,9,FALSE)</f>
        <v>760.83108143136008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18582.988413935873</v>
      </c>
      <c r="H254" s="16">
        <f>VLOOKUP($D254,'Growth rate'!$B$3:$S$93,3,FALSE)*VLOOKUP($F254,BY_TRA_Demand_Drivers!$B$5:$J$100,8,FALSE)</f>
        <v>895.36741296033154</v>
      </c>
      <c r="I254" s="16">
        <f>VLOOKUP($D254,'Growth rate'!$B$3:$S$93,3,FALSE)*VLOOKUP($F254,BY_TRA_Demand_Drivers!$B$5:$J$100,9,FALSE)</f>
        <v>773.00437873426176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18880.316228558844</v>
      </c>
      <c r="H255" s="16">
        <f>VLOOKUP($D255,'Growth rate'!$B$3:$S$93,3,FALSE)*VLOOKUP($F255,BY_TRA_Demand_Drivers!$B$5:$J$100,8,FALSE)</f>
        <v>909.69329156769675</v>
      </c>
      <c r="I255" s="16">
        <f>VLOOKUP($D255,'Growth rate'!$B$3:$S$93,3,FALSE)*VLOOKUP($F255,BY_TRA_Demand_Drivers!$B$5:$J$100,9,FALSE)</f>
        <v>785.37244879400998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19182.401288215788</v>
      </c>
      <c r="H256" s="16">
        <f>VLOOKUP($D256,'Growth rate'!$B$3:$S$93,3,FALSE)*VLOOKUP($F256,BY_TRA_Demand_Drivers!$B$5:$J$100,8,FALSE)</f>
        <v>924.24838423277993</v>
      </c>
      <c r="I256" s="16">
        <f>VLOOKUP($D256,'Growth rate'!$B$3:$S$93,3,FALSE)*VLOOKUP($F256,BY_TRA_Demand_Drivers!$B$5:$J$100,9,FALSE)</f>
        <v>797.9384079747141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19489.319708827239</v>
      </c>
      <c r="H257" s="16">
        <f>VLOOKUP($D257,'Growth rate'!$B$3:$S$93,3,FALSE)*VLOOKUP($F257,BY_TRA_Demand_Drivers!$B$5:$J$100,8,FALSE)</f>
        <v>939.03635838050434</v>
      </c>
      <c r="I257" s="16">
        <f>VLOOKUP($D257,'Growth rate'!$B$3:$S$93,3,FALSE)*VLOOKUP($F257,BY_TRA_Demand_Drivers!$B$5:$J$100,9,FALSE)</f>
        <v>810.70542250230949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19801.148824168475</v>
      </c>
      <c r="H258" s="16">
        <f>VLOOKUP($D258,'Growth rate'!$B$3:$S$93,3,FALSE)*VLOOKUP($F258,BY_TRA_Demand_Drivers!$B$5:$J$100,8,FALSE)</f>
        <v>954.06094011459243</v>
      </c>
      <c r="I258" s="16">
        <f>VLOOKUP($D258,'Growth rate'!$B$3:$S$93,3,FALSE)*VLOOKUP($F258,BY_TRA_Demand_Drivers!$B$5:$J$100,9,FALSE)</f>
        <v>823.67670926234644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20117.967205355169</v>
      </c>
      <c r="H259" s="16">
        <f>VLOOKUP($D259,'Growth rate'!$B$3:$S$93,3,FALSE)*VLOOKUP($F259,BY_TRA_Demand_Drivers!$B$5:$J$100,8,FALSE)</f>
        <v>969.32591515642594</v>
      </c>
      <c r="I259" s="16">
        <f>VLOOKUP($D259,'Growth rate'!$B$3:$S$93,3,FALSE)*VLOOKUP($F259,BY_TRA_Demand_Drivers!$B$5:$J$100,9,FALSE)</f>
        <v>836.85553661054405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20439.854680640852</v>
      </c>
      <c r="H260" s="16">
        <f>VLOOKUP($D260,'Growth rate'!$B$3:$S$93,3,FALSE)*VLOOKUP($F260,BY_TRA_Demand_Drivers!$B$5:$J$100,8,FALSE)</f>
        <v>984.83512979892873</v>
      </c>
      <c r="I260" s="16">
        <f>VLOOKUP($D260,'Growth rate'!$B$3:$S$93,3,FALSE)*VLOOKUP($F260,BY_TRA_Demand_Drivers!$B$5:$J$100,9,FALSE)</f>
        <v>850.24522519631273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20766.892355531108</v>
      </c>
      <c r="H261" s="16">
        <f>VLOOKUP($D261,'Growth rate'!$B$3:$S$93,3,FALSE)*VLOOKUP($F261,BY_TRA_Demand_Drivers!$B$5:$J$100,8,FALSE)</f>
        <v>1000.5924918757117</v>
      </c>
      <c r="I261" s="16">
        <f>VLOOKUP($D261,'Growth rate'!$B$3:$S$93,3,FALSE)*VLOOKUP($F261,BY_TRA_Demand_Drivers!$B$5:$J$100,9,FALSE)</f>
        <v>863.84914879945381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21099.162633219607</v>
      </c>
      <c r="H262" s="16">
        <f>VLOOKUP($D262,'Growth rate'!$B$3:$S$93,3,FALSE)*VLOOKUP($F262,BY_TRA_Demand_Drivers!$B$5:$J$100,8,FALSE)</f>
        <v>1016.6019717457231</v>
      </c>
      <c r="I262" s="16">
        <f>VLOOKUP($D262,'Growth rate'!$B$3:$S$93,3,FALSE)*VLOOKUP($F262,BY_TRA_Demand_Drivers!$B$5:$J$100,9,FALSE)</f>
        <v>877.67073518024506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21436.749235351122</v>
      </c>
      <c r="H263" s="16">
        <f>VLOOKUP($D263,'Growth rate'!$B$3:$S$93,3,FALSE)*VLOOKUP($F263,BY_TRA_Demand_Drivers!$B$5:$J$100,8,FALSE)</f>
        <v>1032.8676032936548</v>
      </c>
      <c r="I263" s="16">
        <f>VLOOKUP($D263,'Growth rate'!$B$3:$S$93,3,FALSE)*VLOOKUP($F263,BY_TRA_Demand_Drivers!$B$5:$J$100,9,FALSE)</f>
        <v>891.71346694312899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21779.737223116739</v>
      </c>
      <c r="H264" s="16">
        <f>VLOOKUP($D264,'Growth rate'!$B$3:$S$93,3,FALSE)*VLOOKUP($F264,BY_TRA_Demand_Drivers!$B$5:$J$100,8,FALSE)</f>
        <v>1049.3934849463533</v>
      </c>
      <c r="I264" s="16">
        <f>VLOOKUP($D264,'Growth rate'!$B$3:$S$93,3,FALSE)*VLOOKUP($F264,BY_TRA_Demand_Drivers!$B$5:$J$100,9,FALSE)</f>
        <v>905.9808824142192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22128.213018686609</v>
      </c>
      <c r="H265" s="16">
        <f>VLOOKUP($D265,'Growth rate'!$B$3:$S$93,3,FALSE)*VLOOKUP($F265,BY_TRA_Demand_Drivers!$B$5:$J$100,8,FALSE)</f>
        <v>1066.1837807054951</v>
      </c>
      <c r="I265" s="16">
        <f>VLOOKUP($D265,'Growth rate'!$B$3:$S$93,3,FALSE)*VLOOKUP($F265,BY_TRA_Demand_Drivers!$B$5:$J$100,9,FALSE)</f>
        <v>920.47657653284671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22482.264426985595</v>
      </c>
      <c r="H266" s="16">
        <f>VLOOKUP($D266,'Growth rate'!$B$3:$S$93,3,FALSE)*VLOOKUP($F266,BY_TRA_Demand_Drivers!$B$5:$J$100,8,FALSE)</f>
        <v>1083.2427211967829</v>
      </c>
      <c r="I266" s="16">
        <f>VLOOKUP($D266,'Growth rate'!$B$3:$S$93,3,FALSE)*VLOOKUP($F266,BY_TRA_Demand_Drivers!$B$5:$J$100,9,FALSE)</f>
        <v>935.20420175737229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22841.980657817367</v>
      </c>
      <c r="H267" s="16">
        <f>VLOOKUP($D267,'Growth rate'!$B$3:$S$93,3,FALSE)*VLOOKUP($F267,BY_TRA_Demand_Drivers!$B$5:$J$100,8,FALSE)</f>
        <v>1100.5746047359314</v>
      </c>
      <c r="I267" s="16">
        <f>VLOOKUP($D267,'Growth rate'!$B$3:$S$93,3,FALSE)*VLOOKUP($F267,BY_TRA_Demand_Drivers!$B$5:$J$100,9,FALSE)</f>
        <v>950.16746898549025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23207.452348342442</v>
      </c>
      <c r="H268" s="16">
        <f>VLOOKUP($D268,'Growth rate'!$B$3:$S$93,3,FALSE)*VLOOKUP($F268,BY_TRA_Demand_Drivers!$B$5:$J$100,8,FALSE)</f>
        <v>1118.1837984117062</v>
      </c>
      <c r="I268" s="16">
        <f>VLOOKUP($D268,'Growth rate'!$B$3:$S$93,3,FALSE)*VLOOKUP($F268,BY_TRA_Demand_Drivers!$B$5:$J$100,9,FALSE)</f>
        <v>965.3701484892581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23578.771585915922</v>
      </c>
      <c r="H269" s="16">
        <f>VLOOKUP($D269,'Growth rate'!$B$3:$S$93,3,FALSE)*VLOOKUP($F269,BY_TRA_Demand_Drivers!$B$5:$J$100,8,FALSE)</f>
        <v>1136.0747391862938</v>
      </c>
      <c r="I269" s="16">
        <f>VLOOKUP($D269,'Growth rate'!$B$3:$S$93,3,FALSE)*VLOOKUP($F269,BY_TRA_Demand_Drivers!$B$5:$J$100,9,FALSE)</f>
        <v>980.81607086508632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23956.031931290578</v>
      </c>
      <c r="H270" s="16">
        <f>VLOOKUP($D270,'Growth rate'!$B$3:$S$93,3,FALSE)*VLOOKUP($F270,BY_TRA_Demand_Drivers!$B$5:$J$100,8,FALSE)</f>
        <v>1154.2519350132743</v>
      </c>
      <c r="I270" s="16">
        <f>VLOOKUP($D270,'Growth rate'!$B$3:$S$93,3,FALSE)*VLOOKUP($F270,BY_TRA_Demand_Drivers!$B$5:$J$100,9,FALSE)</f>
        <v>996.50912799892762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24339.328442191229</v>
      </c>
      <c r="H271" s="16">
        <f>VLOOKUP($D271,'Growth rate'!$B$3:$S$93,3,FALSE)*VLOOKUP($F271,BY_TRA_Demand_Drivers!$B$5:$J$100,8,FALSE)</f>
        <v>1172.719965973487</v>
      </c>
      <c r="I271" s="16">
        <f>VLOOKUP($D271,'Growth rate'!$B$3:$S$93,3,FALSE)*VLOOKUP($F271,BY_TRA_Demand_Drivers!$B$5:$J$100,9,FALSE)</f>
        <v>1012.4532740469106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24728.757697266286</v>
      </c>
      <c r="H272" s="16">
        <f>VLOOKUP($D272,'Growth rate'!$B$3:$S$93,3,FALSE)*VLOOKUP($F272,BY_TRA_Demand_Drivers!$B$5:$J$100,8,FALSE)</f>
        <v>1191.4834854290625</v>
      </c>
      <c r="I272" s="16">
        <f>VLOOKUP($D272,'Growth rate'!$B$3:$S$93,3,FALSE)*VLOOKUP($F272,BY_TRA_Demand_Drivers!$B$5:$J$100,9,FALSE)</f>
        <v>1028.652526431661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25124.417820422546</v>
      </c>
      <c r="H273" s="16">
        <f>VLOOKUP($D273,'Growth rate'!$B$3:$S$93,3,FALSE)*VLOOKUP($F273,BY_TRA_Demand_Drivers!$B$5:$J$100,8,FALSE)</f>
        <v>1210.5472211959275</v>
      </c>
      <c r="I273" s="16">
        <f>VLOOKUP($D273,'Growth rate'!$B$3:$S$93,3,FALSE)*VLOOKUP($F273,BY_TRA_Demand_Drivers!$B$5:$J$100,9,FALSE)</f>
        <v>1045.1109668545676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25526.408505549309</v>
      </c>
      <c r="H274" s="16">
        <f>VLOOKUP($D274,'Growth rate'!$B$3:$S$93,3,FALSE)*VLOOKUP($F274,BY_TRA_Demand_Drivers!$B$5:$J$100,8,FALSE)</f>
        <v>1229.9159767350625</v>
      </c>
      <c r="I274" s="16">
        <f>VLOOKUP($D274,'Growth rate'!$B$3:$S$93,3,FALSE)*VLOOKUP($F274,BY_TRA_Demand_Drivers!$B$5:$J$100,9,FALSE)</f>
        <v>1061.8327423242406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25934.831041638099</v>
      </c>
      <c r="H275" s="16">
        <f>VLOOKUP($D275,'Growth rate'!$B$3:$S$93,3,FALSE)*VLOOKUP($F275,BY_TRA_Demand_Drivers!$B$5:$J$100,8,FALSE)</f>
        <v>1249.5946323628234</v>
      </c>
      <c r="I275" s="16">
        <f>VLOOKUP($D275,'Growth rate'!$B$3:$S$93,3,FALSE)*VLOOKUP($F275,BY_TRA_Demand_Drivers!$B$5:$J$100,9,FALSE)</f>
        <v>1078.8220662014287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26349.788338304304</v>
      </c>
      <c r="H276" s="16">
        <f>VLOOKUP($D276,'Growth rate'!$B$3:$S$93,3,FALSE)*VLOOKUP($F276,BY_TRA_Demand_Drivers!$B$5:$J$100,8,FALSE)</f>
        <v>1269.5881464806287</v>
      </c>
      <c r="I276" s="16">
        <f>VLOOKUP($D276,'Growth rate'!$B$3:$S$93,3,FALSE)*VLOOKUP($F276,BY_TRA_Demand_Drivers!$B$5:$J$100,9,FALSE)</f>
        <v>1096.0832192606515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26771.384951717177</v>
      </c>
      <c r="H277" s="16">
        <f>VLOOKUP($D277,'Growth rate'!$B$3:$S$93,3,FALSE)*VLOOKUP($F277,BY_TRA_Demand_Drivers!$B$5:$J$100,8,FALSE)</f>
        <v>1289.9015568243187</v>
      </c>
      <c r="I277" s="16">
        <f>VLOOKUP($D277,'Growth rate'!$B$3:$S$93,3,FALSE)*VLOOKUP($F277,BY_TRA_Demand_Drivers!$B$5:$J$100,9,FALSE)</f>
        <v>1113.6205507688219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27199.727110944656</v>
      </c>
      <c r="H278" s="16">
        <f>VLOOKUP($D278,'Growth rate'!$B$3:$S$93,3,FALSE)*VLOOKUP($F278,BY_TRA_Demand_Drivers!$B$5:$J$100,8,FALSE)</f>
        <v>1310.5399817335078</v>
      </c>
      <c r="I278" s="16">
        <f>VLOOKUP($D278,'Growth rate'!$B$3:$S$93,3,FALSE)*VLOOKUP($F278,BY_TRA_Demand_Drivers!$B$5:$J$100,9,FALSE)</f>
        <v>1131.4384795811231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27634.92274471977</v>
      </c>
      <c r="H279" s="16">
        <f>VLOOKUP($D279,'Growth rate'!$B$3:$S$93,3,FALSE)*VLOOKUP($F279,BY_TRA_Demand_Drivers!$B$5:$J$100,8,FALSE)</f>
        <v>1331.5086214412443</v>
      </c>
      <c r="I279" s="16">
        <f>VLOOKUP($D279,'Growth rate'!$B$3:$S$93,3,FALSE)*VLOOKUP($F279,BY_TRA_Demand_Drivers!$B$5:$J$100,9,FALSE)</f>
        <v>1149.5414952544213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28077.081508635289</v>
      </c>
      <c r="H280" s="16">
        <f>VLOOKUP($D280,'Growth rate'!$B$3:$S$93,3,FALSE)*VLOOKUP($F280,BY_TRA_Demand_Drivers!$B$5:$J$100,8,FALSE)</f>
        <v>1352.8127593843042</v>
      </c>
      <c r="I280" s="16">
        <f>VLOOKUP($D280,'Growth rate'!$B$3:$S$93,3,FALSE)*VLOOKUP($F280,BY_TRA_Demand_Drivers!$B$5:$J$100,9,FALSE)</f>
        <v>1167.9341591784919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28526.314812773453</v>
      </c>
      <c r="H281" s="16">
        <f>VLOOKUP($D281,'Growth rate'!$B$3:$S$93,3,FALSE)*VLOOKUP($F281,BY_TRA_Demand_Drivers!$B$5:$J$100,8,FALSE)</f>
        <v>1374.4577635344531</v>
      </c>
      <c r="I281" s="16">
        <f>VLOOKUP($D281,'Growth rate'!$B$3:$S$93,3,FALSE)*VLOOKUP($F281,BY_TRA_Demand_Drivers!$B$5:$J$100,9,FALSE)</f>
        <v>1186.6211057253479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28982.735849777826</v>
      </c>
      <c r="H282" s="16">
        <f>VLOOKUP($D282,'Growth rate'!$B$3:$S$93,3,FALSE)*VLOOKUP($F282,BY_TRA_Demand_Drivers!$B$5:$J$100,8,FALSE)</f>
        <v>1396.4490877510043</v>
      </c>
      <c r="I282" s="16">
        <f>VLOOKUP($D282,'Growth rate'!$B$3:$S$93,3,FALSE)*VLOOKUP($F282,BY_TRA_Demand_Drivers!$B$5:$J$100,9,FALSE)</f>
        <v>1205.6070434169535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29446.459623374274</v>
      </c>
      <c r="H283" s="16">
        <f>VLOOKUP($D283,'Growth rate'!$B$3:$S$93,3,FALSE)*VLOOKUP($F283,BY_TRA_Demand_Drivers!$B$5:$J$100,8,FALSE)</f>
        <v>1418.7922731550202</v>
      </c>
      <c r="I283" s="16">
        <f>VLOOKUP($D283,'Growth rate'!$B$3:$S$93,3,FALSE)*VLOOKUP($F283,BY_TRA_Demand_Drivers!$B$5:$J$100,9,FALSE)</f>
        <v>1224.8967561116247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29917.602977348262</v>
      </c>
      <c r="H284" s="16">
        <f>VLOOKUP($D284,'Growth rate'!$B$3:$S$93,3,FALSE)*VLOOKUP($F284,BY_TRA_Demand_Drivers!$B$5:$J$100,8,FALSE)</f>
        <v>1441.4929495255008</v>
      </c>
      <c r="I284" s="16">
        <f>VLOOKUP($D284,'Growth rate'!$B$3:$S$93,3,FALSE)*VLOOKUP($F284,BY_TRA_Demand_Drivers!$B$5:$J$100,9,FALSE)</f>
        <v>1244.4951042094108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30396.284624985834</v>
      </c>
      <c r="H285" s="16">
        <f>VLOOKUP($D285,'Growth rate'!$B$3:$S$93,3,FALSE)*VLOOKUP($F285,BY_TRA_Demand_Drivers!$B$5:$J$100,8,FALSE)</f>
        <v>1464.5568367179087</v>
      </c>
      <c r="I285" s="16">
        <f>VLOOKUP($D285,'Growth rate'!$B$3:$S$93,3,FALSE)*VLOOKUP($F285,BY_TRA_Demand_Drivers!$B$5:$J$100,9,FALSE)</f>
        <v>1264.4070258767613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30882.625178985607</v>
      </c>
      <c r="H286" s="16">
        <f>VLOOKUP($D286,'Growth rate'!$B$3:$S$93,3,FALSE)*VLOOKUP($F286,BY_TRA_Demand_Drivers!$B$5:$J$100,8,FALSE)</f>
        <v>1487.9897461053952</v>
      </c>
      <c r="I286" s="16">
        <f>VLOOKUP($D286,'Growth rate'!$B$3:$S$93,3,FALSE)*VLOOKUP($F286,BY_TRA_Demand_Drivers!$B$5:$J$100,9,FALSE)</f>
        <v>1284.6375382907895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31376.74718184938</v>
      </c>
      <c r="H287" s="16">
        <f>VLOOKUP($D287,'Growth rate'!$B$3:$S$93,3,FALSE)*VLOOKUP($F287,BY_TRA_Demand_Drivers!$B$5:$J$100,8,FALSE)</f>
        <v>1511.7975820430815</v>
      </c>
      <c r="I287" s="16">
        <f>VLOOKUP($D287,'Growth rate'!$B$3:$S$93,3,FALSE)*VLOOKUP($F287,BY_TRA_Demand_Drivers!$B$5:$J$100,9,FALSE)</f>
        <v>1305.1917389034422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31878.77513675897</v>
      </c>
      <c r="H288" s="16">
        <f>VLOOKUP($D288,'Growth rate'!$B$3:$S$93,3,FALSE)*VLOOKUP($F288,BY_TRA_Demand_Drivers!$B$5:$J$100,8,FALSE)</f>
        <v>1535.9863433557709</v>
      </c>
      <c r="I288" s="16">
        <f>VLOOKUP($D288,'Growth rate'!$B$3:$S$93,3,FALSE)*VLOOKUP($F288,BY_TRA_Demand_Drivers!$B$5:$J$100,9,FALSE)</f>
        <v>1326.0748067258974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32388.835538947114</v>
      </c>
      <c r="H289" s="16">
        <f>VLOOKUP($D289,'Growth rate'!$B$3:$S$93,3,FALSE)*VLOOKUP($F289,BY_TRA_Demand_Drivers!$B$5:$J$100,8,FALSE)</f>
        <v>1560.5621248494635</v>
      </c>
      <c r="I289" s="16">
        <f>VLOOKUP($D289,'Growth rate'!$B$3:$S$93,3,FALSE)*VLOOKUP($F289,BY_TRA_Demand_Drivers!$B$5:$J$100,9,FALSE)</f>
        <v>1347.2920036335117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32907.056907570266</v>
      </c>
      <c r="H290" s="16">
        <f>VLOOKUP($D290,'Growth rate'!$B$3:$S$93,3,FALSE)*VLOOKUP($F290,BY_TRA_Demand_Drivers!$B$5:$J$100,8,FALSE)</f>
        <v>1585.5311188470548</v>
      </c>
      <c r="I290" s="16">
        <f>VLOOKUP($D290,'Growth rate'!$B$3:$S$93,3,FALSE)*VLOOKUP($F290,BY_TRA_Demand_Drivers!$B$5:$J$100,9,FALSE)</f>
        <v>1368.8486756916479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33433.569818091397</v>
      </c>
      <c r="H291" s="16">
        <f>VLOOKUP($D291,'Growth rate'!$B$3:$S$93,3,FALSE)*VLOOKUP($F291,BY_TRA_Demand_Drivers!$B$5:$J$100,8,FALSE)</f>
        <v>1610.8996167486077</v>
      </c>
      <c r="I291" s="16">
        <f>VLOOKUP($D291,'Growth rate'!$B$3:$S$93,3,FALSE)*VLOOKUP($F291,BY_TRA_Demand_Drivers!$B$5:$J$100,9,FALSE)</f>
        <v>1390.7502545027144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33968.506935180856</v>
      </c>
      <c r="H292" s="16">
        <f>VLOOKUP($D292,'Growth rate'!$B$3:$S$93,3,FALSE)*VLOOKUP($F292,BY_TRA_Demand_Drivers!$B$5:$J$100,8,FALSE)</f>
        <v>1636.6740106165855</v>
      </c>
      <c r="I292" s="16">
        <f>VLOOKUP($D292,'Growth rate'!$B$3:$S$93,3,FALSE)*VLOOKUP($F292,BY_TRA_Demand_Drivers!$B$5:$J$100,9,FALSE)</f>
        <v>1413.0022585747577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34512.003046143749</v>
      </c>
      <c r="H293" s="16">
        <f>VLOOKUP($D293,'Growth rate'!$B$3:$S$93,3,FALSE)*VLOOKUP($F293,BY_TRA_Demand_Drivers!$B$5:$J$100,8,FALSE)</f>
        <v>1662.8607947864509</v>
      </c>
      <c r="I293" s="16">
        <f>VLOOKUP($D293,'Growth rate'!$B$3:$S$93,3,FALSE)*VLOOKUP($F293,BY_TRA_Demand_Drivers!$B$5:$J$100,9,FALSE)</f>
        <v>1435.6102947119539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35064.195094882052</v>
      </c>
      <c r="H294" s="16">
        <f>VLOOKUP($D294,'Growth rate'!$B$3:$S$93,3,FALSE)*VLOOKUP($F294,BY_TRA_Demand_Drivers!$B$5:$J$100,8,FALSE)</f>
        <v>1689.466567503034</v>
      </c>
      <c r="I294" s="16">
        <f>VLOOKUP($D294,'Growth rate'!$B$3:$S$93,3,FALSE)*VLOOKUP($F294,BY_TRA_Demand_Drivers!$B$5:$J$100,9,FALSE)</f>
        <v>1458.5800594273451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35625.222216400165</v>
      </c>
      <c r="H295" s="16">
        <f>VLOOKUP($D295,'Growth rate'!$B$3:$S$93,3,FALSE)*VLOOKUP($F295,BY_TRA_Demand_Drivers!$B$5:$J$100,8,FALSE)</f>
        <v>1716.4980325830827</v>
      </c>
      <c r="I295" s="16">
        <f>VLOOKUP($D295,'Growth rate'!$B$3:$S$93,3,FALSE)*VLOOKUP($F295,BY_TRA_Demand_Drivers!$B$5:$J$100,9,FALSE)</f>
        <v>1481.9173403781826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36195.22577186257</v>
      </c>
      <c r="H296" s="16">
        <f>VLOOKUP($D296,'Growth rate'!$B$3:$S$93,3,FALSE)*VLOOKUP($F296,BY_TRA_Demand_Drivers!$B$5:$J$100,8,FALSE)</f>
        <v>1743.9620011044121</v>
      </c>
      <c r="I296" s="16">
        <f>VLOOKUP($D296,'Growth rate'!$B$3:$S$93,3,FALSE)*VLOOKUP($F296,BY_TRA_Demand_Drivers!$B$5:$J$100,9,FALSE)</f>
        <v>1505.6280178242337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36774.349384212372</v>
      </c>
      <c r="H297" s="16">
        <f>VLOOKUP($D297,'Growth rate'!$B$3:$S$93,3,FALSE)*VLOOKUP($F297,BY_TRA_Demand_Drivers!$B$5:$J$100,8,FALSE)</f>
        <v>1771.8653931220827</v>
      </c>
      <c r="I297" s="16">
        <f>VLOOKUP($D297,'Growth rate'!$B$3:$S$93,3,FALSE)*VLOOKUP($F297,BY_TRA_Demand_Drivers!$B$5:$J$100,9,FALSE)</f>
        <v>1529.7180661094214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37362.738974359767</v>
      </c>
      <c r="H298" s="16">
        <f>VLOOKUP($D298,'Growth rate'!$B$3:$S$93,3,FALSE)*VLOOKUP($F298,BY_TRA_Demand_Drivers!$B$5:$J$100,8,FALSE)</f>
        <v>1800.215239412036</v>
      </c>
      <c r="I298" s="16">
        <f>VLOOKUP($D298,'Growth rate'!$B$3:$S$93,3,FALSE)*VLOOKUP($F298,BY_TRA_Demand_Drivers!$B$5:$J$100,9,FALSE)</f>
        <v>1554.1935551671722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37960.542797949529</v>
      </c>
      <c r="H299" s="16">
        <f>VLOOKUP($D299,'Growth rate'!$B$3:$S$93,3,FALSE)*VLOOKUP($F299,BY_TRA_Demand_Drivers!$B$5:$J$100,8,FALSE)</f>
        <v>1829.0186832426286</v>
      </c>
      <c r="I299" s="16">
        <f>VLOOKUP($D299,'Growth rate'!$B$3:$S$93,3,FALSE)*VLOOKUP($F299,BY_TRA_Demand_Drivers!$B$5:$J$100,9,FALSE)</f>
        <v>1579.060652049847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38567.911482716721</v>
      </c>
      <c r="H300" s="16">
        <f>VLOOKUP($D300,'Growth rate'!$B$3:$S$93,3,FALSE)*VLOOKUP($F300,BY_TRA_Demand_Drivers!$B$5:$J$100,8,FALSE)</f>
        <v>1858.2829821745106</v>
      </c>
      <c r="I300" s="16">
        <f>VLOOKUP($D300,'Growth rate'!$B$3:$S$93,3,FALSE)*VLOOKUP($F300,BY_TRA_Demand_Drivers!$B$5:$J$100,9,FALSE)</f>
        <v>1604.3256224826446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39184.998066440181</v>
      </c>
      <c r="H301" s="16">
        <f>VLOOKUP($D301,'Growth rate'!$B$3:$S$93,3,FALSE)*VLOOKUP($F301,BY_TRA_Demand_Drivers!$B$5:$J$100,8,FALSE)</f>
        <v>1888.0155098893028</v>
      </c>
      <c r="I301" s="16">
        <f>VLOOKUP($D301,'Growth rate'!$B$3:$S$93,3,FALSE)*VLOOKUP($F301,BY_TRA_Demand_Drivers!$B$5:$J$100,9,FALSE)</f>
        <v>1629.9948324423667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39811.958035503223</v>
      </c>
      <c r="H302" s="16">
        <f>VLOOKUP($D302,'Growth rate'!$B$3:$S$93,3,FALSE)*VLOOKUP($F302,BY_TRA_Demand_Drivers!$B$5:$J$100,8,FALSE)</f>
        <v>1918.2237580475314</v>
      </c>
      <c r="I302" s="16">
        <f>VLOOKUP($D302,'Growth rate'!$B$3:$S$93,3,FALSE)*VLOOKUP($F302,BY_TRA_Demand_Drivers!$B$5:$J$100,9,FALSE)</f>
        <v>1656.0747497614445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40448.949364071275</v>
      </c>
      <c r="H303" s="16">
        <f>VLOOKUP($D303,'Growth rate'!$B$3:$S$93,3,FALSE)*VLOOKUP($F303,BY_TRA_Demand_Drivers!$B$5:$J$100,8,FALSE)</f>
        <v>1948.9153381762922</v>
      </c>
      <c r="I303" s="16">
        <f>VLOOKUP($D303,'Growth rate'!$B$3:$S$93,3,FALSE)*VLOOKUP($F303,BY_TRA_Demand_Drivers!$B$5:$J$100,9,FALSE)</f>
        <v>1682.5719457576279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41096.132553896416</v>
      </c>
      <c r="H304" s="16">
        <f>VLOOKUP($D304,'Growth rate'!$B$3:$S$93,3,FALSE)*VLOOKUP($F304,BY_TRA_Demand_Drivers!$B$5:$J$100,8,FALSE)</f>
        <v>1980.0979835871126</v>
      </c>
      <c r="I304" s="16">
        <f>VLOOKUP($D304,'Growth rate'!$B$3:$S$93,3,FALSE)*VLOOKUP($F304,BY_TRA_Demand_Drivers!$B$5:$J$100,9,FALSE)</f>
        <v>1709.4930968897497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41753.67067475876</v>
      </c>
      <c r="H305" s="16">
        <f>VLOOKUP($D305,'Growth rate'!$B$3:$S$93,3,FALSE)*VLOOKUP($F305,BY_TRA_Demand_Drivers!$B$5:$J$100,8,FALSE)</f>
        <v>2011.7795513245067</v>
      </c>
      <c r="I305" s="16">
        <f>VLOOKUP($D305,'Growth rate'!$B$3:$S$93,3,FALSE)*VLOOKUP($F305,BY_TRA_Demand_Drivers!$B$5:$J$100,9,FALSE)</f>
        <v>1736.8449864399859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42421.729405554899</v>
      </c>
      <c r="H306" s="16">
        <f>VLOOKUP($D306,'Growth rate'!$B$3:$S$93,3,FALSE)*VLOOKUP($F306,BY_TRA_Demand_Drivers!$B$5:$J$100,8,FALSE)</f>
        <v>2043.9680241456988</v>
      </c>
      <c r="I306" s="16">
        <f>VLOOKUP($D306,'Growth rate'!$B$3:$S$93,3,FALSE)*VLOOKUP($F306,BY_TRA_Demand_Drivers!$B$5:$J$100,9,FALSE)</f>
        <v>1764.6345062230255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43100.477076043782</v>
      </c>
      <c r="H307" s="16">
        <f>VLOOKUP($D307,'Growth rate'!$B$3:$S$93,3,FALSE)*VLOOKUP($F307,BY_TRA_Demand_Drivers!$B$5:$J$100,8,FALSE)</f>
        <v>2076.6715125320302</v>
      </c>
      <c r="I307" s="16">
        <f>VLOOKUP($D307,'Growth rate'!$B$3:$S$93,3,FALSE)*VLOOKUP($F307,BY_TRA_Demand_Drivers!$B$5:$J$100,9,FALSE)</f>
        <v>1792.8686583225942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43790.084709260482</v>
      </c>
      <c r="H308" s="16">
        <f>VLOOKUP($D308,'Growth rate'!$B$3:$S$93,3,FALSE)*VLOOKUP($F308,BY_TRA_Demand_Drivers!$B$5:$J$100,8,FALSE)</f>
        <v>2109.8982567325424</v>
      </c>
      <c r="I308" s="16">
        <f>VLOOKUP($D308,'Growth rate'!$B$3:$S$93,3,FALSE)*VLOOKUP($F308,BY_TRA_Demand_Drivers!$B$5:$J$100,9,FALSE)</f>
        <v>1821.5545568557557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44490.726064608651</v>
      </c>
      <c r="H309" s="16">
        <f>VLOOKUP($D309,'Growth rate'!$B$3:$S$93,3,FALSE)*VLOOKUP($F309,BY_TRA_Demand_Drivers!$B$5:$J$100,8,FALSE)</f>
        <v>2143.6566288402632</v>
      </c>
      <c r="I309" s="16">
        <f>VLOOKUP($D309,'Growth rate'!$B$3:$S$93,3,FALSE)*VLOOKUP($F309,BY_TRA_Demand_Drivers!$B$5:$J$100,9,FALSE)</f>
        <v>1850.6994297654476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45202.57768164239</v>
      </c>
      <c r="H310" s="16">
        <f>VLOOKUP($D310,'Growth rate'!$B$3:$S$93,3,FALSE)*VLOOKUP($F310,BY_TRA_Demand_Drivers!$B$5:$J$100,8,FALSE)</f>
        <v>2177.9551349017074</v>
      </c>
      <c r="I310" s="16">
        <f>VLOOKUP($D310,'Growth rate'!$B$3:$S$93,3,FALSE)*VLOOKUP($F310,BY_TRA_Demand_Drivers!$B$5:$J$100,9,FALSE)</f>
        <v>1880.3106206416949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45925.818924548665</v>
      </c>
      <c r="H311" s="16">
        <f>VLOOKUP($D311,'Growth rate'!$B$3:$S$93,3,FALSE)*VLOOKUP($F311,BY_TRA_Demand_Drivers!$B$5:$J$100,8,FALSE)</f>
        <v>2212.8024170601348</v>
      </c>
      <c r="I311" s="16">
        <f>VLOOKUP($D311,'Growth rate'!$B$3:$S$93,3,FALSE)*VLOOKUP($F311,BY_TRA_Demand_Drivers!$B$5:$J$100,9,FALSE)</f>
        <v>1910.3955905719617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46660.632027341446</v>
      </c>
      <c r="H312" s="16">
        <f>VLOOKUP($D312,'Growth rate'!$B$3:$S$93,3,FALSE)*VLOOKUP($F312,BY_TRA_Demand_Drivers!$B$5:$J$100,8,FALSE)</f>
        <v>2248.2072557330966</v>
      </c>
      <c r="I312" s="16">
        <f>VLOOKUP($D312,'Growth rate'!$B$3:$S$93,3,FALSE)*VLOOKUP($F312,BY_TRA_Demand_Drivers!$B$5:$J$100,9,FALSE)</f>
        <v>1940.9619200211132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47407.202139778907</v>
      </c>
      <c r="H313" s="16">
        <f>VLOOKUP($D313,'Growth rate'!$B$3:$S$93,3,FALSE)*VLOOKUP($F313,BY_TRA_Demand_Drivers!$B$5:$J$100,8,FALSE)</f>
        <v>2284.1785718248261</v>
      </c>
      <c r="I313" s="16">
        <f>VLOOKUP($D313,'Growth rate'!$B$3:$S$93,3,FALSE)*VLOOKUP($F313,BY_TRA_Demand_Drivers!$B$5:$J$100,9,FALSE)</f>
        <v>1972.017310741451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48165.717374015367</v>
      </c>
      <c r="H314" s="16">
        <f>VLOOKUP($D314,'Growth rate'!$B$3:$S$93,3,FALSE)*VLOOKUP($F314,BY_TRA_Demand_Drivers!$B$5:$J$100,8,FALSE)</f>
        <v>2320.7254289740235</v>
      </c>
      <c r="I314" s="16">
        <f>VLOOKUP($D314,'Growth rate'!$B$3:$S$93,3,FALSE)*VLOOKUP($F314,BY_TRA_Demand_Drivers!$B$5:$J$100,9,FALSE)</f>
        <v>2003.5695877133144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48936.368851999614</v>
      </c>
      <c r="H315" s="16">
        <f>VLOOKUP($D315,'Growth rate'!$B$3:$S$93,3,FALSE)*VLOOKUP($F315,BY_TRA_Demand_Drivers!$B$5:$J$100,8,FALSE)</f>
        <v>2357.8570358376078</v>
      </c>
      <c r="I315" s="16">
        <f>VLOOKUP($D315,'Growth rate'!$B$3:$S$93,3,FALSE)*VLOOKUP($F315,BY_TRA_Demand_Drivers!$B$5:$J$100,9,FALSE)</f>
        <v>2035.6267011167274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49719.35075363161</v>
      </c>
      <c r="H316" s="16">
        <f>VLOOKUP($D316,'Growth rate'!$B$3:$S$93,3,FALSE)*VLOOKUP($F316,BY_TRA_Demand_Drivers!$B$5:$J$100,8,FALSE)</f>
        <v>2395.5827484110096</v>
      </c>
      <c r="I316" s="16">
        <f>VLOOKUP($D316,'Growth rate'!$B$3:$S$93,3,FALSE)*VLOOKUP($F316,BY_TRA_Demand_Drivers!$B$5:$J$100,9,FALSE)</f>
        <v>2068.1967283345948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50514.860365689718</v>
      </c>
      <c r="H317" s="16">
        <f>VLOOKUP($D317,'Growth rate'!$B$3:$S$93,3,FALSE)*VLOOKUP($F317,BY_TRA_Demand_Drivers!$B$5:$J$100,8,FALSE)</f>
        <v>2433.9120723855858</v>
      </c>
      <c r="I317" s="16">
        <f>VLOOKUP($D317,'Growth rate'!$B$3:$S$93,3,FALSE)*VLOOKUP($F317,BY_TRA_Demand_Drivers!$B$5:$J$100,9,FALSE)</f>
        <v>2101.2878759879486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51323.098131540755</v>
      </c>
      <c r="H318" s="16">
        <f>VLOOKUP($D318,'Growth rate'!$B$3:$S$93,3,FALSE)*VLOOKUP($F318,BY_TRA_Demand_Drivers!$B$5:$J$100,8,FALSE)</f>
        <v>2472.8546655437553</v>
      </c>
      <c r="I318" s="16">
        <f>VLOOKUP($D318,'Growth rate'!$B$3:$S$93,3,FALSE)*VLOOKUP($F318,BY_TRA_Demand_Drivers!$B$5:$J$100,9,FALSE)</f>
        <v>2134.9084820037556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52144.267701645404</v>
      </c>
      <c r="H319" s="16">
        <f>VLOOKUP($D319,'Growth rate'!$B$3:$S$93,3,FALSE)*VLOOKUP($F319,BY_TRA_Demand_Drivers!$B$5:$J$100,8,FALSE)</f>
        <v>2512.4203401924551</v>
      </c>
      <c r="I319" s="16">
        <f>VLOOKUP($D319,'Growth rate'!$B$3:$S$93,3,FALSE)*VLOOKUP($F319,BY_TRA_Demand_Drivers!$B$5:$J$100,9,FALSE)</f>
        <v>2169.0670177158158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52978.575984871735</v>
      </c>
      <c r="H320" s="16">
        <f>VLOOKUP($D320,'Growth rate'!$B$3:$S$93,3,FALSE)*VLOOKUP($F320,BY_TRA_Demand_Drivers!$B$5:$J$100,8,FALSE)</f>
        <v>2552.6190656355348</v>
      </c>
      <c r="I320" s="16">
        <f>VLOOKUP($D320,'Growth rate'!$B$3:$S$93,3,FALSE)*VLOOKUP($F320,BY_TRA_Demand_Drivers!$B$5:$J$100,9,FALSE)</f>
        <v>2203.7720899992692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53826.233200629678</v>
      </c>
      <c r="H321" s="16">
        <f>VLOOKUP($D321,'Growth rate'!$B$3:$S$93,3,FALSE)*VLOOKUP($F321,BY_TRA_Demand_Drivers!$B$5:$J$100,8,FALSE)</f>
        <v>2593.4609706857032</v>
      </c>
      <c r="I321" s="16">
        <f>VLOOKUP($D321,'Growth rate'!$B$3:$S$93,3,FALSE)*VLOOKUP($F321,BY_TRA_Demand_Drivers!$B$5:$J$100,9,FALSE)</f>
        <v>2239.0324434392573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54687.452931839754</v>
      </c>
      <c r="H322" s="16">
        <f>VLOOKUP($D322,'Growth rate'!$B$3:$S$93,3,FALSE)*VLOOKUP($F322,BY_TRA_Demand_Drivers!$B$5:$J$100,8,FALSE)</f>
        <v>2634.9563462166743</v>
      </c>
      <c r="I322" s="16">
        <f>VLOOKUP($D322,'Growth rate'!$B$3:$S$93,3,FALSE)*VLOOKUP($F322,BY_TRA_Demand_Drivers!$B$5:$J$100,9,FALSE)</f>
        <v>2274.8569625342852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55562.45217874919</v>
      </c>
      <c r="H323" s="16">
        <f>VLOOKUP($D323,'Growth rate'!$B$3:$S$93,3,FALSE)*VLOOKUP($F323,BY_TRA_Demand_Drivers!$B$5:$J$100,8,FALSE)</f>
        <v>2677.1156477561412</v>
      </c>
      <c r="I323" s="16">
        <f>VLOOKUP($D323,'Growth rate'!$B$3:$S$93,3,FALSE)*VLOOKUP($F323,BY_TRA_Demand_Drivers!$B$5:$J$100,9,FALSE)</f>
        <v>2311.254673934834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56451.451413609182</v>
      </c>
      <c r="H324" s="16">
        <f>VLOOKUP($D324,'Growth rate'!$B$3:$S$93,3,FALSE)*VLOOKUP($F324,BY_TRA_Demand_Drivers!$B$5:$J$100,8,FALSE)</f>
        <v>2719.9494981202397</v>
      </c>
      <c r="I324" s="16">
        <f>VLOOKUP($D324,'Growth rate'!$B$3:$S$93,3,FALSE)*VLOOKUP($F324,BY_TRA_Demand_Drivers!$B$5:$J$100,9,FALSE)</f>
        <v>2348.2347487177913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57354.674636226933</v>
      </c>
      <c r="H325" s="16">
        <f>VLOOKUP($D325,'Growth rate'!$B$3:$S$93,3,FALSE)*VLOOKUP($F325,BY_TRA_Demand_Drivers!$B$5:$J$100,8,FALSE)</f>
        <v>2763.4686900901638</v>
      </c>
      <c r="I325" s="16">
        <f>VLOOKUP($D325,'Growth rate'!$B$3:$S$93,3,FALSE)*VLOOKUP($F325,BY_TRA_Demand_Drivers!$B$5:$J$100,9,FALSE)</f>
        <v>2385.8065046972761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58272.349430406561</v>
      </c>
      <c r="H326" s="16">
        <f>VLOOKUP($D326,'Growth rate'!$B$3:$S$93,3,FALSE)*VLOOKUP($F326,BY_TRA_Demand_Drivers!$B$5:$J$100,8,FALSE)</f>
        <v>2807.6841891316062</v>
      </c>
      <c r="I326" s="16">
        <f>VLOOKUP($D326,'Growth rate'!$B$3:$S$93,3,FALSE)*VLOOKUP($F326,BY_TRA_Demand_Drivers!$B$5:$J$100,9,FALSE)</f>
        <v>2423.9794087724326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59204.70702129307</v>
      </c>
      <c r="H327" s="16">
        <f>VLOOKUP($D327,'Growth rate'!$B$3:$S$93,3,FALSE)*VLOOKUP($F327,BY_TRA_Demand_Drivers!$B$5:$J$100,8,FALSE)</f>
        <v>2852.6071361577119</v>
      </c>
      <c r="I327" s="16">
        <f>VLOOKUP($D327,'Growth rate'!$B$3:$S$93,3,FALSE)*VLOOKUP($F327,BY_TRA_Demand_Drivers!$B$5:$J$100,9,FALSE)</f>
        <v>2462.7630793127914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60151.982333633758</v>
      </c>
      <c r="H328" s="16">
        <f>VLOOKUP($D328,'Growth rate'!$B$3:$S$93,3,FALSE)*VLOOKUP($F328,BY_TRA_Demand_Drivers!$B$5:$J$100,8,FALSE)</f>
        <v>2898.2488503362356</v>
      </c>
      <c r="I328" s="16">
        <f>VLOOKUP($D328,'Growth rate'!$B$3:$S$93,3,FALSE)*VLOOKUP($F328,BY_TRA_Demand_Drivers!$B$5:$J$100,9,FALSE)</f>
        <v>2502.1672885817961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61114.4140509719</v>
      </c>
      <c r="H329" s="16">
        <f>VLOOKUP($D329,'Growth rate'!$B$3:$S$93,3,FALSE)*VLOOKUP($F329,BY_TRA_Demand_Drivers!$B$5:$J$100,8,FALSE)</f>
        <v>2944.6208319416151</v>
      </c>
      <c r="I329" s="16">
        <f>VLOOKUP($D329,'Growth rate'!$B$3:$S$93,3,FALSE)*VLOOKUP($F329,BY_TRA_Demand_Drivers!$B$5:$J$100,9,FALSE)</f>
        <v>2542.201965199105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62092.24467578745</v>
      </c>
      <c r="H330" s="16">
        <f>VLOOKUP($D330,'Growth rate'!$B$3:$S$93,3,FALSE)*VLOOKUP($F330,BY_TRA_Demand_Drivers!$B$5:$J$100,8,FALSE)</f>
        <v>2991.734765252681</v>
      </c>
      <c r="I330" s="16">
        <f>VLOOKUP($D330,'Growth rate'!$B$3:$S$93,3,FALSE)*VLOOKUP($F330,BY_TRA_Demand_Drivers!$B$5:$J$100,9,FALSE)</f>
        <v>2582.8771966422905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63085.720590600053</v>
      </c>
      <c r="H331" s="16">
        <f>VLOOKUP($D331,'Growth rate'!$B$3:$S$93,3,FALSE)*VLOOKUP($F331,BY_TRA_Demand_Drivers!$B$5:$J$100,8,FALSE)</f>
        <v>3039.602521496724</v>
      </c>
      <c r="I331" s="16">
        <f>VLOOKUP($D331,'Growth rate'!$B$3:$S$93,3,FALSE)*VLOOKUP($F331,BY_TRA_Demand_Drivers!$B$5:$J$100,9,FALSE)</f>
        <v>2624.2032317885673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2238.9850000000001</v>
      </c>
      <c r="H332" s="16">
        <f>VLOOKUP($D332,'Growth rate'!$B$3:$S$93,3,FALSE)*VLOOKUP($F332,BY_TRA_Demand_Drivers!$B$5:$J$100,8,FALSE)</f>
        <v>107.879</v>
      </c>
      <c r="I332" s="16">
        <f>VLOOKUP($D332,'Growth rate'!$B$3:$S$93,3,FALSE)*VLOOKUP($F332,BY_TRA_Demand_Drivers!$B$5:$J$100,9,FALSE)</f>
        <v>93.135999999999996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2214.8506435300737</v>
      </c>
      <c r="H333" s="16">
        <f>VLOOKUP($D333,'Growth rate'!$B$3:$S$93,3,FALSE)*VLOOKUP($F333,BY_TRA_Demand_Drivers!$B$5:$J$100,8,FALSE)</f>
        <v>106.7161560141675</v>
      </c>
      <c r="I333" s="16">
        <f>VLOOKUP($D333,'Growth rate'!$B$3:$S$93,3,FALSE)*VLOOKUP($F333,BY_TRA_Demand_Drivers!$B$5:$J$100,9,FALSE)</f>
        <v>92.13207303122482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2250.2882538265549</v>
      </c>
      <c r="H334" s="16">
        <f>VLOOKUP($D334,'Growth rate'!$B$3:$S$93,3,FALSE)*VLOOKUP($F334,BY_TRA_Demand_Drivers!$B$5:$J$100,8,FALSE)</f>
        <v>108.42361451039417</v>
      </c>
      <c r="I334" s="16">
        <f>VLOOKUP($D334,'Growth rate'!$B$3:$S$93,3,FALSE)*VLOOKUP($F334,BY_TRA_Demand_Drivers!$B$5:$J$100,9,FALSE)</f>
        <v>93.606186199724419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2286.2928658877795</v>
      </c>
      <c r="H335" s="16">
        <f>VLOOKUP($D335,'Growth rate'!$B$3:$S$93,3,FALSE)*VLOOKUP($F335,BY_TRA_Demand_Drivers!$B$5:$J$100,8,FALSE)</f>
        <v>110.15839234256048</v>
      </c>
      <c r="I335" s="16">
        <f>VLOOKUP($D335,'Growth rate'!$B$3:$S$93,3,FALSE)*VLOOKUP($F335,BY_TRA_Demand_Drivers!$B$5:$J$100,9,FALSE)</f>
        <v>95.103885178920009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2322.8735517419841</v>
      </c>
      <c r="H336" s="16">
        <f>VLOOKUP($D336,'Growth rate'!$B$3:$S$93,3,FALSE)*VLOOKUP($F336,BY_TRA_Demand_Drivers!$B$5:$J$100,8,FALSE)</f>
        <v>111.92092662004144</v>
      </c>
      <c r="I336" s="16">
        <f>VLOOKUP($D336,'Growth rate'!$B$3:$S$93,3,FALSE)*VLOOKUP($F336,BY_TRA_Demand_Drivers!$B$5:$J$100,9,FALSE)</f>
        <v>96.62554734178272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2360.0395285698555</v>
      </c>
      <c r="H337" s="16">
        <f>VLOOKUP($D337,'Growth rate'!$B$3:$S$93,3,FALSE)*VLOOKUP($F337,BY_TRA_Demand_Drivers!$B$5:$J$100,8,FALSE)</f>
        <v>113.71166144596209</v>
      </c>
      <c r="I337" s="16">
        <f>VLOOKUP($D337,'Growth rate'!$B$3:$S$93,3,FALSE)*VLOOKUP($F337,BY_TRA_Demand_Drivers!$B$5:$J$100,9,FALSE)</f>
        <v>98.171556099251248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2397.8001610269735</v>
      </c>
      <c r="H338" s="16">
        <f>VLOOKUP($D338,'Growth rate'!$B$3:$S$93,3,FALSE)*VLOOKUP($F338,BY_TRA_Demand_Drivers!$B$5:$J$100,8,FALSE)</f>
        <v>115.53104802909749</v>
      </c>
      <c r="I338" s="16">
        <f>VLOOKUP($D338,'Growth rate'!$B$3:$S$93,3,FALSE)*VLOOKUP($F338,BY_TRA_Demand_Drivers!$B$5:$J$100,9,FALSE)</f>
        <v>99.742300996839262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2436.1649636034049</v>
      </c>
      <c r="H339" s="16">
        <f>VLOOKUP($D339,'Growth rate'!$B$3:$S$93,3,FALSE)*VLOOKUP($F339,BY_TRA_Demand_Drivers!$B$5:$J$100,8,FALSE)</f>
        <v>117.37954479756304</v>
      </c>
      <c r="I339" s="16">
        <f>VLOOKUP($D339,'Growth rate'!$B$3:$S$93,3,FALSE)*VLOOKUP($F339,BY_TRA_Demand_Drivers!$B$5:$J$100,9,FALSE)</f>
        <v>101.33817781278869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2475.1436030210593</v>
      </c>
      <c r="H340" s="16">
        <f>VLOOKUP($D340,'Growth rate'!$B$3:$S$93,3,FALSE)*VLOOKUP($F340,BY_TRA_Demand_Drivers!$B$5:$J$100,8,FALSE)</f>
        <v>119.25761751432405</v>
      </c>
      <c r="I340" s="16">
        <f>VLOOKUP($D340,'Growth rate'!$B$3:$S$93,3,FALSE)*VLOOKUP($F340,BY_TRA_Demand_Drivers!$B$5:$J$100,9,FALSE)</f>
        <v>102.9595886577933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2514.7459006693962</v>
      </c>
      <c r="H341" s="16">
        <f>VLOOKUP($D341,'Growth rate'!$B$3:$S$93,3,FALSE)*VLOOKUP($F341,BY_TRA_Demand_Drivers!$B$5:$J$100,8,FALSE)</f>
        <v>121.16573939455324</v>
      </c>
      <c r="I341" s="16">
        <f>VLOOKUP($D341,'Growth rate'!$B$3:$S$93,3,FALSE)*VLOOKUP($F341,BY_TRA_Demand_Drivers!$B$5:$J$100,9,FALSE)</f>
        <v>104.60694207631801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2554.9818350801065</v>
      </c>
      <c r="H342" s="16">
        <f>VLOOKUP($D342,'Growth rate'!$B$3:$S$93,3,FALSE)*VLOOKUP($F342,BY_TRA_Demand_Drivers!$B$5:$J$100,8,FALSE)</f>
        <v>123.10439122486609</v>
      </c>
      <c r="I342" s="16">
        <f>VLOOKUP($D342,'Growth rate'!$B$3:$S$93,3,FALSE)*VLOOKUP($F342,BY_TRA_Demand_Drivers!$B$5:$J$100,9,FALSE)</f>
        <v>106.28065314953909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2595.8615444413886</v>
      </c>
      <c r="H343" s="16">
        <f>VLOOKUP($D343,'Growth rate'!$B$3:$S$93,3,FALSE)*VLOOKUP($F343,BY_TRA_Demand_Drivers!$B$5:$J$100,8,FALSE)</f>
        <v>125.07406148446397</v>
      </c>
      <c r="I343" s="16">
        <f>VLOOKUP($D343,'Growth rate'!$B$3:$S$93,3,FALSE)*VLOOKUP($F343,BY_TRA_Demand_Drivers!$B$5:$J$100,9,FALSE)</f>
        <v>107.98114359993173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2637.3953291524508</v>
      </c>
      <c r="H344" s="16">
        <f>VLOOKUP($D344,'Growth rate'!$B$3:$S$93,3,FALSE)*VLOOKUP($F344,BY_TRA_Demand_Drivers!$B$5:$J$100,8,FALSE)</f>
        <v>127.07524646821538</v>
      </c>
      <c r="I344" s="16">
        <f>VLOOKUP($D344,'Growth rate'!$B$3:$S$93,3,FALSE)*VLOOKUP($F344,BY_TRA_Demand_Drivers!$B$5:$J$100,9,FALSE)</f>
        <v>109.70884189753063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2679.5936544188903</v>
      </c>
      <c r="H345" s="16">
        <f>VLOOKUP($D345,'Growth rate'!$B$3:$S$93,3,FALSE)*VLOOKUP($F345,BY_TRA_Demand_Drivers!$B$5:$J$100,8,FALSE)</f>
        <v>129.10845041170685</v>
      </c>
      <c r="I345" s="16">
        <f>VLOOKUP($D345,'Growth rate'!$B$3:$S$93,3,FALSE)*VLOOKUP($F345,BY_TRA_Demand_Drivers!$B$5:$J$100,9,FALSE)</f>
        <v>111.46418336789112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2722.4671528895924</v>
      </c>
      <c r="H346" s="16">
        <f>VLOOKUP($D346,'Growth rate'!$B$3:$S$93,3,FALSE)*VLOOKUP($F346,BY_TRA_Demand_Drivers!$B$5:$J$100,8,FALSE)</f>
        <v>131.17418561829416</v>
      </c>
      <c r="I346" s="16">
        <f>VLOOKUP($D346,'Growth rate'!$B$3:$S$93,3,FALSE)*VLOOKUP($F346,BY_TRA_Demand_Drivers!$B$5:$J$100,9,FALSE)</f>
        <v>113.2476103017774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2766.0266273358261</v>
      </c>
      <c r="H347" s="16">
        <f>VLOOKUP($D347,'Growth rate'!$B$3:$S$93,3,FALSE)*VLOOKUP($F347,BY_TRA_Demand_Drivers!$B$5:$J$100,8,FALSE)</f>
        <v>133.27297258818689</v>
      </c>
      <c r="I347" s="16">
        <f>VLOOKUP($D347,'Growth rate'!$B$3:$S$93,3,FALSE)*VLOOKUP($F347,BY_TRA_Demand_Drivers!$B$5:$J$100,9,FALSE)</f>
        <v>115.05957206660584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2810.2830533731994</v>
      </c>
      <c r="H348" s="16">
        <f>VLOOKUP($D348,'Growth rate'!$B$3:$S$93,3,FALSE)*VLOOKUP($F348,BY_TRA_Demand_Drivers!$B$5:$J$100,8,FALSE)</f>
        <v>135.40534014959786</v>
      </c>
      <c r="I348" s="16">
        <f>VLOOKUP($D348,'Growth rate'!$B$3:$S$93,3,FALSE)*VLOOKUP($F348,BY_TRA_Demand_Drivers!$B$5:$J$100,9,FALSE)</f>
        <v>116.90052521967154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2855.2475822271708</v>
      </c>
      <c r="H349" s="16">
        <f>VLOOKUP($D349,'Growth rate'!$B$3:$S$93,3,FALSE)*VLOOKUP($F349,BY_TRA_Demand_Drivers!$B$5:$J$100,8,FALSE)</f>
        <v>137.57182559199143</v>
      </c>
      <c r="I349" s="16">
        <f>VLOOKUP($D349,'Growth rate'!$B$3:$S$93,3,FALSE)*VLOOKUP($F349,BY_TRA_Demand_Drivers!$B$5:$J$100,9,FALSE)</f>
        <v>118.77093362318628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2900.9315435428052</v>
      </c>
      <c r="H350" s="16">
        <f>VLOOKUP($D350,'Growth rate'!$B$3:$S$93,3,FALSE)*VLOOKUP($F350,BY_TRA_Demand_Drivers!$B$5:$J$100,8,FALSE)</f>
        <v>139.77297480146328</v>
      </c>
      <c r="I350" s="16">
        <f>VLOOKUP($D350,'Growth rate'!$B$3:$S$93,3,FALSE)*VLOOKUP($F350,BY_TRA_Demand_Drivers!$B$5:$J$100,9,FALSE)</f>
        <v>120.67126856115726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2947.3464482394902</v>
      </c>
      <c r="H351" s="16">
        <f>VLOOKUP($D351,'Growth rate'!$B$3:$S$93,3,FALSE)*VLOOKUP($F351,BY_TRA_Demand_Drivers!$B$5:$J$100,8,FALSE)</f>
        <v>142.00934239828672</v>
      </c>
      <c r="I351" s="16">
        <f>VLOOKUP($D351,'Growth rate'!$B$3:$S$93,3,FALSE)*VLOOKUP($F351,BY_TRA_Demand_Drivers!$B$5:$J$100,9,FALSE)</f>
        <v>122.60200885813579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2994.5039914113222</v>
      </c>
      <c r="H352" s="16">
        <f>VLOOKUP($D352,'Growth rate'!$B$3:$S$93,3,FALSE)*VLOOKUP($F352,BY_TRA_Demand_Drivers!$B$5:$J$100,8,FALSE)</f>
        <v>144.28149187665929</v>
      </c>
      <c r="I352" s="16">
        <f>VLOOKUP($D352,'Growth rate'!$B$3:$S$93,3,FALSE)*VLOOKUP($F352,BY_TRA_Demand_Drivers!$B$5:$J$100,9,FALSE)</f>
        <v>124.56364099986595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3042.4160552739036</v>
      </c>
      <c r="H353" s="16">
        <f>VLOOKUP($D353,'Growth rate'!$B$3:$S$93,3,FALSE)*VLOOKUP($F353,BY_TRA_Demand_Drivers!$B$5:$J$100,8,FALSE)</f>
        <v>146.58999574668587</v>
      </c>
      <c r="I353" s="16">
        <f>VLOOKUP($D353,'Growth rate'!$B$3:$S$93,3,FALSE)*VLOOKUP($F353,BY_TRA_Demand_Drivers!$B$5:$J$100,9,FALSE)</f>
        <v>126.55665925586382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3091.0947121582858</v>
      </c>
      <c r="H354" s="16">
        <f>VLOOKUP($D354,'Growth rate'!$B$3:$S$93,3,FALSE)*VLOOKUP($F354,BY_TRA_Demand_Drivers!$B$5:$J$100,8,FALSE)</f>
        <v>148.93543567863281</v>
      </c>
      <c r="I354" s="16">
        <f>VLOOKUP($D354,'Growth rate'!$B$3:$S$93,3,FALSE)*VLOOKUP($F354,BY_TRA_Demand_Drivers!$B$5:$J$100,9,FALSE)</f>
        <v>128.58156580395763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3140.5522275528183</v>
      </c>
      <c r="H355" s="16">
        <f>VLOOKUP($D355,'Growth rate'!$B$3:$S$93,3,FALSE)*VLOOKUP($F355,BY_TRA_Demand_Drivers!$B$5:$J$100,8,FALSE)</f>
        <v>151.31840264949093</v>
      </c>
      <c r="I355" s="16">
        <f>VLOOKUP($D355,'Growth rate'!$B$3:$S$93,3,FALSE)*VLOOKUP($F355,BY_TRA_Demand_Drivers!$B$5:$J$100,9,FALSE)</f>
        <v>130.63887085682094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3190.8010631936636</v>
      </c>
      <c r="H356" s="16">
        <f>VLOOKUP($D356,'Growth rate'!$B$3:$S$93,3,FALSE)*VLOOKUP($F356,BY_TRA_Demand_Drivers!$B$5:$J$100,8,FALSE)</f>
        <v>153.73949709188281</v>
      </c>
      <c r="I356" s="16">
        <f>VLOOKUP($D356,'Growth rate'!$B$3:$S$93,3,FALSE)*VLOOKUP($F356,BY_TRA_Demand_Drivers!$B$5:$J$100,9,FALSE)</f>
        <v>132.72909279053007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3241.8538802047624</v>
      </c>
      <c r="H357" s="16">
        <f>VLOOKUP($D357,'Growth rate'!$B$3:$S$93,3,FALSE)*VLOOKUP($F357,BY_TRA_Demand_Drivers!$B$5:$J$100,8,FALSE)</f>
        <v>156.19932904535293</v>
      </c>
      <c r="I357" s="16">
        <f>VLOOKUP($D357,'Growth rate'!$B$3:$S$93,3,FALSE)*VLOOKUP($F357,BY_TRA_Demand_Drivers!$B$5:$J$100,9,FALSE)</f>
        <v>134.85275827517859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3293.7235422880381</v>
      </c>
      <c r="H358" s="16">
        <f>VLOOKUP($D358,'Growth rate'!$B$3:$S$93,3,FALSE)*VLOOKUP($F358,BY_TRA_Demand_Drivers!$B$5:$J$100,8,FALSE)</f>
        <v>158.69851831007858</v>
      </c>
      <c r="I358" s="16">
        <f>VLOOKUP($D358,'Growth rate'!$B$3:$S$93,3,FALSE)*VLOOKUP($F358,BY_TRA_Demand_Drivers!$B$5:$J$100,9,FALSE)</f>
        <v>137.01040240758144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3346.4231189646471</v>
      </c>
      <c r="H359" s="16">
        <f>VLOOKUP($D359,'Growth rate'!$B$3:$S$93,3,FALSE)*VLOOKUP($F359,BY_TRA_Demand_Drivers!$B$5:$J$100,8,FALSE)</f>
        <v>161.23769460303984</v>
      </c>
      <c r="I359" s="16">
        <f>VLOOKUP($D359,'Growth rate'!$B$3:$S$93,3,FALSE)*VLOOKUP($F359,BY_TRA_Demand_Drivers!$B$5:$J$100,9,FALSE)</f>
        <v>139.20256884610274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3399.9658888680819</v>
      </c>
      <c r="H360" s="16">
        <f>VLOOKUP($D360,'Growth rate'!$B$3:$S$93,3,FALSE)*VLOOKUP($F360,BY_TRA_Demand_Drivers!$B$5:$J$100,8,FALSE)</f>
        <v>163.81749771668848</v>
      </c>
      <c r="I360" s="16">
        <f>VLOOKUP($D360,'Growth rate'!$B$3:$S$93,3,FALSE)*VLOOKUP($F360,BY_TRA_Demand_Drivers!$B$5:$J$100,9,FALSE)</f>
        <v>141.42980994764039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3454.3653430899712</v>
      </c>
      <c r="H361" s="16">
        <f>VLOOKUP($D361,'Growth rate'!$B$3:$S$93,3,FALSE)*VLOOKUP($F361,BY_TRA_Demand_Drivers!$B$5:$J$100,8,FALSE)</f>
        <v>166.43857768015553</v>
      </c>
      <c r="I361" s="16">
        <f>VLOOKUP($D361,'Growth rate'!$B$3:$S$93,3,FALSE)*VLOOKUP($F361,BY_TRA_Demand_Drivers!$B$5:$J$100,9,FALSE)</f>
        <v>143.69268690680266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3509.6351885794111</v>
      </c>
      <c r="H362" s="16">
        <f>VLOOKUP($D362,'Growth rate'!$B$3:$S$93,3,FALSE)*VLOOKUP($F362,BY_TRA_Demand_Drivers!$B$5:$J$100,8,FALSE)</f>
        <v>169.10159492303802</v>
      </c>
      <c r="I362" s="16">
        <f>VLOOKUP($D362,'Growth rate'!$B$3:$S$93,3,FALSE)*VLOOKUP($F362,BY_TRA_Demand_Drivers!$B$5:$J$100,9,FALSE)</f>
        <v>145.99176989731149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3565.7893515966816</v>
      </c>
      <c r="H363" s="16">
        <f>VLOOKUP($D363,'Growth rate'!$B$3:$S$93,3,FALSE)*VLOOKUP($F363,BY_TRA_Demand_Drivers!$B$5:$J$100,8,FALSE)</f>
        <v>171.80722044180663</v>
      </c>
      <c r="I363" s="16">
        <f>VLOOKUP($D363,'Growth rate'!$B$3:$S$93,3,FALSE)*VLOOKUP($F363,BY_TRA_Demand_Drivers!$B$5:$J$100,9,FALSE)</f>
        <v>148.32763821566849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3622.8419812222282</v>
      </c>
      <c r="H364" s="16">
        <f>VLOOKUP($D364,'Growth rate'!$B$3:$S$93,3,FALSE)*VLOOKUP($F364,BY_TRA_Demand_Drivers!$B$5:$J$100,8,FALSE)</f>
        <v>174.55613596887554</v>
      </c>
      <c r="I364" s="16">
        <f>VLOOKUP($D364,'Growth rate'!$B$3:$S$93,3,FALSE)*VLOOKUP($F364,BY_TRA_Demand_Drivers!$B$5:$J$100,9,FALSE)</f>
        <v>150.70088042711919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3680.8074529217843</v>
      </c>
      <c r="H365" s="16">
        <f>VLOOKUP($D365,'Growth rate'!$B$3:$S$93,3,FALSE)*VLOOKUP($F365,BY_TRA_Demand_Drivers!$B$5:$J$100,8,FALSE)</f>
        <v>177.34903414437753</v>
      </c>
      <c r="I365" s="16">
        <f>VLOOKUP($D365,'Growth rate'!$B$3:$S$93,3,FALSE)*VLOOKUP($F365,BY_TRA_Demand_Drivers!$B$5:$J$100,9,FALSE)</f>
        <v>153.11209451395308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3739.7003721685328</v>
      </c>
      <c r="H366" s="16">
        <f>VLOOKUP($D366,'Growth rate'!$B$3:$S$93,3,FALSE)*VLOOKUP($F366,BY_TRA_Demand_Drivers!$B$5:$J$100,8,FALSE)</f>
        <v>180.1866186906876</v>
      </c>
      <c r="I366" s="16">
        <f>VLOOKUP($D366,'Growth rate'!$B$3:$S$93,3,FALSE)*VLOOKUP($F366,BY_TRA_Demand_Drivers!$B$5:$J$100,9,FALSE)</f>
        <v>155.56188802617635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3799.5355781232292</v>
      </c>
      <c r="H367" s="16">
        <f>VLOOKUP($D367,'Growth rate'!$B$3:$S$93,3,FALSE)*VLOOKUP($F367,BY_TRA_Demand_Drivers!$B$5:$J$100,8,FALSE)</f>
        <v>183.06960458973859</v>
      </c>
      <c r="I367" s="16">
        <f>VLOOKUP($D367,'Growth rate'!$B$3:$S$93,3,FALSE)*VLOOKUP($F367,BY_TRA_Demand_Drivers!$B$5:$J$100,9,FALSE)</f>
        <v>158.05087823459516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3860.3281473732009</v>
      </c>
      <c r="H368" s="16">
        <f>VLOOKUP($D368,'Growth rate'!$B$3:$S$93,3,FALSE)*VLOOKUP($F368,BY_TRA_Demand_Drivers!$B$5:$J$100,8,FALSE)</f>
        <v>185.9987182631744</v>
      </c>
      <c r="I368" s="16">
        <f>VLOOKUP($D368,'Growth rate'!$B$3:$S$93,3,FALSE)*VLOOKUP($F368,BY_TRA_Demand_Drivers!$B$5:$J$100,9,FALSE)</f>
        <v>160.57969228634869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3922.0933977311724</v>
      </c>
      <c r="H369" s="16">
        <f>VLOOKUP($D369,'Growth rate'!$B$3:$S$93,3,FALSE)*VLOOKUP($F369,BY_TRA_Demand_Drivers!$B$5:$J$100,8,FALSE)</f>
        <v>188.97469775538519</v>
      </c>
      <c r="I369" s="16">
        <f>VLOOKUP($D369,'Growth rate'!$B$3:$S$93,3,FALSE)*VLOOKUP($F369,BY_TRA_Demand_Drivers!$B$5:$J$100,9,FALSE)</f>
        <v>163.14896736293028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3984.8468920948712</v>
      </c>
      <c r="H370" s="16">
        <f>VLOOKUP($D370,'Growth rate'!$B$3:$S$93,3,FALSE)*VLOOKUP($F370,BY_TRA_Demand_Drivers!$B$5:$J$100,8,FALSE)</f>
        <v>191.99829291947137</v>
      </c>
      <c r="I370" s="16">
        <f>VLOOKUP($D370,'Growth rate'!$B$3:$S$93,3,FALSE)*VLOOKUP($F370,BY_TRA_Demand_Drivers!$B$5:$J$100,9,FALSE)</f>
        <v>165.75935084073717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4048.6044423683893</v>
      </c>
      <c r="H371" s="16">
        <f>VLOOKUP($D371,'Growth rate'!$B$3:$S$93,3,FALSE)*VLOOKUP($F371,BY_TRA_Demand_Drivers!$B$5:$J$100,8,FALSE)</f>
        <v>195.07026560618294</v>
      </c>
      <c r="I371" s="16">
        <f>VLOOKUP($D371,'Growth rate'!$B$3:$S$93,3,FALSE)*VLOOKUP($F371,BY_TRA_Demand_Drivers!$B$5:$J$100,9,FALSE)</f>
        <v>168.41150045418897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4113.3821134462833</v>
      </c>
      <c r="H372" s="16">
        <f>VLOOKUP($D372,'Growth rate'!$B$3:$S$93,3,FALSE)*VLOOKUP($F372,BY_TRA_Demand_Drivers!$B$5:$J$100,8,FALSE)</f>
        <v>198.19138985588185</v>
      </c>
      <c r="I372" s="16">
        <f>VLOOKUP($D372,'Growth rate'!$B$3:$S$93,3,FALSE)*VLOOKUP($F372,BY_TRA_Demand_Drivers!$B$5:$J$100,9,FALSE)</f>
        <v>171.10608446145599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4179.1962272614246</v>
      </c>
      <c r="H373" s="16">
        <f>VLOOKUP($D373,'Growth rate'!$B$3:$S$93,3,FALSE)*VLOOKUP($F373,BY_TRA_Demand_Drivers!$B$5:$J$100,8,FALSE)</f>
        <v>201.36245209357597</v>
      </c>
      <c r="I373" s="16">
        <f>VLOOKUP($D373,'Growth rate'!$B$3:$S$93,3,FALSE)*VLOOKUP($F373,BY_TRA_Demand_Drivers!$B$5:$J$100,9,FALSE)</f>
        <v>173.8437818128393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4246.063366897607</v>
      </c>
      <c r="H374" s="16">
        <f>VLOOKUP($D374,'Growth rate'!$B$3:$S$93,3,FALSE)*VLOOKUP($F374,BY_TRA_Demand_Drivers!$B$5:$J$100,8,FALSE)</f>
        <v>204.58425132707319</v>
      </c>
      <c r="I374" s="16">
        <f>VLOOKUP($D374,'Growth rate'!$B$3:$S$93,3,FALSE)*VLOOKUP($F374,BY_TRA_Demand_Drivers!$B$5:$J$100,9,FALSE)</f>
        <v>176.62528232184471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4314.0003807679686</v>
      </c>
      <c r="H375" s="16">
        <f>VLOOKUP($D375,'Growth rate'!$B$3:$S$93,3,FALSE)*VLOOKUP($F375,BY_TRA_Demand_Drivers!$B$5:$J$100,8,FALSE)</f>
        <v>207.85759934830637</v>
      </c>
      <c r="I375" s="16">
        <f>VLOOKUP($D375,'Growth rate'!$B$3:$S$93,3,FALSE)*VLOOKUP($F375,BY_TRA_Demand_Drivers!$B$5:$J$100,9,FALSE)</f>
        <v>179.45128683899424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4383.0243868602565</v>
      </c>
      <c r="H376" s="16">
        <f>VLOOKUP($D376,'Growth rate'!$B$3:$S$93,3,FALSE)*VLOOKUP($F376,BY_TRA_Demand_Drivers!$B$5:$J$100,8,FALSE)</f>
        <v>211.18332093787924</v>
      </c>
      <c r="I376" s="16">
        <f>VLOOKUP($D376,'Growth rate'!$B$3:$S$93,3,FALSE)*VLOOKUP($F376,BY_TRA_Demand_Drivers!$B$5:$J$100,9,FALSE)</f>
        <v>182.32250742841813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4453.1527770500206</v>
      </c>
      <c r="H377" s="16">
        <f>VLOOKUP($D377,'Growth rate'!$B$3:$S$93,3,FALSE)*VLOOKUP($F377,BY_TRA_Demand_Drivers!$B$5:$J$100,8,FALSE)</f>
        <v>214.56225407288534</v>
      </c>
      <c r="I377" s="16">
        <f>VLOOKUP($D377,'Growth rate'!$B$3:$S$93,3,FALSE)*VLOOKUP($F377,BY_TRA_Demand_Drivers!$B$5:$J$100,9,FALSE)</f>
        <v>185.23966754727283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4524.4032214828212</v>
      </c>
      <c r="H378" s="16">
        <f>VLOOKUP($D378,'Growth rate'!$B$3:$S$93,3,FALSE)*VLOOKUP($F378,BY_TRA_Demand_Drivers!$B$5:$J$100,8,FALSE)</f>
        <v>217.99525013805152</v>
      </c>
      <c r="I378" s="16">
        <f>VLOOKUP($D378,'Growth rate'!$B$3:$S$93,3,FALSE)*VLOOKUP($F378,BY_TRA_Demand_Drivers!$B$5:$J$100,9,FALSE)</f>
        <v>188.20350222802921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4596.7936730265465</v>
      </c>
      <c r="H379" s="16">
        <f>VLOOKUP($D379,'Growth rate'!$B$3:$S$93,3,FALSE)*VLOOKUP($F379,BY_TRA_Demand_Drivers!$B$5:$J$100,8,FALSE)</f>
        <v>221.48317414026033</v>
      </c>
      <c r="I379" s="16">
        <f>VLOOKUP($D379,'Growth rate'!$B$3:$S$93,3,FALSE)*VLOOKUP($F379,BY_TRA_Demand_Drivers!$B$5:$J$100,9,FALSE)</f>
        <v>191.21475826367768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4670.3423717949709</v>
      </c>
      <c r="H380" s="16">
        <f>VLOOKUP($D380,'Growth rate'!$B$3:$S$93,3,FALSE)*VLOOKUP($F380,BY_TRA_Demand_Drivers!$B$5:$J$100,8,FALSE)</f>
        <v>225.0269049265045</v>
      </c>
      <c r="I380" s="16">
        <f>VLOOKUP($D380,'Growth rate'!$B$3:$S$93,3,FALSE)*VLOOKUP($F380,BY_TRA_Demand_Drivers!$B$5:$J$100,9,FALSE)</f>
        <v>194.27419439589653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4745.0678497436911</v>
      </c>
      <c r="H381" s="16">
        <f>VLOOKUP($D381,'Growth rate'!$B$3:$S$93,3,FALSE)*VLOOKUP($F381,BY_TRA_Demand_Drivers!$B$5:$J$100,8,FALSE)</f>
        <v>228.62733540532858</v>
      </c>
      <c r="I381" s="16">
        <f>VLOOKUP($D381,'Growth rate'!$B$3:$S$93,3,FALSE)*VLOOKUP($F381,BY_TRA_Demand_Drivers!$B$5:$J$100,9,FALSE)</f>
        <v>197.38258150623088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4820.9889353395902</v>
      </c>
      <c r="H382" s="16">
        <f>VLOOKUP($D382,'Growth rate'!$B$3:$S$93,3,FALSE)*VLOOKUP($F382,BY_TRA_Demand_Drivers!$B$5:$J$100,8,FALSE)</f>
        <v>232.28537277181383</v>
      </c>
      <c r="I382" s="16">
        <f>VLOOKUP($D382,'Growth rate'!$B$3:$S$93,3,FALSE)*VLOOKUP($F382,BY_TRA_Demand_Drivers!$B$5:$J$100,9,FALSE)</f>
        <v>200.54070281033057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4898.1247583050226</v>
      </c>
      <c r="H383" s="16">
        <f>VLOOKUP($D383,'Growth rate'!$B$3:$S$93,3,FALSE)*VLOOKUP($F383,BY_TRA_Demand_Drivers!$B$5:$J$100,8,FALSE)</f>
        <v>236.00193873616286</v>
      </c>
      <c r="I383" s="16">
        <f>VLOOKUP($D383,'Growth rate'!$B$3:$S$93,3,FALSE)*VLOOKUP($F383,BY_TRA_Demand_Drivers!$B$5:$J$100,9,FALSE)</f>
        <v>203.74935405529584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4976.4947544379029</v>
      </c>
      <c r="H384" s="16">
        <f>VLOOKUP($D384,'Growth rate'!$B$3:$S$93,3,FALSE)*VLOOKUP($F384,BY_TRA_Demand_Drivers!$B$5:$J$100,8,FALSE)</f>
        <v>239.77796975594143</v>
      </c>
      <c r="I384" s="16">
        <f>VLOOKUP($D384,'Growth rate'!$B$3:$S$93,3,FALSE)*VLOOKUP($F384,BY_TRA_Demand_Drivers!$B$5:$J$100,9,FALSE)</f>
        <v>207.00934372018057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5056.1186705089094</v>
      </c>
      <c r="H385" s="16">
        <f>VLOOKUP($D385,'Growth rate'!$B$3:$S$93,3,FALSE)*VLOOKUP($F385,BY_TRA_Demand_Drivers!$B$5:$J$100,8,FALSE)</f>
        <v>243.61441727203652</v>
      </c>
      <c r="I385" s="16">
        <f>VLOOKUP($D385,'Growth rate'!$B$3:$S$93,3,FALSE)*VLOOKUP($F385,BY_TRA_Demand_Drivers!$B$5:$J$100,9,FALSE)</f>
        <v>210.32149321970348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5137.016569237052</v>
      </c>
      <c r="H386" s="16">
        <f>VLOOKUP($D386,'Growth rate'!$B$3:$S$93,3,FALSE)*VLOOKUP($F386,BY_TRA_Demand_Drivers!$B$5:$J$100,8,FALSE)</f>
        <v>247.51224794838907</v>
      </c>
      <c r="I386" s="16">
        <f>VLOOKUP($D386,'Growth rate'!$B$3:$S$93,3,FALSE)*VLOOKUP($F386,BY_TRA_Demand_Drivers!$B$5:$J$100,9,FALSE)</f>
        <v>213.68663711121872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5219.2088343448449</v>
      </c>
      <c r="H387" s="16">
        <f>VLOOKUP($D387,'Growth rate'!$B$3:$S$93,3,FALSE)*VLOOKUP($F387,BY_TRA_Demand_Drivers!$B$5:$J$100,8,FALSE)</f>
        <v>251.47244391556333</v>
      </c>
      <c r="I387" s="16">
        <f>VLOOKUP($D387,'Growth rate'!$B$3:$S$93,3,FALSE)*VLOOKUP($F387,BY_TRA_Demand_Drivers!$B$5:$J$100,9,FALSE)</f>
        <v>217.10562330499823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5302.7161756943624</v>
      </c>
      <c r="H388" s="16">
        <f>VLOOKUP($D388,'Growth rate'!$B$3:$S$93,3,FALSE)*VLOOKUP($F388,BY_TRA_Demand_Drivers!$B$5:$J$100,8,FALSE)</f>
        <v>255.49600301821235</v>
      </c>
      <c r="I388" s="16">
        <f>VLOOKUP($D388,'Growth rate'!$B$3:$S$93,3,FALSE)*VLOOKUP($F388,BY_TRA_Demand_Drivers!$B$5:$J$100,9,FALSE)</f>
        <v>220.57931327787819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5387.5596345054728</v>
      </c>
      <c r="H389" s="16">
        <f>VLOOKUP($D389,'Growth rate'!$B$3:$S$93,3,FALSE)*VLOOKUP($F389,BY_TRA_Demand_Drivers!$B$5:$J$100,8,FALSE)</f>
        <v>259.58393906650377</v>
      </c>
      <c r="I389" s="16">
        <f>VLOOKUP($D389,'Growth rate'!$B$3:$S$93,3,FALSE)*VLOOKUP($F389,BY_TRA_Demand_Drivers!$B$5:$J$100,9,FALSE)</f>
        <v>224.10858229032428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5473.7605886575602</v>
      </c>
      <c r="H390" s="16">
        <f>VLOOKUP($D390,'Growth rate'!$B$3:$S$93,3,FALSE)*VLOOKUP($F390,BY_TRA_Demand_Drivers!$B$5:$J$100,8,FALSE)</f>
        <v>263.73728209156781</v>
      </c>
      <c r="I390" s="16">
        <f>VLOOKUP($D390,'Growth rate'!$B$3:$S$93,3,FALSE)*VLOOKUP($F390,BY_TRA_Demand_Drivers!$B$5:$J$100,9,FALSE)</f>
        <v>227.69431960696946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5561.3407580760813</v>
      </c>
      <c r="H391" s="16">
        <f>VLOOKUP($D391,'Growth rate'!$B$3:$S$93,3,FALSE)*VLOOKUP($F391,BY_TRA_Demand_Drivers!$B$5:$J$100,8,FALSE)</f>
        <v>267.9570786050329</v>
      </c>
      <c r="I391" s="16">
        <f>VLOOKUP($D391,'Growth rate'!$B$3:$S$93,3,FALSE)*VLOOKUP($F391,BY_TRA_Demand_Drivers!$B$5:$J$100,9,FALSE)</f>
        <v>231.33742872068095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5650.3222102052987</v>
      </c>
      <c r="H392" s="16">
        <f>VLOOKUP($D392,'Growth rate'!$B$3:$S$93,3,FALSE)*VLOOKUP($F392,BY_TRA_Demand_Drivers!$B$5:$J$100,8,FALSE)</f>
        <v>272.24439186271343</v>
      </c>
      <c r="I392" s="16">
        <f>VLOOKUP($D392,'Growth rate'!$B$3:$S$93,3,FALSE)*VLOOKUP($F392,BY_TRA_Demand_Drivers!$B$5:$J$100,9,FALSE)</f>
        <v>235.03882758021186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5740.7273655685831</v>
      </c>
      <c r="H393" s="16">
        <f>VLOOKUP($D393,'Growth rate'!$B$3:$S$93,3,FALSE)*VLOOKUP($F393,BY_TRA_Demand_Drivers!$B$5:$J$100,8,FALSE)</f>
        <v>276.60030213251684</v>
      </c>
      <c r="I393" s="16">
        <f>VLOOKUP($D393,'Growth rate'!$B$3:$S$93,3,FALSE)*VLOOKUP($F393,BY_TRA_Demand_Drivers!$B$5:$J$100,9,FALSE)</f>
        <v>238.79944882149522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5832.5790034176807</v>
      </c>
      <c r="H394" s="16">
        <f>VLOOKUP($D394,'Growth rate'!$B$3:$S$93,3,FALSE)*VLOOKUP($F394,BY_TRA_Demand_Drivers!$B$5:$J$100,8,FALSE)</f>
        <v>281.02590696663708</v>
      </c>
      <c r="I394" s="16">
        <f>VLOOKUP($D394,'Growth rate'!$B$3:$S$93,3,FALSE)*VLOOKUP($F394,BY_TRA_Demand_Drivers!$B$5:$J$100,9,FALSE)</f>
        <v>242.62024000263915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5925.9002674723633</v>
      </c>
      <c r="H395" s="16">
        <f>VLOOKUP($D395,'Growth rate'!$B$3:$S$93,3,FALSE)*VLOOKUP($F395,BY_TRA_Demand_Drivers!$B$5:$J$100,8,FALSE)</f>
        <v>285.52232147810327</v>
      </c>
      <c r="I395" s="16">
        <f>VLOOKUP($D395,'Growth rate'!$B$3:$S$93,3,FALSE)*VLOOKUP($F395,BY_TRA_Demand_Drivers!$B$5:$J$100,9,FALSE)</f>
        <v>246.50216384268137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6020.7146717519208</v>
      </c>
      <c r="H396" s="16">
        <f>VLOOKUP($D396,'Growth rate'!$B$3:$S$93,3,FALSE)*VLOOKUP($F396,BY_TRA_Demand_Drivers!$B$5:$J$100,8,FALSE)</f>
        <v>290.09067862175294</v>
      </c>
      <c r="I396" s="16">
        <f>VLOOKUP($D396,'Growth rate'!$B$3:$S$93,3,FALSE)*VLOOKUP($F396,BY_TRA_Demand_Drivers!$B$5:$J$100,9,FALSE)</f>
        <v>250.4461984641643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6117.0461064999517</v>
      </c>
      <c r="H397" s="16">
        <f>VLOOKUP($D397,'Growth rate'!$B$3:$S$93,3,FALSE)*VLOOKUP($F397,BY_TRA_Demand_Drivers!$B$5:$J$100,8,FALSE)</f>
        <v>294.73212947970097</v>
      </c>
      <c r="I397" s="16">
        <f>VLOOKUP($D397,'Growth rate'!$B$3:$S$93,3,FALSE)*VLOOKUP($F397,BY_TRA_Demand_Drivers!$B$5:$J$100,9,FALSE)</f>
        <v>254.45333763959093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6214.9188442039513</v>
      </c>
      <c r="H398" s="16">
        <f>VLOOKUP($D398,'Growth rate'!$B$3:$S$93,3,FALSE)*VLOOKUP($F398,BY_TRA_Demand_Drivers!$B$5:$J$100,8,FALSE)</f>
        <v>299.4478435513762</v>
      </c>
      <c r="I398" s="16">
        <f>VLOOKUP($D398,'Growth rate'!$B$3:$S$93,3,FALSE)*VLOOKUP($F398,BY_TRA_Demand_Drivers!$B$5:$J$100,9,FALSE)</f>
        <v>258.52459104182435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6314.3575457112147</v>
      </c>
      <c r="H399" s="16">
        <f>VLOOKUP($D399,'Growth rate'!$B$3:$S$93,3,FALSE)*VLOOKUP($F399,BY_TRA_Demand_Drivers!$B$5:$J$100,8,FALSE)</f>
        <v>304.23900904819823</v>
      </c>
      <c r="I399" s="16">
        <f>VLOOKUP($D399,'Growth rate'!$B$3:$S$93,3,FALSE)*VLOOKUP($F399,BY_TRA_Demand_Drivers!$B$5:$J$100,9,FALSE)</f>
        <v>262.66098449849358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6415.3872664425944</v>
      </c>
      <c r="H400" s="16">
        <f>VLOOKUP($D400,'Growth rate'!$B$3:$S$93,3,FALSE)*VLOOKUP($F400,BY_TRA_Demand_Drivers!$B$5:$J$100,8,FALSE)</f>
        <v>309.10683319296942</v>
      </c>
      <c r="I400" s="16">
        <f>VLOOKUP($D400,'Growth rate'!$B$3:$S$93,3,FALSE)*VLOOKUP($F400,BY_TRA_Demand_Drivers!$B$5:$J$100,9,FALSE)</f>
        <v>266.86356025046945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6518.0334627056754</v>
      </c>
      <c r="H401" s="16">
        <f>VLOOKUP($D401,'Growth rate'!$B$3:$S$93,3,FALSE)*VLOOKUP($F401,BY_TRA_Demand_Drivers!$B$5:$J$100,8,FALSE)</f>
        <v>314.05254252405689</v>
      </c>
      <c r="I401" s="16">
        <f>VLOOKUP($D401,'Growth rate'!$B$3:$S$93,3,FALSE)*VLOOKUP($F401,BY_TRA_Demand_Drivers!$B$5:$J$100,9,FALSE)</f>
        <v>271.13337721447698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6622.3219981089669</v>
      </c>
      <c r="H402" s="16">
        <f>VLOOKUP($D402,'Growth rate'!$B$3:$S$93,3,FALSE)*VLOOKUP($F402,BY_TRA_Demand_Drivers!$B$5:$J$100,8,FALSE)</f>
        <v>319.07738320444184</v>
      </c>
      <c r="I402" s="16">
        <f>VLOOKUP($D402,'Growth rate'!$B$3:$S$93,3,FALSE)*VLOOKUP($F402,BY_TRA_Demand_Drivers!$B$5:$J$100,9,FALSE)</f>
        <v>275.47151124990864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6728.2791500787098</v>
      </c>
      <c r="H403" s="16">
        <f>VLOOKUP($D403,'Growth rate'!$B$3:$S$93,3,FALSE)*VLOOKUP($F403,BY_TRA_Demand_Drivers!$B$5:$J$100,8,FALSE)</f>
        <v>324.18262133571289</v>
      </c>
      <c r="I403" s="16">
        <f>VLOOKUP($D403,'Growth rate'!$B$3:$S$93,3,FALSE)*VLOOKUP($F403,BY_TRA_Demand_Drivers!$B$5:$J$100,9,FALSE)</f>
        <v>279.87905542990717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6835.9316164799693</v>
      </c>
      <c r="H404" s="16">
        <f>VLOOKUP($D404,'Growth rate'!$B$3:$S$93,3,FALSE)*VLOOKUP($F404,BY_TRA_Demand_Drivers!$B$5:$J$100,8,FALSE)</f>
        <v>329.36954327708429</v>
      </c>
      <c r="I404" s="16">
        <f>VLOOKUP($D404,'Growth rate'!$B$3:$S$93,3,FALSE)*VLOOKUP($F404,BY_TRA_Demand_Drivers!$B$5:$J$100,9,FALSE)</f>
        <v>284.35712031678565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6945.3065223436488</v>
      </c>
      <c r="H405" s="16">
        <f>VLOOKUP($D405,'Growth rate'!$B$3:$S$93,3,FALSE)*VLOOKUP($F405,BY_TRA_Demand_Drivers!$B$5:$J$100,8,FALSE)</f>
        <v>334.63945596951766</v>
      </c>
      <c r="I405" s="16">
        <f>VLOOKUP($D405,'Growth rate'!$B$3:$S$93,3,FALSE)*VLOOKUP($F405,BY_TRA_Demand_Drivers!$B$5:$J$100,9,FALSE)</f>
        <v>288.90683424185426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7056.4314267011478</v>
      </c>
      <c r="H406" s="16">
        <f>VLOOKUP($D406,'Growth rate'!$B$3:$S$93,3,FALSE)*VLOOKUP($F406,BY_TRA_Demand_Drivers!$B$5:$J$100,8,FALSE)</f>
        <v>339.99368726502996</v>
      </c>
      <c r="I406" s="16">
        <f>VLOOKUP($D406,'Growth rate'!$B$3:$S$93,3,FALSE)*VLOOKUP($F406,BY_TRA_Demand_Drivers!$B$5:$J$100,9,FALSE)</f>
        <v>293.52934358972391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7169.3343295283667</v>
      </c>
      <c r="H407" s="16">
        <f>VLOOKUP($D407,'Growth rate'!$B$3:$S$93,3,FALSE)*VLOOKUP($F407,BY_TRA_Demand_Drivers!$B$5:$J$100,8,FALSE)</f>
        <v>345.43358626127048</v>
      </c>
      <c r="I407" s="16">
        <f>VLOOKUP($D407,'Growth rate'!$B$3:$S$93,3,FALSE)*VLOOKUP($F407,BY_TRA_Demand_Drivers!$B$5:$J$100,9,FALSE)</f>
        <v>298.22581308715951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7284.0436788008201</v>
      </c>
      <c r="H408" s="16">
        <f>VLOOKUP($D408,'Growth rate'!$B$3:$S$93,3,FALSE)*VLOOKUP($F408,BY_TRA_Demand_Drivers!$B$5:$J$100,8,FALSE)</f>
        <v>350.96052364145078</v>
      </c>
      <c r="I408" s="16">
        <f>VLOOKUP($D408,'Growth rate'!$B$3:$S$93,3,FALSE)*VLOOKUP($F408,BY_TRA_Demand_Drivers!$B$5:$J$100,9,FALSE)</f>
        <v>302.99742609655408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7400.5883776616338</v>
      </c>
      <c r="H409" s="16">
        <f>VLOOKUP($D409,'Growth rate'!$B$3:$S$93,3,FALSE)*VLOOKUP($F409,BY_TRA_Demand_Drivers!$B$5:$J$100,8,FALSE)</f>
        <v>356.57589201971399</v>
      </c>
      <c r="I409" s="16">
        <f>VLOOKUP($D409,'Growth rate'!$B$3:$S$93,3,FALSE)*VLOOKUP($F409,BY_TRA_Demand_Drivers!$B$5:$J$100,9,FALSE)</f>
        <v>307.84538491409893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7518.9977917042197</v>
      </c>
      <c r="H410" s="16">
        <f>VLOOKUP($D410,'Growth rate'!$B$3:$S$93,3,FALSE)*VLOOKUP($F410,BY_TRA_Demand_Drivers!$B$5:$J$100,8,FALSE)</f>
        <v>362.28110629202945</v>
      </c>
      <c r="I410" s="16">
        <f>VLOOKUP($D410,'Growth rate'!$B$3:$S$93,3,FALSE)*VLOOKUP($F410,BY_TRA_Demand_Drivers!$B$5:$J$100,9,FALSE)</f>
        <v>312.77091107272452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7639.3017563714875</v>
      </c>
      <c r="H411" s="16">
        <f>VLOOKUP($D411,'Growth rate'!$B$3:$S$93,3,FALSE)*VLOOKUP($F411,BY_TRA_Demand_Drivers!$B$5:$J$100,8,FALSE)</f>
        <v>368.07760399270188</v>
      </c>
      <c r="I411" s="16">
        <f>VLOOKUP($D411,'Growth rate'!$B$3:$S$93,3,FALSE)*VLOOKUP($F411,BY_TRA_Demand_Drivers!$B$5:$J$100,9,FALSE)</f>
        <v>317.77524564988812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7761.5305844734312</v>
      </c>
      <c r="H412" s="16">
        <f>VLOOKUP($D412,'Growth rate'!$B$3:$S$93,3,FALSE)*VLOOKUP($F412,BY_TRA_Demand_Drivers!$B$5:$J$100,8,FALSE)</f>
        <v>373.96684565658512</v>
      </c>
      <c r="I412" s="16">
        <f>VLOOKUP($D412,'Growth rate'!$B$3:$S$93,3,FALSE)*VLOOKUP($F412,BY_TRA_Demand_Drivers!$B$5:$J$100,9,FALSE)</f>
        <v>322.85964958028632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7885.7150738250066</v>
      </c>
      <c r="H413" s="16">
        <f>VLOOKUP($D413,'Growth rate'!$B$3:$S$93,3,FALSE)*VLOOKUP($F413,BY_TRA_Demand_Drivers!$B$5:$J$100,8,FALSE)</f>
        <v>379.9503151870905</v>
      </c>
      <c r="I413" s="16">
        <f>VLOOKUP($D413,'Growth rate'!$B$3:$S$93,3,FALSE)*VLOOKUP($F413,BY_TRA_Demand_Drivers!$B$5:$J$100,9,FALSE)</f>
        <v>328.02540397357092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2238.9850000000001</v>
      </c>
      <c r="H414" s="16">
        <f>VLOOKUP($D414,'Growth rate'!$B$3:$S$93,3,FALSE)*VLOOKUP($F414,BY_TRA_Demand_Drivers!$B$5:$J$100,8,FALSE)</f>
        <v>107.879</v>
      </c>
      <c r="I414" s="16">
        <f>VLOOKUP($D414,'Growth rate'!$B$3:$S$93,3,FALSE)*VLOOKUP($F414,BY_TRA_Demand_Drivers!$B$5:$J$100,9,FALSE)</f>
        <v>93.135999999999996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2214.8506435300737</v>
      </c>
      <c r="H415" s="16">
        <f>VLOOKUP($D415,'Growth rate'!$B$3:$S$93,3,FALSE)*VLOOKUP($F415,BY_TRA_Demand_Drivers!$B$5:$J$100,8,FALSE)</f>
        <v>106.7161560141675</v>
      </c>
      <c r="I415" s="16">
        <f>VLOOKUP($D415,'Growth rate'!$B$3:$S$93,3,FALSE)*VLOOKUP($F415,BY_TRA_Demand_Drivers!$B$5:$J$100,9,FALSE)</f>
        <v>92.13207303122482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2250.2882538265549</v>
      </c>
      <c r="H416" s="16">
        <f>VLOOKUP($D416,'Growth rate'!$B$3:$S$93,3,FALSE)*VLOOKUP($F416,BY_TRA_Demand_Drivers!$B$5:$J$100,8,FALSE)</f>
        <v>108.42361451039417</v>
      </c>
      <c r="I416" s="16">
        <f>VLOOKUP($D416,'Growth rate'!$B$3:$S$93,3,FALSE)*VLOOKUP($F416,BY_TRA_Demand_Drivers!$B$5:$J$100,9,FALSE)</f>
        <v>93.606186199724419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2286.2928658877795</v>
      </c>
      <c r="H417" s="16">
        <f>VLOOKUP($D417,'Growth rate'!$B$3:$S$93,3,FALSE)*VLOOKUP($F417,BY_TRA_Demand_Drivers!$B$5:$J$100,8,FALSE)</f>
        <v>110.15839234256048</v>
      </c>
      <c r="I417" s="16">
        <f>VLOOKUP($D417,'Growth rate'!$B$3:$S$93,3,FALSE)*VLOOKUP($F417,BY_TRA_Demand_Drivers!$B$5:$J$100,9,FALSE)</f>
        <v>95.103885178920009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2322.8735517419841</v>
      </c>
      <c r="H418" s="16">
        <f>VLOOKUP($D418,'Growth rate'!$B$3:$S$93,3,FALSE)*VLOOKUP($F418,BY_TRA_Demand_Drivers!$B$5:$J$100,8,FALSE)</f>
        <v>111.92092662004144</v>
      </c>
      <c r="I418" s="16">
        <f>VLOOKUP($D418,'Growth rate'!$B$3:$S$93,3,FALSE)*VLOOKUP($F418,BY_TRA_Demand_Drivers!$B$5:$J$100,9,FALSE)</f>
        <v>96.62554734178272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2360.0395285698555</v>
      </c>
      <c r="H419" s="16">
        <f>VLOOKUP($D419,'Growth rate'!$B$3:$S$93,3,FALSE)*VLOOKUP($F419,BY_TRA_Demand_Drivers!$B$5:$J$100,8,FALSE)</f>
        <v>113.71166144596209</v>
      </c>
      <c r="I419" s="16">
        <f>VLOOKUP($D419,'Growth rate'!$B$3:$S$93,3,FALSE)*VLOOKUP($F419,BY_TRA_Demand_Drivers!$B$5:$J$100,9,FALSE)</f>
        <v>98.171556099251248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2397.8001610269735</v>
      </c>
      <c r="H420" s="16">
        <f>VLOOKUP($D420,'Growth rate'!$B$3:$S$93,3,FALSE)*VLOOKUP($F420,BY_TRA_Demand_Drivers!$B$5:$J$100,8,FALSE)</f>
        <v>115.53104802909749</v>
      </c>
      <c r="I420" s="16">
        <f>VLOOKUP($D420,'Growth rate'!$B$3:$S$93,3,FALSE)*VLOOKUP($F420,BY_TRA_Demand_Drivers!$B$5:$J$100,9,FALSE)</f>
        <v>99.742300996839262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2436.1649636034049</v>
      </c>
      <c r="H421" s="16">
        <f>VLOOKUP($D421,'Growth rate'!$B$3:$S$93,3,FALSE)*VLOOKUP($F421,BY_TRA_Demand_Drivers!$B$5:$J$100,8,FALSE)</f>
        <v>117.37954479756304</v>
      </c>
      <c r="I421" s="16">
        <f>VLOOKUP($D421,'Growth rate'!$B$3:$S$93,3,FALSE)*VLOOKUP($F421,BY_TRA_Demand_Drivers!$B$5:$J$100,9,FALSE)</f>
        <v>101.33817781278869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2475.1436030210593</v>
      </c>
      <c r="H422" s="16">
        <f>VLOOKUP($D422,'Growth rate'!$B$3:$S$93,3,FALSE)*VLOOKUP($F422,BY_TRA_Demand_Drivers!$B$5:$J$100,8,FALSE)</f>
        <v>119.25761751432405</v>
      </c>
      <c r="I422" s="16">
        <f>VLOOKUP($D422,'Growth rate'!$B$3:$S$93,3,FALSE)*VLOOKUP($F422,BY_TRA_Demand_Drivers!$B$5:$J$100,9,FALSE)</f>
        <v>102.9595886577933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2514.7459006693962</v>
      </c>
      <c r="H423" s="16">
        <f>VLOOKUP($D423,'Growth rate'!$B$3:$S$93,3,FALSE)*VLOOKUP($F423,BY_TRA_Demand_Drivers!$B$5:$J$100,8,FALSE)</f>
        <v>121.16573939455324</v>
      </c>
      <c r="I423" s="16">
        <f>VLOOKUP($D423,'Growth rate'!$B$3:$S$93,3,FALSE)*VLOOKUP($F423,BY_TRA_Demand_Drivers!$B$5:$J$100,9,FALSE)</f>
        <v>104.60694207631801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2554.9818350801065</v>
      </c>
      <c r="H424" s="16">
        <f>VLOOKUP($D424,'Growth rate'!$B$3:$S$93,3,FALSE)*VLOOKUP($F424,BY_TRA_Demand_Drivers!$B$5:$J$100,8,FALSE)</f>
        <v>123.10439122486609</v>
      </c>
      <c r="I424" s="16">
        <f>VLOOKUP($D424,'Growth rate'!$B$3:$S$93,3,FALSE)*VLOOKUP($F424,BY_TRA_Demand_Drivers!$B$5:$J$100,9,FALSE)</f>
        <v>106.28065314953909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2595.8615444413886</v>
      </c>
      <c r="H425" s="16">
        <f>VLOOKUP($D425,'Growth rate'!$B$3:$S$93,3,FALSE)*VLOOKUP($F425,BY_TRA_Demand_Drivers!$B$5:$J$100,8,FALSE)</f>
        <v>125.07406148446397</v>
      </c>
      <c r="I425" s="16">
        <f>VLOOKUP($D425,'Growth rate'!$B$3:$S$93,3,FALSE)*VLOOKUP($F425,BY_TRA_Demand_Drivers!$B$5:$J$100,9,FALSE)</f>
        <v>107.98114359993173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2637.3953291524508</v>
      </c>
      <c r="H426" s="16">
        <f>VLOOKUP($D426,'Growth rate'!$B$3:$S$93,3,FALSE)*VLOOKUP($F426,BY_TRA_Demand_Drivers!$B$5:$J$100,8,FALSE)</f>
        <v>127.07524646821538</v>
      </c>
      <c r="I426" s="16">
        <f>VLOOKUP($D426,'Growth rate'!$B$3:$S$93,3,FALSE)*VLOOKUP($F426,BY_TRA_Demand_Drivers!$B$5:$J$100,9,FALSE)</f>
        <v>109.70884189753063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2679.5936544188903</v>
      </c>
      <c r="H427" s="16">
        <f>VLOOKUP($D427,'Growth rate'!$B$3:$S$93,3,FALSE)*VLOOKUP($F427,BY_TRA_Demand_Drivers!$B$5:$J$100,8,FALSE)</f>
        <v>129.10845041170685</v>
      </c>
      <c r="I427" s="16">
        <f>VLOOKUP($D427,'Growth rate'!$B$3:$S$93,3,FALSE)*VLOOKUP($F427,BY_TRA_Demand_Drivers!$B$5:$J$100,9,FALSE)</f>
        <v>111.46418336789112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2722.4671528895924</v>
      </c>
      <c r="H428" s="16">
        <f>VLOOKUP($D428,'Growth rate'!$B$3:$S$93,3,FALSE)*VLOOKUP($F428,BY_TRA_Demand_Drivers!$B$5:$J$100,8,FALSE)</f>
        <v>131.17418561829416</v>
      </c>
      <c r="I428" s="16">
        <f>VLOOKUP($D428,'Growth rate'!$B$3:$S$93,3,FALSE)*VLOOKUP($F428,BY_TRA_Demand_Drivers!$B$5:$J$100,9,FALSE)</f>
        <v>113.2476103017774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2766.0266273358261</v>
      </c>
      <c r="H429" s="16">
        <f>VLOOKUP($D429,'Growth rate'!$B$3:$S$93,3,FALSE)*VLOOKUP($F429,BY_TRA_Demand_Drivers!$B$5:$J$100,8,FALSE)</f>
        <v>133.27297258818689</v>
      </c>
      <c r="I429" s="16">
        <f>VLOOKUP($D429,'Growth rate'!$B$3:$S$93,3,FALSE)*VLOOKUP($F429,BY_TRA_Demand_Drivers!$B$5:$J$100,9,FALSE)</f>
        <v>115.05957206660584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2810.2830533731994</v>
      </c>
      <c r="H430" s="16">
        <f>VLOOKUP($D430,'Growth rate'!$B$3:$S$93,3,FALSE)*VLOOKUP($F430,BY_TRA_Demand_Drivers!$B$5:$J$100,8,FALSE)</f>
        <v>135.40534014959786</v>
      </c>
      <c r="I430" s="16">
        <f>VLOOKUP($D430,'Growth rate'!$B$3:$S$93,3,FALSE)*VLOOKUP($F430,BY_TRA_Demand_Drivers!$B$5:$J$100,9,FALSE)</f>
        <v>116.90052521967154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2855.2475822271708</v>
      </c>
      <c r="H431" s="16">
        <f>VLOOKUP($D431,'Growth rate'!$B$3:$S$93,3,FALSE)*VLOOKUP($F431,BY_TRA_Demand_Drivers!$B$5:$J$100,8,FALSE)</f>
        <v>137.57182559199143</v>
      </c>
      <c r="I431" s="16">
        <f>VLOOKUP($D431,'Growth rate'!$B$3:$S$93,3,FALSE)*VLOOKUP($F431,BY_TRA_Demand_Drivers!$B$5:$J$100,9,FALSE)</f>
        <v>118.77093362318628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2900.9315435428052</v>
      </c>
      <c r="H432" s="16">
        <f>VLOOKUP($D432,'Growth rate'!$B$3:$S$93,3,FALSE)*VLOOKUP($F432,BY_TRA_Demand_Drivers!$B$5:$J$100,8,FALSE)</f>
        <v>139.77297480146328</v>
      </c>
      <c r="I432" s="16">
        <f>VLOOKUP($D432,'Growth rate'!$B$3:$S$93,3,FALSE)*VLOOKUP($F432,BY_TRA_Demand_Drivers!$B$5:$J$100,9,FALSE)</f>
        <v>120.67126856115726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2947.3464482394902</v>
      </c>
      <c r="H433" s="16">
        <f>VLOOKUP($D433,'Growth rate'!$B$3:$S$93,3,FALSE)*VLOOKUP($F433,BY_TRA_Demand_Drivers!$B$5:$J$100,8,FALSE)</f>
        <v>142.00934239828672</v>
      </c>
      <c r="I433" s="16">
        <f>VLOOKUP($D433,'Growth rate'!$B$3:$S$93,3,FALSE)*VLOOKUP($F433,BY_TRA_Demand_Drivers!$B$5:$J$100,9,FALSE)</f>
        <v>122.60200885813579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2994.5039914113222</v>
      </c>
      <c r="H434" s="16">
        <f>VLOOKUP($D434,'Growth rate'!$B$3:$S$93,3,FALSE)*VLOOKUP($F434,BY_TRA_Demand_Drivers!$B$5:$J$100,8,FALSE)</f>
        <v>144.28149187665929</v>
      </c>
      <c r="I434" s="16">
        <f>VLOOKUP($D434,'Growth rate'!$B$3:$S$93,3,FALSE)*VLOOKUP($F434,BY_TRA_Demand_Drivers!$B$5:$J$100,9,FALSE)</f>
        <v>124.56364099986595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3042.4160552739036</v>
      </c>
      <c r="H435" s="16">
        <f>VLOOKUP($D435,'Growth rate'!$B$3:$S$93,3,FALSE)*VLOOKUP($F435,BY_TRA_Demand_Drivers!$B$5:$J$100,8,FALSE)</f>
        <v>146.58999574668587</v>
      </c>
      <c r="I435" s="16">
        <f>VLOOKUP($D435,'Growth rate'!$B$3:$S$93,3,FALSE)*VLOOKUP($F435,BY_TRA_Demand_Drivers!$B$5:$J$100,9,FALSE)</f>
        <v>126.55665925586382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3091.0947121582858</v>
      </c>
      <c r="H436" s="16">
        <f>VLOOKUP($D436,'Growth rate'!$B$3:$S$93,3,FALSE)*VLOOKUP($F436,BY_TRA_Demand_Drivers!$B$5:$J$100,8,FALSE)</f>
        <v>148.93543567863281</v>
      </c>
      <c r="I436" s="16">
        <f>VLOOKUP($D436,'Growth rate'!$B$3:$S$93,3,FALSE)*VLOOKUP($F436,BY_TRA_Demand_Drivers!$B$5:$J$100,9,FALSE)</f>
        <v>128.58156580395763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3140.5522275528183</v>
      </c>
      <c r="H437" s="16">
        <f>VLOOKUP($D437,'Growth rate'!$B$3:$S$93,3,FALSE)*VLOOKUP($F437,BY_TRA_Demand_Drivers!$B$5:$J$100,8,FALSE)</f>
        <v>151.31840264949093</v>
      </c>
      <c r="I437" s="16">
        <f>VLOOKUP($D437,'Growth rate'!$B$3:$S$93,3,FALSE)*VLOOKUP($F437,BY_TRA_Demand_Drivers!$B$5:$J$100,9,FALSE)</f>
        <v>130.63887085682094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3190.8010631936636</v>
      </c>
      <c r="H438" s="16">
        <f>VLOOKUP($D438,'Growth rate'!$B$3:$S$93,3,FALSE)*VLOOKUP($F438,BY_TRA_Demand_Drivers!$B$5:$J$100,8,FALSE)</f>
        <v>153.73949709188281</v>
      </c>
      <c r="I438" s="16">
        <f>VLOOKUP($D438,'Growth rate'!$B$3:$S$93,3,FALSE)*VLOOKUP($F438,BY_TRA_Demand_Drivers!$B$5:$J$100,9,FALSE)</f>
        <v>132.72909279053007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3241.8538802047624</v>
      </c>
      <c r="H439" s="16">
        <f>VLOOKUP($D439,'Growth rate'!$B$3:$S$93,3,FALSE)*VLOOKUP($F439,BY_TRA_Demand_Drivers!$B$5:$J$100,8,FALSE)</f>
        <v>156.19932904535293</v>
      </c>
      <c r="I439" s="16">
        <f>VLOOKUP($D439,'Growth rate'!$B$3:$S$93,3,FALSE)*VLOOKUP($F439,BY_TRA_Demand_Drivers!$B$5:$J$100,9,FALSE)</f>
        <v>134.85275827517859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3293.7235422880381</v>
      </c>
      <c r="H440" s="16">
        <f>VLOOKUP($D440,'Growth rate'!$B$3:$S$93,3,FALSE)*VLOOKUP($F440,BY_TRA_Demand_Drivers!$B$5:$J$100,8,FALSE)</f>
        <v>158.69851831007858</v>
      </c>
      <c r="I440" s="16">
        <f>VLOOKUP($D440,'Growth rate'!$B$3:$S$93,3,FALSE)*VLOOKUP($F440,BY_TRA_Demand_Drivers!$B$5:$J$100,9,FALSE)</f>
        <v>137.01040240758144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3346.4231189646471</v>
      </c>
      <c r="H441" s="16">
        <f>VLOOKUP($D441,'Growth rate'!$B$3:$S$93,3,FALSE)*VLOOKUP($F441,BY_TRA_Demand_Drivers!$B$5:$J$100,8,FALSE)</f>
        <v>161.23769460303984</v>
      </c>
      <c r="I441" s="16">
        <f>VLOOKUP($D441,'Growth rate'!$B$3:$S$93,3,FALSE)*VLOOKUP($F441,BY_TRA_Demand_Drivers!$B$5:$J$100,9,FALSE)</f>
        <v>139.20256884610274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3399.9658888680819</v>
      </c>
      <c r="H442" s="16">
        <f>VLOOKUP($D442,'Growth rate'!$B$3:$S$93,3,FALSE)*VLOOKUP($F442,BY_TRA_Demand_Drivers!$B$5:$J$100,8,FALSE)</f>
        <v>163.81749771668848</v>
      </c>
      <c r="I442" s="16">
        <f>VLOOKUP($D442,'Growth rate'!$B$3:$S$93,3,FALSE)*VLOOKUP($F442,BY_TRA_Demand_Drivers!$B$5:$J$100,9,FALSE)</f>
        <v>141.42980994764039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3454.3653430899712</v>
      </c>
      <c r="H443" s="16">
        <f>VLOOKUP($D443,'Growth rate'!$B$3:$S$93,3,FALSE)*VLOOKUP($F443,BY_TRA_Demand_Drivers!$B$5:$J$100,8,FALSE)</f>
        <v>166.43857768015553</v>
      </c>
      <c r="I443" s="16">
        <f>VLOOKUP($D443,'Growth rate'!$B$3:$S$93,3,FALSE)*VLOOKUP($F443,BY_TRA_Demand_Drivers!$B$5:$J$100,9,FALSE)</f>
        <v>143.69268690680266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3509.6351885794111</v>
      </c>
      <c r="H444" s="16">
        <f>VLOOKUP($D444,'Growth rate'!$B$3:$S$93,3,FALSE)*VLOOKUP($F444,BY_TRA_Demand_Drivers!$B$5:$J$100,8,FALSE)</f>
        <v>169.10159492303802</v>
      </c>
      <c r="I444" s="16">
        <f>VLOOKUP($D444,'Growth rate'!$B$3:$S$93,3,FALSE)*VLOOKUP($F444,BY_TRA_Demand_Drivers!$B$5:$J$100,9,FALSE)</f>
        <v>145.99176989731149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3565.7893515966816</v>
      </c>
      <c r="H445" s="16">
        <f>VLOOKUP($D445,'Growth rate'!$B$3:$S$93,3,FALSE)*VLOOKUP($F445,BY_TRA_Demand_Drivers!$B$5:$J$100,8,FALSE)</f>
        <v>171.80722044180663</v>
      </c>
      <c r="I445" s="16">
        <f>VLOOKUP($D445,'Growth rate'!$B$3:$S$93,3,FALSE)*VLOOKUP($F445,BY_TRA_Demand_Drivers!$B$5:$J$100,9,FALSE)</f>
        <v>148.32763821566849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3622.8419812222282</v>
      </c>
      <c r="H446" s="16">
        <f>VLOOKUP($D446,'Growth rate'!$B$3:$S$93,3,FALSE)*VLOOKUP($F446,BY_TRA_Demand_Drivers!$B$5:$J$100,8,FALSE)</f>
        <v>174.55613596887554</v>
      </c>
      <c r="I446" s="16">
        <f>VLOOKUP($D446,'Growth rate'!$B$3:$S$93,3,FALSE)*VLOOKUP($F446,BY_TRA_Demand_Drivers!$B$5:$J$100,9,FALSE)</f>
        <v>150.70088042711919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3680.8074529217843</v>
      </c>
      <c r="H447" s="16">
        <f>VLOOKUP($D447,'Growth rate'!$B$3:$S$93,3,FALSE)*VLOOKUP($F447,BY_TRA_Demand_Drivers!$B$5:$J$100,8,FALSE)</f>
        <v>177.34903414437753</v>
      </c>
      <c r="I447" s="16">
        <f>VLOOKUP($D447,'Growth rate'!$B$3:$S$93,3,FALSE)*VLOOKUP($F447,BY_TRA_Demand_Drivers!$B$5:$J$100,9,FALSE)</f>
        <v>153.11209451395308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3739.7003721685328</v>
      </c>
      <c r="H448" s="16">
        <f>VLOOKUP($D448,'Growth rate'!$B$3:$S$93,3,FALSE)*VLOOKUP($F448,BY_TRA_Demand_Drivers!$B$5:$J$100,8,FALSE)</f>
        <v>180.1866186906876</v>
      </c>
      <c r="I448" s="16">
        <f>VLOOKUP($D448,'Growth rate'!$B$3:$S$93,3,FALSE)*VLOOKUP($F448,BY_TRA_Demand_Drivers!$B$5:$J$100,9,FALSE)</f>
        <v>155.56188802617635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3799.5355781232292</v>
      </c>
      <c r="H449" s="16">
        <f>VLOOKUP($D449,'Growth rate'!$B$3:$S$93,3,FALSE)*VLOOKUP($F449,BY_TRA_Demand_Drivers!$B$5:$J$100,8,FALSE)</f>
        <v>183.06960458973859</v>
      </c>
      <c r="I449" s="16">
        <f>VLOOKUP($D449,'Growth rate'!$B$3:$S$93,3,FALSE)*VLOOKUP($F449,BY_TRA_Demand_Drivers!$B$5:$J$100,9,FALSE)</f>
        <v>158.05087823459516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3860.3281473732009</v>
      </c>
      <c r="H450" s="16">
        <f>VLOOKUP($D450,'Growth rate'!$B$3:$S$93,3,FALSE)*VLOOKUP($F450,BY_TRA_Demand_Drivers!$B$5:$J$100,8,FALSE)</f>
        <v>185.9987182631744</v>
      </c>
      <c r="I450" s="16">
        <f>VLOOKUP($D450,'Growth rate'!$B$3:$S$93,3,FALSE)*VLOOKUP($F450,BY_TRA_Demand_Drivers!$B$5:$J$100,9,FALSE)</f>
        <v>160.57969228634869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3922.0933977311724</v>
      </c>
      <c r="H451" s="16">
        <f>VLOOKUP($D451,'Growth rate'!$B$3:$S$93,3,FALSE)*VLOOKUP($F451,BY_TRA_Demand_Drivers!$B$5:$J$100,8,FALSE)</f>
        <v>188.97469775538519</v>
      </c>
      <c r="I451" s="16">
        <f>VLOOKUP($D451,'Growth rate'!$B$3:$S$93,3,FALSE)*VLOOKUP($F451,BY_TRA_Demand_Drivers!$B$5:$J$100,9,FALSE)</f>
        <v>163.14896736293028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3984.8468920948712</v>
      </c>
      <c r="H452" s="16">
        <f>VLOOKUP($D452,'Growth rate'!$B$3:$S$93,3,FALSE)*VLOOKUP($F452,BY_TRA_Demand_Drivers!$B$5:$J$100,8,FALSE)</f>
        <v>191.99829291947137</v>
      </c>
      <c r="I452" s="16">
        <f>VLOOKUP($D452,'Growth rate'!$B$3:$S$93,3,FALSE)*VLOOKUP($F452,BY_TRA_Demand_Drivers!$B$5:$J$100,9,FALSE)</f>
        <v>165.75935084073717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4048.6044423683893</v>
      </c>
      <c r="H453" s="16">
        <f>VLOOKUP($D453,'Growth rate'!$B$3:$S$93,3,FALSE)*VLOOKUP($F453,BY_TRA_Demand_Drivers!$B$5:$J$100,8,FALSE)</f>
        <v>195.07026560618294</v>
      </c>
      <c r="I453" s="16">
        <f>VLOOKUP($D453,'Growth rate'!$B$3:$S$93,3,FALSE)*VLOOKUP($F453,BY_TRA_Demand_Drivers!$B$5:$J$100,9,FALSE)</f>
        <v>168.41150045418897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4113.3821134462833</v>
      </c>
      <c r="H454" s="16">
        <f>VLOOKUP($D454,'Growth rate'!$B$3:$S$93,3,FALSE)*VLOOKUP($F454,BY_TRA_Demand_Drivers!$B$5:$J$100,8,FALSE)</f>
        <v>198.19138985588185</v>
      </c>
      <c r="I454" s="16">
        <f>VLOOKUP($D454,'Growth rate'!$B$3:$S$93,3,FALSE)*VLOOKUP($F454,BY_TRA_Demand_Drivers!$B$5:$J$100,9,FALSE)</f>
        <v>171.10608446145599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4179.1962272614246</v>
      </c>
      <c r="H455" s="16">
        <f>VLOOKUP($D455,'Growth rate'!$B$3:$S$93,3,FALSE)*VLOOKUP($F455,BY_TRA_Demand_Drivers!$B$5:$J$100,8,FALSE)</f>
        <v>201.36245209357597</v>
      </c>
      <c r="I455" s="16">
        <f>VLOOKUP($D455,'Growth rate'!$B$3:$S$93,3,FALSE)*VLOOKUP($F455,BY_TRA_Demand_Drivers!$B$5:$J$100,9,FALSE)</f>
        <v>173.8437818128393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4246.063366897607</v>
      </c>
      <c r="H456" s="16">
        <f>VLOOKUP($D456,'Growth rate'!$B$3:$S$93,3,FALSE)*VLOOKUP($F456,BY_TRA_Demand_Drivers!$B$5:$J$100,8,FALSE)</f>
        <v>204.58425132707319</v>
      </c>
      <c r="I456" s="16">
        <f>VLOOKUP($D456,'Growth rate'!$B$3:$S$93,3,FALSE)*VLOOKUP($F456,BY_TRA_Demand_Drivers!$B$5:$J$100,9,FALSE)</f>
        <v>176.62528232184471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4314.0003807679686</v>
      </c>
      <c r="H457" s="16">
        <f>VLOOKUP($D457,'Growth rate'!$B$3:$S$93,3,FALSE)*VLOOKUP($F457,BY_TRA_Demand_Drivers!$B$5:$J$100,8,FALSE)</f>
        <v>207.85759934830637</v>
      </c>
      <c r="I457" s="16">
        <f>VLOOKUP($D457,'Growth rate'!$B$3:$S$93,3,FALSE)*VLOOKUP($F457,BY_TRA_Demand_Drivers!$B$5:$J$100,9,FALSE)</f>
        <v>179.45128683899424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4383.0243868602565</v>
      </c>
      <c r="H458" s="16">
        <f>VLOOKUP($D458,'Growth rate'!$B$3:$S$93,3,FALSE)*VLOOKUP($F458,BY_TRA_Demand_Drivers!$B$5:$J$100,8,FALSE)</f>
        <v>211.18332093787924</v>
      </c>
      <c r="I458" s="16">
        <f>VLOOKUP($D458,'Growth rate'!$B$3:$S$93,3,FALSE)*VLOOKUP($F458,BY_TRA_Demand_Drivers!$B$5:$J$100,9,FALSE)</f>
        <v>182.32250742841813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4453.1527770500206</v>
      </c>
      <c r="H459" s="16">
        <f>VLOOKUP($D459,'Growth rate'!$B$3:$S$93,3,FALSE)*VLOOKUP($F459,BY_TRA_Demand_Drivers!$B$5:$J$100,8,FALSE)</f>
        <v>214.56225407288534</v>
      </c>
      <c r="I459" s="16">
        <f>VLOOKUP($D459,'Growth rate'!$B$3:$S$93,3,FALSE)*VLOOKUP($F459,BY_TRA_Demand_Drivers!$B$5:$J$100,9,FALSE)</f>
        <v>185.23966754727283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4524.4032214828212</v>
      </c>
      <c r="H460" s="16">
        <f>VLOOKUP($D460,'Growth rate'!$B$3:$S$93,3,FALSE)*VLOOKUP($F460,BY_TRA_Demand_Drivers!$B$5:$J$100,8,FALSE)</f>
        <v>217.99525013805152</v>
      </c>
      <c r="I460" s="16">
        <f>VLOOKUP($D460,'Growth rate'!$B$3:$S$93,3,FALSE)*VLOOKUP($F460,BY_TRA_Demand_Drivers!$B$5:$J$100,9,FALSE)</f>
        <v>188.20350222802921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4596.7936730265465</v>
      </c>
      <c r="H461" s="16">
        <f>VLOOKUP($D461,'Growth rate'!$B$3:$S$93,3,FALSE)*VLOOKUP($F461,BY_TRA_Demand_Drivers!$B$5:$J$100,8,FALSE)</f>
        <v>221.48317414026033</v>
      </c>
      <c r="I461" s="16">
        <f>VLOOKUP($D461,'Growth rate'!$B$3:$S$93,3,FALSE)*VLOOKUP($F461,BY_TRA_Demand_Drivers!$B$5:$J$100,9,FALSE)</f>
        <v>191.21475826367768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4670.3423717949709</v>
      </c>
      <c r="H462" s="16">
        <f>VLOOKUP($D462,'Growth rate'!$B$3:$S$93,3,FALSE)*VLOOKUP($F462,BY_TRA_Demand_Drivers!$B$5:$J$100,8,FALSE)</f>
        <v>225.0269049265045</v>
      </c>
      <c r="I462" s="16">
        <f>VLOOKUP($D462,'Growth rate'!$B$3:$S$93,3,FALSE)*VLOOKUP($F462,BY_TRA_Demand_Drivers!$B$5:$J$100,9,FALSE)</f>
        <v>194.27419439589653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4745.0678497436911</v>
      </c>
      <c r="H463" s="16">
        <f>VLOOKUP($D463,'Growth rate'!$B$3:$S$93,3,FALSE)*VLOOKUP($F463,BY_TRA_Demand_Drivers!$B$5:$J$100,8,FALSE)</f>
        <v>228.62733540532858</v>
      </c>
      <c r="I463" s="16">
        <f>VLOOKUP($D463,'Growth rate'!$B$3:$S$93,3,FALSE)*VLOOKUP($F463,BY_TRA_Demand_Drivers!$B$5:$J$100,9,FALSE)</f>
        <v>197.38258150623088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4820.9889353395902</v>
      </c>
      <c r="H464" s="16">
        <f>VLOOKUP($D464,'Growth rate'!$B$3:$S$93,3,FALSE)*VLOOKUP($F464,BY_TRA_Demand_Drivers!$B$5:$J$100,8,FALSE)</f>
        <v>232.28537277181383</v>
      </c>
      <c r="I464" s="16">
        <f>VLOOKUP($D464,'Growth rate'!$B$3:$S$93,3,FALSE)*VLOOKUP($F464,BY_TRA_Demand_Drivers!$B$5:$J$100,9,FALSE)</f>
        <v>200.54070281033057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4898.1247583050226</v>
      </c>
      <c r="H465" s="16">
        <f>VLOOKUP($D465,'Growth rate'!$B$3:$S$93,3,FALSE)*VLOOKUP($F465,BY_TRA_Demand_Drivers!$B$5:$J$100,8,FALSE)</f>
        <v>236.00193873616286</v>
      </c>
      <c r="I465" s="16">
        <f>VLOOKUP($D465,'Growth rate'!$B$3:$S$93,3,FALSE)*VLOOKUP($F465,BY_TRA_Demand_Drivers!$B$5:$J$100,9,FALSE)</f>
        <v>203.74935405529584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4976.4947544379029</v>
      </c>
      <c r="H466" s="16">
        <f>VLOOKUP($D466,'Growth rate'!$B$3:$S$93,3,FALSE)*VLOOKUP($F466,BY_TRA_Demand_Drivers!$B$5:$J$100,8,FALSE)</f>
        <v>239.77796975594143</v>
      </c>
      <c r="I466" s="16">
        <f>VLOOKUP($D466,'Growth rate'!$B$3:$S$93,3,FALSE)*VLOOKUP($F466,BY_TRA_Demand_Drivers!$B$5:$J$100,9,FALSE)</f>
        <v>207.00934372018057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5056.1186705089094</v>
      </c>
      <c r="H467" s="16">
        <f>VLOOKUP($D467,'Growth rate'!$B$3:$S$93,3,FALSE)*VLOOKUP($F467,BY_TRA_Demand_Drivers!$B$5:$J$100,8,FALSE)</f>
        <v>243.61441727203652</v>
      </c>
      <c r="I467" s="16">
        <f>VLOOKUP($D467,'Growth rate'!$B$3:$S$93,3,FALSE)*VLOOKUP($F467,BY_TRA_Demand_Drivers!$B$5:$J$100,9,FALSE)</f>
        <v>210.32149321970348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5137.016569237052</v>
      </c>
      <c r="H468" s="16">
        <f>VLOOKUP($D468,'Growth rate'!$B$3:$S$93,3,FALSE)*VLOOKUP($F468,BY_TRA_Demand_Drivers!$B$5:$J$100,8,FALSE)</f>
        <v>247.51224794838907</v>
      </c>
      <c r="I468" s="16">
        <f>VLOOKUP($D468,'Growth rate'!$B$3:$S$93,3,FALSE)*VLOOKUP($F468,BY_TRA_Demand_Drivers!$B$5:$J$100,9,FALSE)</f>
        <v>213.68663711121872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5219.2088343448449</v>
      </c>
      <c r="H469" s="16">
        <f>VLOOKUP($D469,'Growth rate'!$B$3:$S$93,3,FALSE)*VLOOKUP($F469,BY_TRA_Demand_Drivers!$B$5:$J$100,8,FALSE)</f>
        <v>251.47244391556333</v>
      </c>
      <c r="I469" s="16">
        <f>VLOOKUP($D469,'Growth rate'!$B$3:$S$93,3,FALSE)*VLOOKUP($F469,BY_TRA_Demand_Drivers!$B$5:$J$100,9,FALSE)</f>
        <v>217.10562330499823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5302.7161756943624</v>
      </c>
      <c r="H470" s="16">
        <f>VLOOKUP($D470,'Growth rate'!$B$3:$S$93,3,FALSE)*VLOOKUP($F470,BY_TRA_Demand_Drivers!$B$5:$J$100,8,FALSE)</f>
        <v>255.49600301821235</v>
      </c>
      <c r="I470" s="16">
        <f>VLOOKUP($D470,'Growth rate'!$B$3:$S$93,3,FALSE)*VLOOKUP($F470,BY_TRA_Demand_Drivers!$B$5:$J$100,9,FALSE)</f>
        <v>220.57931327787819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5387.5596345054728</v>
      </c>
      <c r="H471" s="16">
        <f>VLOOKUP($D471,'Growth rate'!$B$3:$S$93,3,FALSE)*VLOOKUP($F471,BY_TRA_Demand_Drivers!$B$5:$J$100,8,FALSE)</f>
        <v>259.58393906650377</v>
      </c>
      <c r="I471" s="16">
        <f>VLOOKUP($D471,'Growth rate'!$B$3:$S$93,3,FALSE)*VLOOKUP($F471,BY_TRA_Demand_Drivers!$B$5:$J$100,9,FALSE)</f>
        <v>224.10858229032428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5473.7605886575602</v>
      </c>
      <c r="H472" s="16">
        <f>VLOOKUP($D472,'Growth rate'!$B$3:$S$93,3,FALSE)*VLOOKUP($F472,BY_TRA_Demand_Drivers!$B$5:$J$100,8,FALSE)</f>
        <v>263.73728209156781</v>
      </c>
      <c r="I472" s="16">
        <f>VLOOKUP($D472,'Growth rate'!$B$3:$S$93,3,FALSE)*VLOOKUP($F472,BY_TRA_Demand_Drivers!$B$5:$J$100,9,FALSE)</f>
        <v>227.69431960696946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5561.3407580760813</v>
      </c>
      <c r="H473" s="16">
        <f>VLOOKUP($D473,'Growth rate'!$B$3:$S$93,3,FALSE)*VLOOKUP($F473,BY_TRA_Demand_Drivers!$B$5:$J$100,8,FALSE)</f>
        <v>267.9570786050329</v>
      </c>
      <c r="I473" s="16">
        <f>VLOOKUP($D473,'Growth rate'!$B$3:$S$93,3,FALSE)*VLOOKUP($F473,BY_TRA_Demand_Drivers!$B$5:$J$100,9,FALSE)</f>
        <v>231.33742872068095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5650.3222102052987</v>
      </c>
      <c r="H474" s="16">
        <f>VLOOKUP($D474,'Growth rate'!$B$3:$S$93,3,FALSE)*VLOOKUP($F474,BY_TRA_Demand_Drivers!$B$5:$J$100,8,FALSE)</f>
        <v>272.24439186271343</v>
      </c>
      <c r="I474" s="16">
        <f>VLOOKUP($D474,'Growth rate'!$B$3:$S$93,3,FALSE)*VLOOKUP($F474,BY_TRA_Demand_Drivers!$B$5:$J$100,9,FALSE)</f>
        <v>235.03882758021186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5740.7273655685831</v>
      </c>
      <c r="H475" s="16">
        <f>VLOOKUP($D475,'Growth rate'!$B$3:$S$93,3,FALSE)*VLOOKUP($F475,BY_TRA_Demand_Drivers!$B$5:$J$100,8,FALSE)</f>
        <v>276.60030213251684</v>
      </c>
      <c r="I475" s="16">
        <f>VLOOKUP($D475,'Growth rate'!$B$3:$S$93,3,FALSE)*VLOOKUP($F475,BY_TRA_Demand_Drivers!$B$5:$J$100,9,FALSE)</f>
        <v>238.79944882149522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5832.5790034176807</v>
      </c>
      <c r="H476" s="16">
        <f>VLOOKUP($D476,'Growth rate'!$B$3:$S$93,3,FALSE)*VLOOKUP($F476,BY_TRA_Demand_Drivers!$B$5:$J$100,8,FALSE)</f>
        <v>281.02590696663708</v>
      </c>
      <c r="I476" s="16">
        <f>VLOOKUP($D476,'Growth rate'!$B$3:$S$93,3,FALSE)*VLOOKUP($F476,BY_TRA_Demand_Drivers!$B$5:$J$100,9,FALSE)</f>
        <v>242.62024000263915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5925.9002674723633</v>
      </c>
      <c r="H477" s="16">
        <f>VLOOKUP($D477,'Growth rate'!$B$3:$S$93,3,FALSE)*VLOOKUP($F477,BY_TRA_Demand_Drivers!$B$5:$J$100,8,FALSE)</f>
        <v>285.52232147810327</v>
      </c>
      <c r="I477" s="16">
        <f>VLOOKUP($D477,'Growth rate'!$B$3:$S$93,3,FALSE)*VLOOKUP($F477,BY_TRA_Demand_Drivers!$B$5:$J$100,9,FALSE)</f>
        <v>246.50216384268137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6020.7146717519208</v>
      </c>
      <c r="H478" s="16">
        <f>VLOOKUP($D478,'Growth rate'!$B$3:$S$93,3,FALSE)*VLOOKUP($F478,BY_TRA_Demand_Drivers!$B$5:$J$100,8,FALSE)</f>
        <v>290.09067862175294</v>
      </c>
      <c r="I478" s="16">
        <f>VLOOKUP($D478,'Growth rate'!$B$3:$S$93,3,FALSE)*VLOOKUP($F478,BY_TRA_Demand_Drivers!$B$5:$J$100,9,FALSE)</f>
        <v>250.4461984641643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6117.0461064999517</v>
      </c>
      <c r="H479" s="16">
        <f>VLOOKUP($D479,'Growth rate'!$B$3:$S$93,3,FALSE)*VLOOKUP($F479,BY_TRA_Demand_Drivers!$B$5:$J$100,8,FALSE)</f>
        <v>294.73212947970097</v>
      </c>
      <c r="I479" s="16">
        <f>VLOOKUP($D479,'Growth rate'!$B$3:$S$93,3,FALSE)*VLOOKUP($F479,BY_TRA_Demand_Drivers!$B$5:$J$100,9,FALSE)</f>
        <v>254.45333763959093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6214.9188442039513</v>
      </c>
      <c r="H480" s="16">
        <f>VLOOKUP($D480,'Growth rate'!$B$3:$S$93,3,FALSE)*VLOOKUP($F480,BY_TRA_Demand_Drivers!$B$5:$J$100,8,FALSE)</f>
        <v>299.4478435513762</v>
      </c>
      <c r="I480" s="16">
        <f>VLOOKUP($D480,'Growth rate'!$B$3:$S$93,3,FALSE)*VLOOKUP($F480,BY_TRA_Demand_Drivers!$B$5:$J$100,9,FALSE)</f>
        <v>258.52459104182435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6314.3575457112147</v>
      </c>
      <c r="H481" s="16">
        <f>VLOOKUP($D481,'Growth rate'!$B$3:$S$93,3,FALSE)*VLOOKUP($F481,BY_TRA_Demand_Drivers!$B$5:$J$100,8,FALSE)</f>
        <v>304.23900904819823</v>
      </c>
      <c r="I481" s="16">
        <f>VLOOKUP($D481,'Growth rate'!$B$3:$S$93,3,FALSE)*VLOOKUP($F481,BY_TRA_Demand_Drivers!$B$5:$J$100,9,FALSE)</f>
        <v>262.66098449849358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6415.3872664425944</v>
      </c>
      <c r="H482" s="16">
        <f>VLOOKUP($D482,'Growth rate'!$B$3:$S$93,3,FALSE)*VLOOKUP($F482,BY_TRA_Demand_Drivers!$B$5:$J$100,8,FALSE)</f>
        <v>309.10683319296942</v>
      </c>
      <c r="I482" s="16">
        <f>VLOOKUP($D482,'Growth rate'!$B$3:$S$93,3,FALSE)*VLOOKUP($F482,BY_TRA_Demand_Drivers!$B$5:$J$100,9,FALSE)</f>
        <v>266.86356025046945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6518.0334627056754</v>
      </c>
      <c r="H483" s="16">
        <f>VLOOKUP($D483,'Growth rate'!$B$3:$S$93,3,FALSE)*VLOOKUP($F483,BY_TRA_Demand_Drivers!$B$5:$J$100,8,FALSE)</f>
        <v>314.05254252405689</v>
      </c>
      <c r="I483" s="16">
        <f>VLOOKUP($D483,'Growth rate'!$B$3:$S$93,3,FALSE)*VLOOKUP($F483,BY_TRA_Demand_Drivers!$B$5:$J$100,9,FALSE)</f>
        <v>271.13337721447698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6622.3219981089669</v>
      </c>
      <c r="H484" s="16">
        <f>VLOOKUP($D484,'Growth rate'!$B$3:$S$93,3,FALSE)*VLOOKUP($F484,BY_TRA_Demand_Drivers!$B$5:$J$100,8,FALSE)</f>
        <v>319.07738320444184</v>
      </c>
      <c r="I484" s="16">
        <f>VLOOKUP($D484,'Growth rate'!$B$3:$S$93,3,FALSE)*VLOOKUP($F484,BY_TRA_Demand_Drivers!$B$5:$J$100,9,FALSE)</f>
        <v>275.47151124990864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6728.2791500787098</v>
      </c>
      <c r="H485" s="16">
        <f>VLOOKUP($D485,'Growth rate'!$B$3:$S$93,3,FALSE)*VLOOKUP($F485,BY_TRA_Demand_Drivers!$B$5:$J$100,8,FALSE)</f>
        <v>324.18262133571289</v>
      </c>
      <c r="I485" s="16">
        <f>VLOOKUP($D485,'Growth rate'!$B$3:$S$93,3,FALSE)*VLOOKUP($F485,BY_TRA_Demand_Drivers!$B$5:$J$100,9,FALSE)</f>
        <v>279.87905542990717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6835.9316164799693</v>
      </c>
      <c r="H486" s="16">
        <f>VLOOKUP($D486,'Growth rate'!$B$3:$S$93,3,FALSE)*VLOOKUP($F486,BY_TRA_Demand_Drivers!$B$5:$J$100,8,FALSE)</f>
        <v>329.36954327708429</v>
      </c>
      <c r="I486" s="16">
        <f>VLOOKUP($D486,'Growth rate'!$B$3:$S$93,3,FALSE)*VLOOKUP($F486,BY_TRA_Demand_Drivers!$B$5:$J$100,9,FALSE)</f>
        <v>284.35712031678565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6945.3065223436488</v>
      </c>
      <c r="H487" s="16">
        <f>VLOOKUP($D487,'Growth rate'!$B$3:$S$93,3,FALSE)*VLOOKUP($F487,BY_TRA_Demand_Drivers!$B$5:$J$100,8,FALSE)</f>
        <v>334.63945596951766</v>
      </c>
      <c r="I487" s="16">
        <f>VLOOKUP($D487,'Growth rate'!$B$3:$S$93,3,FALSE)*VLOOKUP($F487,BY_TRA_Demand_Drivers!$B$5:$J$100,9,FALSE)</f>
        <v>288.90683424185426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7056.4314267011478</v>
      </c>
      <c r="H488" s="16">
        <f>VLOOKUP($D488,'Growth rate'!$B$3:$S$93,3,FALSE)*VLOOKUP($F488,BY_TRA_Demand_Drivers!$B$5:$J$100,8,FALSE)</f>
        <v>339.99368726502996</v>
      </c>
      <c r="I488" s="16">
        <f>VLOOKUP($D488,'Growth rate'!$B$3:$S$93,3,FALSE)*VLOOKUP($F488,BY_TRA_Demand_Drivers!$B$5:$J$100,9,FALSE)</f>
        <v>293.52934358972391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7169.3343295283667</v>
      </c>
      <c r="H489" s="16">
        <f>VLOOKUP($D489,'Growth rate'!$B$3:$S$93,3,FALSE)*VLOOKUP($F489,BY_TRA_Demand_Drivers!$B$5:$J$100,8,FALSE)</f>
        <v>345.43358626127048</v>
      </c>
      <c r="I489" s="16">
        <f>VLOOKUP($D489,'Growth rate'!$B$3:$S$93,3,FALSE)*VLOOKUP($F489,BY_TRA_Demand_Drivers!$B$5:$J$100,9,FALSE)</f>
        <v>298.22581308715951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7284.0436788008201</v>
      </c>
      <c r="H490" s="16">
        <f>VLOOKUP($D490,'Growth rate'!$B$3:$S$93,3,FALSE)*VLOOKUP($F490,BY_TRA_Demand_Drivers!$B$5:$J$100,8,FALSE)</f>
        <v>350.96052364145078</v>
      </c>
      <c r="I490" s="16">
        <f>VLOOKUP($D490,'Growth rate'!$B$3:$S$93,3,FALSE)*VLOOKUP($F490,BY_TRA_Demand_Drivers!$B$5:$J$100,9,FALSE)</f>
        <v>302.99742609655408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7400.5883776616338</v>
      </c>
      <c r="H491" s="16">
        <f>VLOOKUP($D491,'Growth rate'!$B$3:$S$93,3,FALSE)*VLOOKUP($F491,BY_TRA_Demand_Drivers!$B$5:$J$100,8,FALSE)</f>
        <v>356.57589201971399</v>
      </c>
      <c r="I491" s="16">
        <f>VLOOKUP($D491,'Growth rate'!$B$3:$S$93,3,FALSE)*VLOOKUP($F491,BY_TRA_Demand_Drivers!$B$5:$J$100,9,FALSE)</f>
        <v>307.84538491409893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7518.9977917042197</v>
      </c>
      <c r="H492" s="16">
        <f>VLOOKUP($D492,'Growth rate'!$B$3:$S$93,3,FALSE)*VLOOKUP($F492,BY_TRA_Demand_Drivers!$B$5:$J$100,8,FALSE)</f>
        <v>362.28110629202945</v>
      </c>
      <c r="I492" s="16">
        <f>VLOOKUP($D492,'Growth rate'!$B$3:$S$93,3,FALSE)*VLOOKUP($F492,BY_TRA_Demand_Drivers!$B$5:$J$100,9,FALSE)</f>
        <v>312.77091107272452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7639.3017563714875</v>
      </c>
      <c r="H493" s="16">
        <f>VLOOKUP($D493,'Growth rate'!$B$3:$S$93,3,FALSE)*VLOOKUP($F493,BY_TRA_Demand_Drivers!$B$5:$J$100,8,FALSE)</f>
        <v>368.07760399270188</v>
      </c>
      <c r="I493" s="16">
        <f>VLOOKUP($D493,'Growth rate'!$B$3:$S$93,3,FALSE)*VLOOKUP($F493,BY_TRA_Demand_Drivers!$B$5:$J$100,9,FALSE)</f>
        <v>317.77524564988812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7761.5305844734312</v>
      </c>
      <c r="H494" s="16">
        <f>VLOOKUP($D494,'Growth rate'!$B$3:$S$93,3,FALSE)*VLOOKUP($F494,BY_TRA_Demand_Drivers!$B$5:$J$100,8,FALSE)</f>
        <v>373.96684565658512</v>
      </c>
      <c r="I494" s="16">
        <f>VLOOKUP($D494,'Growth rate'!$B$3:$S$93,3,FALSE)*VLOOKUP($F494,BY_TRA_Demand_Drivers!$B$5:$J$100,9,FALSE)</f>
        <v>322.85964958028632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7885.7150738250066</v>
      </c>
      <c r="H495" s="16">
        <f>VLOOKUP($D495,'Growth rate'!$B$3:$S$93,3,FALSE)*VLOOKUP($F495,BY_TRA_Demand_Drivers!$B$5:$J$100,8,FALSE)</f>
        <v>379.9503151870905</v>
      </c>
      <c r="I495" s="16">
        <f>VLOOKUP($D495,'Growth rate'!$B$3:$S$93,3,FALSE)*VLOOKUP($F495,BY_TRA_Demand_Drivers!$B$5:$J$100,9,FALSE)</f>
        <v>328.02540397357092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323.970416</v>
      </c>
      <c r="H496" s="16">
        <f>VLOOKUP($D496,'Growth rate'!$B$3:$S$93,3,FALSE)*VLOOKUP($F496,BY_TRA_Demand_Drivers!$B$5:$J$100,8,FALSE)</f>
        <v>15.609748</v>
      </c>
      <c r="I496" s="16">
        <f>VLOOKUP($D496,'Growth rate'!$B$3:$S$93,3,FALSE)*VLOOKUP($F496,BY_TRA_Demand_Drivers!$B$5:$J$100,9,FALSE)</f>
        <v>13.476485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320.47829010123144</v>
      </c>
      <c r="H497" s="16">
        <f>VLOOKUP($D497,'Growth rate'!$B$3:$S$93,3,FALSE)*VLOOKUP($F497,BY_TRA_Demand_Drivers!$B$5:$J$100,8,FALSE)</f>
        <v>15.441488175732431</v>
      </c>
      <c r="I497" s="16">
        <f>VLOOKUP($D497,'Growth rate'!$B$3:$S$93,3,FALSE)*VLOOKUP($F497,BY_TRA_Demand_Drivers!$B$5:$J$100,9,FALSE)</f>
        <v>13.331219938844335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325.60594274285114</v>
      </c>
      <c r="H498" s="16">
        <f>VLOOKUP($D498,'Growth rate'!$B$3:$S$93,3,FALSE)*VLOOKUP($F498,BY_TRA_Demand_Drivers!$B$5:$J$100,8,FALSE)</f>
        <v>15.68855198654415</v>
      </c>
      <c r="I498" s="16">
        <f>VLOOKUP($D498,'Growth rate'!$B$3:$S$93,3,FALSE)*VLOOKUP($F498,BY_TRA_Demand_Drivers!$B$5:$J$100,9,FALSE)</f>
        <v>13.544519457865844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330.81563782673669</v>
      </c>
      <c r="H499" s="16">
        <f>VLOOKUP($D499,'Growth rate'!$B$3:$S$93,3,FALSE)*VLOOKUP($F499,BY_TRA_Demand_Drivers!$B$5:$J$100,8,FALSE)</f>
        <v>15.939568818328855</v>
      </c>
      <c r="I499" s="16">
        <f>VLOOKUP($D499,'Growth rate'!$B$3:$S$93,3,FALSE)*VLOOKUP($F499,BY_TRA_Demand_Drivers!$B$5:$J$100,9,FALSE)</f>
        <v>13.761231769191697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336.1086880319645</v>
      </c>
      <c r="H500" s="16">
        <f>VLOOKUP($D500,'Growth rate'!$B$3:$S$93,3,FALSE)*VLOOKUP($F500,BY_TRA_Demand_Drivers!$B$5:$J$100,8,FALSE)</f>
        <v>16.194601919422116</v>
      </c>
      <c r="I500" s="16">
        <f>VLOOKUP($D500,'Growth rate'!$B$3:$S$93,3,FALSE)*VLOOKUP($F500,BY_TRA_Demand_Drivers!$B$5:$J$100,9,FALSE)</f>
        <v>13.981411477498764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341.48642704047592</v>
      </c>
      <c r="H501" s="16">
        <f>VLOOKUP($D501,'Growth rate'!$B$3:$S$93,3,FALSE)*VLOOKUP($F501,BY_TRA_Demand_Drivers!$B$5:$J$100,8,FALSE)</f>
        <v>16.45371555013287</v>
      </c>
      <c r="I501" s="16">
        <f>VLOOKUP($D501,'Growth rate'!$B$3:$S$93,3,FALSE)*VLOOKUP($F501,BY_TRA_Demand_Drivers!$B$5:$J$100,9,FALSE)</f>
        <v>14.205114061138744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346.95020987312353</v>
      </c>
      <c r="H502" s="16">
        <f>VLOOKUP($D502,'Growth rate'!$B$3:$S$93,3,FALSE)*VLOOKUP($F502,BY_TRA_Demand_Drivers!$B$5:$J$100,8,FALSE)</f>
        <v>16.716974998934994</v>
      </c>
      <c r="I502" s="16">
        <f>VLOOKUP($D502,'Growth rate'!$B$3:$S$93,3,FALSE)*VLOOKUP($F502,BY_TRA_Demand_Drivers!$B$5:$J$100,9,FALSE)</f>
        <v>14.432395886116963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352.50141323109347</v>
      </c>
      <c r="H503" s="16">
        <f>VLOOKUP($D503,'Growth rate'!$B$3:$S$93,3,FALSE)*VLOOKUP($F503,BY_TRA_Demand_Drivers!$B$5:$J$100,8,FALSE)</f>
        <v>16.984446598917955</v>
      </c>
      <c r="I503" s="16">
        <f>VLOOKUP($D503,'Growth rate'!$B$3:$S$93,3,FALSE)*VLOOKUP($F503,BY_TRA_Demand_Drivers!$B$5:$J$100,9,FALSE)</f>
        <v>14.663314220294833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358.141435842791</v>
      </c>
      <c r="H504" s="16">
        <f>VLOOKUP($D504,'Growth rate'!$B$3:$S$93,3,FALSE)*VLOOKUP($F504,BY_TRA_Demand_Drivers!$B$5:$J$100,8,FALSE)</f>
        <v>17.256197744500643</v>
      </c>
      <c r="I504" s="16">
        <f>VLOOKUP($D504,'Growth rate'!$B$3:$S$93,3,FALSE)*VLOOKUP($F504,BY_TRA_Demand_Drivers!$B$5:$J$100,9,FALSE)</f>
        <v>14.897927247819551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363.87169881627563</v>
      </c>
      <c r="H505" s="16">
        <f>VLOOKUP($D505,'Growth rate'!$B$3:$S$93,3,FALSE)*VLOOKUP($F505,BY_TRA_Demand_Drivers!$B$5:$J$100,8,FALSE)</f>
        <v>17.532296908412654</v>
      </c>
      <c r="I505" s="16">
        <f>VLOOKUP($D505,'Growth rate'!$B$3:$S$93,3,FALSE)*VLOOKUP($F505,BY_TRA_Demand_Drivers!$B$5:$J$100,9,FALSE)</f>
        <v>15.136294083784664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369.69364599733603</v>
      </c>
      <c r="H506" s="16">
        <f>VLOOKUP($D506,'Growth rate'!$B$3:$S$93,3,FALSE)*VLOOKUP($F506,BY_TRA_Demand_Drivers!$B$5:$J$100,8,FALSE)</f>
        <v>17.812813658947256</v>
      </c>
      <c r="I506" s="16">
        <f>VLOOKUP($D506,'Growth rate'!$B$3:$S$93,3,FALSE)*VLOOKUP($F506,BY_TRA_Demand_Drivers!$B$5:$J$100,9,FALSE)</f>
        <v>15.378474789125219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375.60874433329349</v>
      </c>
      <c r="H507" s="16">
        <f>VLOOKUP($D507,'Growth rate'!$B$3:$S$93,3,FALSE)*VLOOKUP($F507,BY_TRA_Demand_Drivers!$B$5:$J$100,8,FALSE)</f>
        <v>18.097818677490412</v>
      </c>
      <c r="I507" s="16">
        <f>VLOOKUP($D507,'Growth rate'!$B$3:$S$93,3,FALSE)*VLOOKUP($F507,BY_TRA_Demand_Drivers!$B$5:$J$100,9,FALSE)</f>
        <v>15.624530385751225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381.61848424262615</v>
      </c>
      <c r="H508" s="16">
        <f>VLOOKUP($D508,'Growth rate'!$B$3:$S$93,3,FALSE)*VLOOKUP($F508,BY_TRA_Demand_Drivers!$B$5:$J$100,8,FALSE)</f>
        <v>18.38738377633026</v>
      </c>
      <c r="I508" s="16">
        <f>VLOOKUP($D508,'Growth rate'!$B$3:$S$93,3,FALSE)*VLOOKUP($F508,BY_TRA_Demand_Drivers!$B$5:$J$100,9,FALSE)</f>
        <v>15.874522871923244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387.72437999050823</v>
      </c>
      <c r="H509" s="16">
        <f>VLOOKUP($D509,'Growth rate'!$B$3:$S$93,3,FALSE)*VLOOKUP($F509,BY_TRA_Demand_Drivers!$B$5:$J$100,8,FALSE)</f>
        <v>18.681581916751544</v>
      </c>
      <c r="I509" s="16">
        <f>VLOOKUP($D509,'Growth rate'!$B$3:$S$93,3,FALSE)*VLOOKUP($F509,BY_TRA_Demand_Drivers!$B$5:$J$100,9,FALSE)</f>
        <v>16.128515237874016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393.92797007035637</v>
      </c>
      <c r="H510" s="16">
        <f>VLOOKUP($D510,'Growth rate'!$B$3:$S$93,3,FALSE)*VLOOKUP($F510,BY_TRA_Demand_Drivers!$B$5:$J$100,8,FALSE)</f>
        <v>18.98048722741957</v>
      </c>
      <c r="I510" s="16">
        <f>VLOOKUP($D510,'Growth rate'!$B$3:$S$93,3,FALSE)*VLOOKUP($F510,BY_TRA_Demand_Drivers!$B$5:$J$100,9,FALSE)</f>
        <v>16.386571481680001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400.23081759148209</v>
      </c>
      <c r="H511" s="16">
        <f>VLOOKUP($D511,'Growth rate'!$B$3:$S$93,3,FALSE)*VLOOKUP($F511,BY_TRA_Demand_Drivers!$B$5:$J$100,8,FALSE)</f>
        <v>19.284175023058285</v>
      </c>
      <c r="I511" s="16">
        <f>VLOOKUP($D511,'Growth rate'!$B$3:$S$93,3,FALSE)*VLOOKUP($F511,BY_TRA_Demand_Drivers!$B$5:$J$100,9,FALSE)</f>
        <v>16.648756625386884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406.63451067294585</v>
      </c>
      <c r="H512" s="16">
        <f>VLOOKUP($D512,'Growth rate'!$B$3:$S$93,3,FALSE)*VLOOKUP($F512,BY_TRA_Demand_Drivers!$B$5:$J$100,8,FALSE)</f>
        <v>19.592721823427219</v>
      </c>
      <c r="I512" s="16">
        <f>VLOOKUP($D512,'Growth rate'!$B$3:$S$93,3,FALSE)*VLOOKUP($F512,BY_TRA_Demand_Drivers!$B$5:$J$100,9,FALSE)</f>
        <v>16.915136731393073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413.14066284371296</v>
      </c>
      <c r="H513" s="16">
        <f>VLOOKUP($D513,'Growth rate'!$B$3:$S$93,3,FALSE)*VLOOKUP($F513,BY_TRA_Demand_Drivers!$B$5:$J$100,8,FALSE)</f>
        <v>19.906205372602052</v>
      </c>
      <c r="I513" s="16">
        <f>VLOOKUP($D513,'Growth rate'!$B$3:$S$93,3,FALSE)*VLOOKUP($F513,BY_TRA_Demand_Drivers!$B$5:$J$100,9,FALSE)</f>
        <v>17.185778919095362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419.75091344921231</v>
      </c>
      <c r="H514" s="16">
        <f>VLOOKUP($D514,'Growth rate'!$B$3:$S$93,3,FALSE)*VLOOKUP($F514,BY_TRA_Demand_Drivers!$B$5:$J$100,8,FALSE)</f>
        <v>20.224704658563684</v>
      </c>
      <c r="I514" s="16">
        <f>VLOOKUP($D514,'Growth rate'!$B$3:$S$93,3,FALSE)*VLOOKUP($F514,BY_TRA_Demand_Drivers!$B$5:$J$100,9,FALSE)</f>
        <v>17.460751381800886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426.46692806439978</v>
      </c>
      <c r="H515" s="16">
        <f>VLOOKUP($D515,'Growth rate'!$B$3:$S$93,3,FALSE)*VLOOKUP($F515,BY_TRA_Demand_Drivers!$B$5:$J$100,8,FALSE)</f>
        <v>20.548299933100708</v>
      </c>
      <c r="I515" s="16">
        <f>VLOOKUP($D515,'Growth rate'!$B$3:$S$93,3,FALSE)*VLOOKUP($F515,BY_TRA_Demand_Drivers!$B$5:$J$100,9,FALSE)</f>
        <v>17.740123403909703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433.29039891343018</v>
      </c>
      <c r="H516" s="16">
        <f>VLOOKUP($D516,'Growth rate'!$B$3:$S$93,3,FALSE)*VLOOKUP($F516,BY_TRA_Demand_Drivers!$B$5:$J$100,8,FALSE)</f>
        <v>20.877072732030317</v>
      </c>
      <c r="I516" s="16">
        <f>VLOOKUP($D516,'Growth rate'!$B$3:$S$93,3,FALSE)*VLOOKUP($F516,BY_TRA_Demand_Drivers!$B$5:$J$100,9,FALSE)</f>
        <v>18.023965378372257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440.22304529604509</v>
      </c>
      <c r="H517" s="16">
        <f>VLOOKUP($D517,'Growth rate'!$B$3:$S$93,3,FALSE)*VLOOKUP($F517,BY_TRA_Demand_Drivers!$B$5:$J$100,8,FALSE)</f>
        <v>21.211105895742804</v>
      </c>
      <c r="I517" s="16">
        <f>VLOOKUP($D517,'Growth rate'!$B$3:$S$93,3,FALSE)*VLOOKUP($F517,BY_TRA_Demand_Drivers!$B$5:$J$100,9,FALSE)</f>
        <v>18.312348824426216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447.26661402078179</v>
      </c>
      <c r="H518" s="16">
        <f>VLOOKUP($D518,'Growth rate'!$B$3:$S$93,3,FALSE)*VLOOKUP($F518,BY_TRA_Demand_Drivers!$B$5:$J$100,8,FALSE)</f>
        <v>21.550483590074688</v>
      </c>
      <c r="I518" s="16">
        <f>VLOOKUP($D518,'Growth rate'!$B$3:$S$93,3,FALSE)*VLOOKUP($F518,BY_TRA_Demand_Drivers!$B$5:$J$100,9,FALSE)</f>
        <v>18.605346405617034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454.42287984511427</v>
      </c>
      <c r="H519" s="16">
        <f>VLOOKUP($D519,'Growth rate'!$B$3:$S$93,3,FALSE)*VLOOKUP($F519,BY_TRA_Demand_Drivers!$B$5:$J$100,8,FALSE)</f>
        <v>21.895291327515881</v>
      </c>
      <c r="I519" s="16">
        <f>VLOOKUP($D519,'Growth rate'!$B$3:$S$93,3,FALSE)*VLOOKUP($F519,BY_TRA_Demand_Drivers!$B$5:$J$100,9,FALSE)</f>
        <v>18.903031948106907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461.69364592263611</v>
      </c>
      <c r="H520" s="16">
        <f>VLOOKUP($D520,'Growth rate'!$B$3:$S$93,3,FALSE)*VLOOKUP($F520,BY_TRA_Demand_Drivers!$B$5:$J$100,8,FALSE)</f>
        <v>22.245615988756136</v>
      </c>
      <c r="I520" s="16">
        <f>VLOOKUP($D520,'Growth rate'!$B$3:$S$93,3,FALSE)*VLOOKUP($F520,BY_TRA_Demand_Drivers!$B$5:$J$100,9,FALSE)</f>
        <v>19.205480459276618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469.08074425739829</v>
      </c>
      <c r="H521" s="16">
        <f>VLOOKUP($D521,'Growth rate'!$B$3:$S$93,3,FALSE)*VLOOKUP($F521,BY_TRA_Demand_Drivers!$B$5:$J$100,8,FALSE)</f>
        <v>22.601545844576236</v>
      </c>
      <c r="I521" s="16">
        <f>VLOOKUP($D521,'Growth rate'!$B$3:$S$93,3,FALSE)*VLOOKUP($F521,BY_TRA_Demand_Drivers!$B$5:$J$100,9,FALSE)</f>
        <v>19.512768146625042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476.58603616551665</v>
      </c>
      <c r="H522" s="16">
        <f>VLOOKUP($D522,'Growth rate'!$B$3:$S$93,3,FALSE)*VLOOKUP($F522,BY_TRA_Demand_Drivers!$B$5:$J$100,8,FALSE)</f>
        <v>22.963170578089453</v>
      </c>
      <c r="I522" s="16">
        <f>VLOOKUP($D522,'Growth rate'!$B$3:$S$93,3,FALSE)*VLOOKUP($F522,BY_TRA_Demand_Drivers!$B$5:$J$100,9,FALSE)</f>
        <v>19.824972436971045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484.21141274416493</v>
      </c>
      <c r="H523" s="16">
        <f>VLOOKUP($D523,'Growth rate'!$B$3:$S$93,3,FALSE)*VLOOKUP($F523,BY_TRA_Demand_Drivers!$B$5:$J$100,8,FALSE)</f>
        <v>23.330581307338889</v>
      </c>
      <c r="I523" s="16">
        <f>VLOOKUP($D523,'Growth rate'!$B$3:$S$93,3,FALSE)*VLOOKUP($F523,BY_TRA_Demand_Drivers!$B$5:$J$100,9,FALSE)</f>
        <v>20.142171995962581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491.95879534807165</v>
      </c>
      <c r="H524" s="16">
        <f>VLOOKUP($D524,'Growth rate'!$B$3:$S$93,3,FALSE)*VLOOKUP($F524,BY_TRA_Demand_Drivers!$B$5:$J$100,8,FALSE)</f>
        <v>23.703870608256313</v>
      </c>
      <c r="I524" s="16">
        <f>VLOOKUP($D524,'Growth rate'!$B$3:$S$93,3,FALSE)*VLOOKUP($F524,BY_TRA_Demand_Drivers!$B$5:$J$100,9,FALSE)</f>
        <v>20.464446747897984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499.8301360736408</v>
      </c>
      <c r="H525" s="16">
        <f>VLOOKUP($D525,'Growth rate'!$B$3:$S$93,3,FALSE)*VLOOKUP($F525,BY_TRA_Demand_Drivers!$B$5:$J$100,8,FALSE)</f>
        <v>24.083132537988416</v>
      </c>
      <c r="I525" s="16">
        <f>VLOOKUP($D525,'Growth rate'!$B$3:$S$93,3,FALSE)*VLOOKUP($F525,BY_TRA_Demand_Drivers!$B$5:$J$100,9,FALSE)</f>
        <v>20.791877895864353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507.82741825081905</v>
      </c>
      <c r="H526" s="16">
        <f>VLOOKUP($D526,'Growth rate'!$B$3:$S$93,3,FALSE)*VLOOKUP($F526,BY_TRA_Demand_Drivers!$B$5:$J$100,8,FALSE)</f>
        <v>24.468462658596231</v>
      </c>
      <c r="I526" s="16">
        <f>VLOOKUP($D526,'Growth rate'!$B$3:$S$93,3,FALSE)*VLOOKUP($F526,BY_TRA_Demand_Drivers!$B$5:$J$100,9,FALSE)</f>
        <v>21.124547942198184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515.95265694283216</v>
      </c>
      <c r="H527" s="16">
        <f>VLOOKUP($D527,'Growth rate'!$B$3:$S$93,3,FALSE)*VLOOKUP($F527,BY_TRA_Demand_Drivers!$B$5:$J$100,8,FALSE)</f>
        <v>24.859958061133771</v>
      </c>
      <c r="I527" s="16">
        <f>VLOOKUP($D527,'Growth rate'!$B$3:$S$93,3,FALSE)*VLOOKUP($F527,BY_TRA_Demand_Drivers!$B$5:$J$100,9,FALSE)</f>
        <v>21.462540709273355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524.20789945391743</v>
      </c>
      <c r="H528" s="16">
        <f>VLOOKUP($D528,'Growth rate'!$B$3:$S$93,3,FALSE)*VLOOKUP($F528,BY_TRA_Demand_Drivers!$B$5:$J$100,8,FALSE)</f>
        <v>25.25771739011191</v>
      </c>
      <c r="I528" s="16">
        <f>VLOOKUP($D528,'Growth rate'!$B$3:$S$93,3,FALSE)*VLOOKUP($F528,BY_TRA_Demand_Drivers!$B$5:$J$100,9,FALSE)</f>
        <v>21.805941360621727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532.59522584518015</v>
      </c>
      <c r="H529" s="16">
        <f>VLOOKUP($D529,'Growth rate'!$B$3:$S$93,3,FALSE)*VLOOKUP($F529,BY_TRA_Demand_Drivers!$B$5:$J$100,8,FALSE)</f>
        <v>25.6618408683537</v>
      </c>
      <c r="I529" s="16">
        <f>VLOOKUP($D529,'Growth rate'!$B$3:$S$93,3,FALSE)*VLOOKUP($F529,BY_TRA_Demand_Drivers!$B$5:$J$100,9,FALSE)</f>
        <v>22.154836422391678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541.11674945870311</v>
      </c>
      <c r="H530" s="16">
        <f>VLOOKUP($D530,'Growth rate'!$B$3:$S$93,3,FALSE)*VLOOKUP($F530,BY_TRA_Demand_Drivers!$B$5:$J$100,8,FALSE)</f>
        <v>26.07243032224736</v>
      </c>
      <c r="I530" s="16">
        <f>VLOOKUP($D530,'Growth rate'!$B$3:$S$93,3,FALSE)*VLOOKUP($F530,BY_TRA_Demand_Drivers!$B$5:$J$100,9,FALSE)</f>
        <v>22.509313805149944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549.77461745004234</v>
      </c>
      <c r="H531" s="16">
        <f>VLOOKUP($D531,'Growth rate'!$B$3:$S$93,3,FALSE)*VLOOKUP($F531,BY_TRA_Demand_Drivers!$B$5:$J$100,8,FALSE)</f>
        <v>26.489589207403316</v>
      </c>
      <c r="I531" s="16">
        <f>VLOOKUP($D531,'Growth rate'!$B$3:$S$93,3,FALSE)*VLOOKUP($F531,BY_TRA_Demand_Drivers!$B$5:$J$100,9,FALSE)</f>
        <v>22.869462826032343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558.57101132924299</v>
      </c>
      <c r="H532" s="16">
        <f>VLOOKUP($D532,'Growth rate'!$B$3:$S$93,3,FALSE)*VLOOKUP($F532,BY_TRA_Demand_Drivers!$B$5:$J$100,8,FALSE)</f>
        <v>26.913422634721769</v>
      </c>
      <c r="I532" s="16">
        <f>VLOOKUP($D532,'Growth rate'!$B$3:$S$93,3,FALSE)*VLOOKUP($F532,BY_TRA_Demand_Drivers!$B$5:$J$100,9,FALSE)</f>
        <v>23.235374231248858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567.50814751051087</v>
      </c>
      <c r="H533" s="16">
        <f>VLOOKUP($D533,'Growth rate'!$B$3:$S$93,3,FALSE)*VLOOKUP($F533,BY_TRA_Demand_Drivers!$B$5:$J$100,8,FALSE)</f>
        <v>27.344037396877319</v>
      </c>
      <c r="I533" s="16">
        <f>VLOOKUP($D533,'Growth rate'!$B$3:$S$93,3,FALSE)*VLOOKUP($F533,BY_TRA_Demand_Drivers!$B$5:$J$100,9,FALSE)</f>
        <v>23.607140218948842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576.58827787067912</v>
      </c>
      <c r="H534" s="16">
        <f>VLOOKUP($D534,'Growth rate'!$B$3:$S$93,3,FALSE)*VLOOKUP($F534,BY_TRA_Demand_Drivers!$B$5:$J$100,8,FALSE)</f>
        <v>27.781541995227357</v>
      </c>
      <c r="I534" s="16">
        <f>VLOOKUP($D534,'Growth rate'!$B$3:$S$93,3,FALSE)*VLOOKUP($F534,BY_TRA_Demand_Drivers!$B$5:$J$100,9,FALSE)</f>
        <v>23.984854462452027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585.81369031661006</v>
      </c>
      <c r="H535" s="16">
        <f>VLOOKUP($D535,'Growth rate'!$B$3:$S$93,3,FALSE)*VLOOKUP($F535,BY_TRA_Demand_Drivers!$B$5:$J$100,8,FALSE)</f>
        <v>28.226046667151</v>
      </c>
      <c r="I535" s="16">
        <f>VLOOKUP($D535,'Growth rate'!$B$3:$S$93,3,FALSE)*VLOOKUP($F535,BY_TRA_Demand_Drivers!$B$5:$J$100,9,FALSE)</f>
        <v>24.368612133851261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595.18670936167575</v>
      </c>
      <c r="H536" s="16">
        <f>VLOOKUP($D536,'Growth rate'!$B$3:$S$93,3,FALSE)*VLOOKUP($F536,BY_TRA_Demand_Drivers!$B$5:$J$100,8,FALSE)</f>
        <v>28.677663413825414</v>
      </c>
      <c r="I536" s="16">
        <f>VLOOKUP($D536,'Growth rate'!$B$3:$S$93,3,FALSE)*VLOOKUP($F536,BY_TRA_Demand_Drivers!$B$5:$J$100,9,FALSE)</f>
        <v>24.758509927992879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604.70969671146258</v>
      </c>
      <c r="H537" s="16">
        <f>VLOOKUP($D537,'Growth rate'!$B$3:$S$93,3,FALSE)*VLOOKUP($F537,BY_TRA_Demand_Drivers!$B$5:$J$100,8,FALSE)</f>
        <v>29.136506028446622</v>
      </c>
      <c r="I537" s="16">
        <f>VLOOKUP($D537,'Growth rate'!$B$3:$S$93,3,FALSE)*VLOOKUP($F537,BY_TRA_Demand_Drivers!$B$5:$J$100,9,FALSE)</f>
        <v>25.154646086840767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614.38505185884594</v>
      </c>
      <c r="H538" s="16">
        <f>VLOOKUP($D538,'Growth rate'!$B$3:$S$93,3,FALSE)*VLOOKUP($F538,BY_TRA_Demand_Drivers!$B$5:$J$100,8,FALSE)</f>
        <v>29.602690124901766</v>
      </c>
      <c r="I538" s="16">
        <f>VLOOKUP($D538,'Growth rate'!$B$3:$S$93,3,FALSE)*VLOOKUP($F538,BY_TRA_Demand_Drivers!$B$5:$J$100,9,FALSE)</f>
        <v>25.55712042423022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624.21521268858748</v>
      </c>
      <c r="H539" s="16">
        <f>VLOOKUP($D539,'Growth rate'!$B$3:$S$93,3,FALSE)*VLOOKUP($F539,BY_TRA_Demand_Drivers!$B$5:$J$100,8,FALSE)</f>
        <v>30.076333166900195</v>
      </c>
      <c r="I539" s="16">
        <f>VLOOKUP($D539,'Growth rate'!$B$3:$S$93,3,FALSE)*VLOOKUP($F539,BY_TRA_Demand_Drivers!$B$5:$J$100,9,FALSE)</f>
        <v>25.966034351017903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634.20265609160492</v>
      </c>
      <c r="H540" s="16">
        <f>VLOOKUP($D540,'Growth rate'!$B$3:$S$93,3,FALSE)*VLOOKUP($F540,BY_TRA_Demand_Drivers!$B$5:$J$100,8,FALSE)</f>
        <v>30.557554497570599</v>
      </c>
      <c r="I540" s="16">
        <f>VLOOKUP($D540,'Growth rate'!$B$3:$S$93,3,FALSE)*VLOOKUP($F540,BY_TRA_Demand_Drivers!$B$5:$J$100,9,FALSE)</f>
        <v>26.381490900634187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644.34989858907068</v>
      </c>
      <c r="H541" s="16">
        <f>VLOOKUP($D541,'Growth rate'!$B$3:$S$93,3,FALSE)*VLOOKUP($F541,BY_TRA_Demand_Drivers!$B$5:$J$100,8,FALSE)</f>
        <v>31.046475369531731</v>
      </c>
      <c r="I541" s="16">
        <f>VLOOKUP($D541,'Growth rate'!$B$3:$S$93,3,FALSE)*VLOOKUP($F541,BY_TRA_Demand_Drivers!$B$5:$J$100,9,FALSE)</f>
        <v>26.803594755044337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654.65949696649579</v>
      </c>
      <c r="H542" s="16">
        <f>VLOOKUP($D542,'Growth rate'!$B$3:$S$93,3,FALSE)*VLOOKUP($F542,BY_TRA_Demand_Drivers!$B$5:$J$100,8,FALSE)</f>
        <v>31.54321897544424</v>
      </c>
      <c r="I542" s="16">
        <f>VLOOKUP($D542,'Growth rate'!$B$3:$S$93,3,FALSE)*VLOOKUP($F542,BY_TRA_Demand_Drivers!$B$5:$J$100,9,FALSE)</f>
        <v>27.232452271125048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665.13404891795972</v>
      </c>
      <c r="H543" s="16">
        <f>VLOOKUP($D543,'Growth rate'!$B$3:$S$93,3,FALSE)*VLOOKUP($F543,BY_TRA_Demand_Drivers!$B$5:$J$100,8,FALSE)</f>
        <v>32.047910479051346</v>
      </c>
      <c r="I543" s="16">
        <f>VLOOKUP($D543,'Growth rate'!$B$3:$S$93,3,FALSE)*VLOOKUP($F543,BY_TRA_Demand_Drivers!$B$5:$J$100,9,FALSE)</f>
        <v>27.668171507463047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675.77619370064713</v>
      </c>
      <c r="H544" s="16">
        <f>VLOOKUP($D544,'Growth rate'!$B$3:$S$93,3,FALSE)*VLOOKUP($F544,BY_TRA_Demand_Drivers!$B$5:$J$100,8,FALSE)</f>
        <v>32.560677046716172</v>
      </c>
      <c r="I544" s="16">
        <f>VLOOKUP($D544,'Growth rate'!$B$3:$S$93,3,FALSE)*VLOOKUP($F544,BY_TRA_Demand_Drivers!$B$5:$J$100,9,FALSE)</f>
        <v>28.110862251582457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686.58861279985751</v>
      </c>
      <c r="H545" s="16">
        <f>VLOOKUP($D545,'Growth rate'!$B$3:$S$93,3,FALSE)*VLOOKUP($F545,BY_TRA_Demand_Drivers!$B$5:$J$100,8,FALSE)</f>
        <v>33.081647879463631</v>
      </c>
      <c r="I545" s="16">
        <f>VLOOKUP($D545,'Growth rate'!$B$3:$S$93,3,FALSE)*VLOOKUP($F545,BY_TRA_Demand_Drivers!$B$5:$J$100,9,FALSE)</f>
        <v>28.56063604760778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697.57403060465526</v>
      </c>
      <c r="H546" s="16">
        <f>VLOOKUP($D546,'Growth rate'!$B$3:$S$93,3,FALSE)*VLOOKUP($F546,BY_TRA_Demand_Drivers!$B$5:$J$100,8,FALSE)</f>
        <v>33.610954245535048</v>
      </c>
      <c r="I546" s="16">
        <f>VLOOKUP($D546,'Growth rate'!$B$3:$S$93,3,FALSE)*VLOOKUP($F546,BY_TRA_Demand_Drivers!$B$5:$J$100,9,FALSE)</f>
        <v>29.017606224369501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708.73521509432965</v>
      </c>
      <c r="H547" s="16">
        <f>VLOOKUP($D547,'Growth rate'!$B$3:$S$93,3,FALSE)*VLOOKUP($F547,BY_TRA_Demand_Drivers!$B$5:$J$100,8,FALSE)</f>
        <v>34.148729513463607</v>
      </c>
      <c r="I547" s="16">
        <f>VLOOKUP($D547,'Growth rate'!$B$3:$S$93,3,FALSE)*VLOOKUP($F547,BY_TRA_Demand_Drivers!$B$5:$J$100,9,FALSE)</f>
        <v>29.481887923959412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720.07497853583891</v>
      </c>
      <c r="H548" s="16">
        <f>VLOOKUP($D548,'Growth rate'!$B$3:$S$93,3,FALSE)*VLOOKUP($F548,BY_TRA_Demand_Drivers!$B$5:$J$100,8,FALSE)</f>
        <v>34.695109185679023</v>
      </c>
      <c r="I548" s="16">
        <f>VLOOKUP($D548,'Growth rate'!$B$3:$S$93,3,FALSE)*VLOOKUP($F548,BY_TRA_Demand_Drivers!$B$5:$J$100,9,FALSE)</f>
        <v>29.953598130742762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731.59617819241237</v>
      </c>
      <c r="H549" s="16">
        <f>VLOOKUP($D549,'Growth rate'!$B$3:$S$93,3,FALSE)*VLOOKUP($F549,BY_TRA_Demand_Drivers!$B$5:$J$100,8,FALSE)</f>
        <v>35.250230932649885</v>
      </c>
      <c r="I549" s="16">
        <f>VLOOKUP($D549,'Growth rate'!$B$3:$S$93,3,FALSE)*VLOOKUP($F549,BY_TRA_Demand_Drivers!$B$5:$J$100,9,FALSE)</f>
        <v>30.432855700834647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743.30171704349084</v>
      </c>
      <c r="H550" s="16">
        <f>VLOOKUP($D550,'Growth rate'!$B$3:$S$93,3,FALSE)*VLOOKUP($F550,BY_TRA_Demand_Drivers!$B$5:$J$100,8,FALSE)</f>
        <v>35.814234627572283</v>
      </c>
      <c r="I550" s="16">
        <f>VLOOKUP($D550,'Growth rate'!$B$3:$S$93,3,FALSE)*VLOOKUP($F550,BY_TRA_Demand_Drivers!$B$5:$J$100,9,FALSE)</f>
        <v>30.919781392047998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755.19454451618685</v>
      </c>
      <c r="H551" s="16">
        <f>VLOOKUP($D551,'Growth rate'!$B$3:$S$93,3,FALSE)*VLOOKUP($F551,BY_TRA_Demand_Drivers!$B$5:$J$100,8,FALSE)</f>
        <v>36.387262381613439</v>
      </c>
      <c r="I551" s="16">
        <f>VLOOKUP($D551,'Growth rate'!$B$3:$S$93,3,FALSE)*VLOOKUP($F551,BY_TRA_Demand_Drivers!$B$5:$J$100,9,FALSE)</f>
        <v>31.414497894320771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767.27765722844583</v>
      </c>
      <c r="H552" s="16">
        <f>VLOOKUP($D552,'Growth rate'!$B$3:$S$93,3,FALSE)*VLOOKUP($F552,BY_TRA_Demand_Drivers!$B$5:$J$100,8,FALSE)</f>
        <v>36.969458579719259</v>
      </c>
      <c r="I552" s="16">
        <f>VLOOKUP($D552,'Growth rate'!$B$3:$S$93,3,FALSE)*VLOOKUP($F552,BY_TRA_Demand_Drivers!$B$5:$J$100,9,FALSE)</f>
        <v>31.917129860629903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779.55409974410099</v>
      </c>
      <c r="H553" s="16">
        <f>VLOOKUP($D553,'Growth rate'!$B$3:$S$93,3,FALSE)*VLOOKUP($F553,BY_TRA_Demand_Drivers!$B$5:$J$100,8,FALSE)</f>
        <v>37.560969916994772</v>
      </c>
      <c r="I553" s="16">
        <f>VLOOKUP($D553,'Growth rate'!$B$3:$S$93,3,FALSE)*VLOOKUP($F553,BY_TRA_Demand_Drivers!$B$5:$J$100,9,FALSE)</f>
        <v>32.427803938399983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792.02696534000665</v>
      </c>
      <c r="H554" s="16">
        <f>VLOOKUP($D554,'Growth rate'!$B$3:$S$93,3,FALSE)*VLOOKUP($F554,BY_TRA_Demand_Drivers!$B$5:$J$100,8,FALSE)</f>
        <v>38.161945435666688</v>
      </c>
      <c r="I554" s="16">
        <f>VLOOKUP($D554,'Growth rate'!$B$3:$S$93,3,FALSE)*VLOOKUP($F554,BY_TRA_Demand_Drivers!$B$5:$J$100,9,FALSE)</f>
        <v>32.946648801414383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804.69939678544665</v>
      </c>
      <c r="H555" s="16">
        <f>VLOOKUP($D555,'Growth rate'!$B$3:$S$93,3,FALSE)*VLOOKUP($F555,BY_TRA_Demand_Drivers!$B$5:$J$100,8,FALSE)</f>
        <v>38.772536562637349</v>
      </c>
      <c r="I555" s="16">
        <f>VLOOKUP($D555,'Growth rate'!$B$3:$S$93,3,FALSE)*VLOOKUP($F555,BY_TRA_Demand_Drivers!$B$5:$J$100,9,FALSE)</f>
        <v>33.473795182237012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817.57458713401377</v>
      </c>
      <c r="H556" s="16">
        <f>VLOOKUP($D556,'Growth rate'!$B$3:$S$93,3,FALSE)*VLOOKUP($F556,BY_TRA_Demand_Drivers!$B$5:$J$100,8,FALSE)</f>
        <v>39.392897147639545</v>
      </c>
      <c r="I556" s="16">
        <f>VLOOKUP($D556,'Growth rate'!$B$3:$S$93,3,FALSE)*VLOOKUP($F556,BY_TRA_Demand_Drivers!$B$5:$J$100,9,FALSE)</f>
        <v>34.009375905152801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830.65578052815795</v>
      </c>
      <c r="H557" s="16">
        <f>VLOOKUP($D557,'Growth rate'!$B$3:$S$93,3,FALSE)*VLOOKUP($F557,BY_TRA_Demand_Drivers!$B$5:$J$100,8,FALSE)</f>
        <v>40.023183502001778</v>
      </c>
      <c r="I557" s="16">
        <f>VLOOKUP($D557,'Growth rate'!$B$3:$S$93,3,FALSE)*VLOOKUP($F557,BY_TRA_Demand_Drivers!$B$5:$J$100,9,FALSE)</f>
        <v>34.553525919635248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843.94627301660853</v>
      </c>
      <c r="H558" s="16">
        <f>VLOOKUP($D558,'Growth rate'!$B$3:$S$93,3,FALSE)*VLOOKUP($F558,BY_TRA_Demand_Drivers!$B$5:$J$100,8,FALSE)</f>
        <v>40.663554438033806</v>
      </c>
      <c r="I558" s="16">
        <f>VLOOKUP($D558,'Growth rate'!$B$3:$S$93,3,FALSE)*VLOOKUP($F558,BY_TRA_Demand_Drivers!$B$5:$J$100,9,FALSE)</f>
        <v>35.106382334349412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857.44941338487422</v>
      </c>
      <c r="H559" s="16">
        <f>VLOOKUP($D559,'Growth rate'!$B$3:$S$93,3,FALSE)*VLOOKUP($F559,BY_TRA_Demand_Drivers!$B$5:$J$100,8,FALSE)</f>
        <v>41.314171309042344</v>
      </c>
      <c r="I559" s="16">
        <f>VLOOKUP($D559,'Growth rate'!$B$3:$S$93,3,FALSE)*VLOOKUP($F559,BY_TRA_Demand_Drivers!$B$5:$J$100,9,FALSE)</f>
        <v>35.668084451699002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871.16860399903226</v>
      </c>
      <c r="H560" s="16">
        <f>VLOOKUP($D560,'Growth rate'!$B$3:$S$93,3,FALSE)*VLOOKUP($F560,BY_TRA_Demand_Drivers!$B$5:$J$100,8,FALSE)</f>
        <v>41.975198049987029</v>
      </c>
      <c r="I560" s="16">
        <f>VLOOKUP($D560,'Growth rate'!$B$3:$S$93,3,FALSE)*VLOOKUP($F560,BY_TRA_Demand_Drivers!$B$5:$J$100,9,FALSE)</f>
        <v>36.23877380292619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885.10730166301676</v>
      </c>
      <c r="H561" s="16">
        <f>VLOOKUP($D561,'Growth rate'!$B$3:$S$93,3,FALSE)*VLOOKUP($F561,BY_TRA_Demand_Drivers!$B$5:$J$100,8,FALSE)</f>
        <v>42.64680121878682</v>
      </c>
      <c r="I561" s="16">
        <f>VLOOKUP($D561,'Growth rate'!$B$3:$S$93,3,FALSE)*VLOOKUP($F561,BY_TRA_Demand_Drivers!$B$5:$J$100,9,FALSE)</f>
        <v>36.818594183773008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899.26901848962507</v>
      </c>
      <c r="H562" s="16">
        <f>VLOOKUP($D562,'Growth rate'!$B$3:$S$93,3,FALSE)*VLOOKUP($F562,BY_TRA_Demand_Drivers!$B$5:$J$100,8,FALSE)</f>
        <v>43.329150038287409</v>
      </c>
      <c r="I562" s="16">
        <f>VLOOKUP($D562,'Growth rate'!$B$3:$S$93,3,FALSE)*VLOOKUP($F562,BY_TRA_Demand_Drivers!$B$5:$J$100,9,FALSE)</f>
        <v>37.407691690713371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913.65732278545909</v>
      </c>
      <c r="H563" s="16">
        <f>VLOOKUP($D563,'Growth rate'!$B$3:$S$93,3,FALSE)*VLOOKUP($F563,BY_TRA_Demand_Drivers!$B$5:$J$100,8,FALSE)</f>
        <v>44.022416438900009</v>
      </c>
      <c r="I563" s="16">
        <f>VLOOKUP($D563,'Growth rate'!$B$3:$S$93,3,FALSE)*VLOOKUP($F563,BY_TRA_Demand_Drivers!$B$5:$J$100,9,FALSE)</f>
        <v>38.006214757764788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928.27583995002647</v>
      </c>
      <c r="H564" s="16">
        <f>VLOOKUP($D564,'Growth rate'!$B$3:$S$93,3,FALSE)*VLOOKUP($F564,BY_TRA_Demand_Drivers!$B$5:$J$100,8,FALSE)</f>
        <v>44.726775101922406</v>
      </c>
      <c r="I564" s="16">
        <f>VLOOKUP($D564,'Growth rate'!$B$3:$S$93,3,FALSE)*VLOOKUP($F564,BY_TRA_Demand_Drivers!$B$5:$J$100,9,FALSE)</f>
        <v>38.61431419388903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943.12825338922687</v>
      </c>
      <c r="H565" s="16">
        <f>VLOOKUP($D565,'Growth rate'!$B$3:$S$93,3,FALSE)*VLOOKUP($F565,BY_TRA_Demand_Drivers!$B$5:$J$100,8,FALSE)</f>
        <v>45.442403503553166</v>
      </c>
      <c r="I565" s="16">
        <f>VLOOKUP($D565,'Growth rate'!$B$3:$S$93,3,FALSE)*VLOOKUP($F565,BY_TRA_Demand_Drivers!$B$5:$J$100,9,FALSE)</f>
        <v>39.232143220991247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958.21830544345448</v>
      </c>
      <c r="H566" s="16">
        <f>VLOOKUP($D566,'Growth rate'!$B$3:$S$93,3,FALSE)*VLOOKUP($F566,BY_TRA_Demand_Drivers!$B$5:$J$100,8,FALSE)</f>
        <v>46.169481959610017</v>
      </c>
      <c r="I566" s="16">
        <f>VLOOKUP($D566,'Growth rate'!$B$3:$S$93,3,FALSE)*VLOOKUP($F566,BY_TRA_Demand_Drivers!$B$5:$J$100,9,FALSE)</f>
        <v>39.859857512527114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973.54979833054983</v>
      </c>
      <c r="H567" s="16">
        <f>VLOOKUP($D567,'Growth rate'!$B$3:$S$93,3,FALSE)*VLOOKUP($F567,BY_TRA_Demand_Drivers!$B$5:$J$100,8,FALSE)</f>
        <v>46.908193670963776</v>
      </c>
      <c r="I567" s="16">
        <f>VLOOKUP($D567,'Growth rate'!$B$3:$S$93,3,FALSE)*VLOOKUP($F567,BY_TRA_Demand_Drivers!$B$5:$J$100,9,FALSE)</f>
        <v>40.497615232727547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989.12659510383855</v>
      </c>
      <c r="H568" s="16">
        <f>VLOOKUP($D568,'Growth rate'!$B$3:$S$93,3,FALSE)*VLOOKUP($F568,BY_TRA_Demand_Drivers!$B$5:$J$100,8,FALSE)</f>
        <v>47.658724769699198</v>
      </c>
      <c r="I568" s="16">
        <f>VLOOKUP($D568,'Growth rate'!$B$3:$S$93,3,FALSE)*VLOOKUP($F568,BY_TRA_Demand_Drivers!$B$5:$J$100,9,FALSE)</f>
        <v>41.145577076451183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1004.9526206255</v>
      </c>
      <c r="H569" s="16">
        <f>VLOOKUP($D569,'Growth rate'!$B$3:$S$93,3,FALSE)*VLOOKUP($F569,BY_TRA_Demand_Drivers!$B$5:$J$100,8,FALSE)</f>
        <v>48.421264366014391</v>
      </c>
      <c r="I569" s="16">
        <f>VLOOKUP($D569,'Growth rate'!$B$3:$S$93,3,FALSE)*VLOOKUP($F569,BY_TRA_Demand_Drivers!$B$5:$J$100,9,FALSE)</f>
        <v>41.803906309674403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1021.031862555508</v>
      </c>
      <c r="H570" s="16">
        <f>VLOOKUP($D570,'Growth rate'!$B$3:$S$93,3,FALSE)*VLOOKUP($F570,BY_TRA_Demand_Drivers!$B$5:$J$100,8,FALSE)</f>
        <v>49.196004595870619</v>
      </c>
      <c r="I570" s="16">
        <f>VLOOKUP($D570,'Growth rate'!$B$3:$S$93,3,FALSE)*VLOOKUP($F570,BY_TRA_Demand_Drivers!$B$5:$J$100,9,FALSE)</f>
        <v>42.472768810629198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1037.3683723563963</v>
      </c>
      <c r="H571" s="16">
        <f>VLOOKUP($D571,'Growth rate'!$B$3:$S$93,3,FALSE)*VLOOKUP($F571,BY_TRA_Demand_Drivers!$B$5:$J$100,8,FALSE)</f>
        <v>49.983140669404548</v>
      </c>
      <c r="I571" s="16">
        <f>VLOOKUP($D571,'Growth rate'!$B$3:$S$93,3,FALSE)*VLOOKUP($F571,BY_TRA_Demand_Drivers!$B$5:$J$100,9,FALSE)</f>
        <v>43.152333111599269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1053.9662663140984</v>
      </c>
      <c r="H572" s="16">
        <f>VLOOKUP($D572,'Growth rate'!$B$3:$S$93,3,FALSE)*VLOOKUP($F572,BY_TRA_Demand_Drivers!$B$5:$J$100,8,FALSE)</f>
        <v>50.782870920115023</v>
      </c>
      <c r="I572" s="16">
        <f>VLOOKUP($D572,'Growth rate'!$B$3:$S$93,3,FALSE)*VLOOKUP($F572,BY_TRA_Demand_Drivers!$B$5:$J$100,9,FALSE)</f>
        <v>43.842770441384857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1070.8297265751241</v>
      </c>
      <c r="H573" s="16">
        <f>VLOOKUP($D573,'Growth rate'!$B$3:$S$93,3,FALSE)*VLOOKUP($F573,BY_TRA_Demand_Drivers!$B$5:$J$100,8,FALSE)</f>
        <v>51.595396854836864</v>
      </c>
      <c r="I573" s="16">
        <f>VLOOKUP($D573,'Growth rate'!$B$3:$S$93,3,FALSE)*VLOOKUP($F573,BY_TRA_Demand_Drivers!$B$5:$J$100,9,FALSE)</f>
        <v>44.544254768447011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1087.9630022003262</v>
      </c>
      <c r="H574" s="16">
        <f>VLOOKUP($D574,'Growth rate'!$B$3:$S$93,3,FALSE)*VLOOKUP($F574,BY_TRA_Demand_Drivers!$B$5:$J$100,8,FALSE)</f>
        <v>52.420923204514253</v>
      </c>
      <c r="I574" s="16">
        <f>VLOOKUP($D574,'Growth rate'!$B$3:$S$93,3,FALSE)*VLOOKUP($F574,BY_TRA_Demand_Drivers!$B$5:$J$100,9,FALSE)</f>
        <v>45.256962844742162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1105.3704102355314</v>
      </c>
      <c r="H575" s="16">
        <f>VLOOKUP($D575,'Growth rate'!$B$3:$S$93,3,FALSE)*VLOOKUP($F575,BY_TRA_Demand_Drivers!$B$5:$J$100,8,FALSE)</f>
        <v>53.259657975786482</v>
      </c>
      <c r="I575" s="16">
        <f>VLOOKUP($D575,'Growth rate'!$B$3:$S$93,3,FALSE)*VLOOKUP($F575,BY_TRA_Demand_Drivers!$B$5:$J$100,9,FALSE)</f>
        <v>45.98107425025804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1123.0563367993</v>
      </c>
      <c r="H576" s="16">
        <f>VLOOKUP($D576,'Growth rate'!$B$3:$S$93,3,FALSE)*VLOOKUP($F576,BY_TRA_Demand_Drivers!$B$5:$J$100,8,FALSE)</f>
        <v>54.111812503399072</v>
      </c>
      <c r="I576" s="16">
        <f>VLOOKUP($D576,'Growth rate'!$B$3:$S$93,3,FALSE)*VLOOKUP($F576,BY_TRA_Demand_Drivers!$B$5:$J$100,9,FALSE)</f>
        <v>46.716771438262171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1141.0252381880887</v>
      </c>
      <c r="H577" s="16">
        <f>VLOOKUP($D577,'Growth rate'!$B$3:$S$93,3,FALSE)*VLOOKUP($F577,BY_TRA_Demand_Drivers!$B$5:$J$100,8,FALSE)</f>
        <v>54.977601503453457</v>
      </c>
      <c r="I577" s="16">
        <f>VLOOKUP($D577,'Growth rate'!$B$3:$S$93,3,FALSE)*VLOOKUP($F577,BY_TRA_Demand_Drivers!$B$5:$J$100,9,FALSE)</f>
        <v>47.464239781274365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100.835168</v>
      </c>
      <c r="H578" s="16">
        <f>VLOOKUP($D578,'Growth rate'!$B$3:$S$93,3,FALSE)*VLOOKUP($F578,BY_TRA_Demand_Drivers!$B$5:$J$100,8,FALSE)</f>
        <v>4.8585039999999999</v>
      </c>
      <c r="I578" s="16">
        <f>VLOOKUP($D578,'Growth rate'!$B$3:$S$93,3,FALSE)*VLOOKUP($F578,BY_TRA_Demand_Drivers!$B$5:$J$100,9,FALSE)</f>
        <v>4.1945300000000003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99.748250539982649</v>
      </c>
      <c r="H579" s="16">
        <f>VLOOKUP($D579,'Growth rate'!$B$3:$S$93,3,FALSE)*VLOOKUP($F579,BY_TRA_Demand_Drivers!$B$5:$J$100,8,FALSE)</f>
        <v>4.8061334537718814</v>
      </c>
      <c r="I579" s="16">
        <f>VLOOKUP($D579,'Growth rate'!$B$3:$S$93,3,FALSE)*VLOOKUP($F579,BY_TRA_Demand_Drivers!$B$5:$J$100,9,FALSE)</f>
        <v>4.1493165295016263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101.34422254862238</v>
      </c>
      <c r="H580" s="16">
        <f>VLOOKUP($D580,'Growth rate'!$B$3:$S$93,3,FALSE)*VLOOKUP($F580,BY_TRA_Demand_Drivers!$B$5:$J$100,8,FALSE)</f>
        <v>4.8830315890322318</v>
      </c>
      <c r="I580" s="16">
        <f>VLOOKUP($D580,'Growth rate'!$B$3:$S$93,3,FALSE)*VLOOKUP($F580,BY_TRA_Demand_Drivers!$B$5:$J$100,9,FALSE)</f>
        <v>4.2157055939736532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102.96573010940033</v>
      </c>
      <c r="H581" s="16">
        <f>VLOOKUP($D581,'Growth rate'!$B$3:$S$93,3,FALSE)*VLOOKUP($F581,BY_TRA_Demand_Drivers!$B$5:$J$100,8,FALSE)</f>
        <v>4.9611600944567469</v>
      </c>
      <c r="I581" s="16">
        <f>VLOOKUP($D581,'Growth rate'!$B$3:$S$93,3,FALSE)*VLOOKUP($F581,BY_TRA_Demand_Drivers!$B$5:$J$100,9,FALSE)</f>
        <v>4.2831568834772309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104.61318179115072</v>
      </c>
      <c r="H582" s="16">
        <f>VLOOKUP($D582,'Growth rate'!$B$3:$S$93,3,FALSE)*VLOOKUP($F582,BY_TRA_Demand_Drivers!$B$5:$J$100,8,FALSE)</f>
        <v>5.0405386559680547</v>
      </c>
      <c r="I582" s="16">
        <f>VLOOKUP($D582,'Growth rate'!$B$3:$S$93,3,FALSE)*VLOOKUP($F582,BY_TRA_Demand_Drivers!$B$5:$J$100,9,FALSE)</f>
        <v>4.3516873936128668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106.28699269980913</v>
      </c>
      <c r="H583" s="16">
        <f>VLOOKUP($D583,'Growth rate'!$B$3:$S$93,3,FALSE)*VLOOKUP($F583,BY_TRA_Demand_Drivers!$B$5:$J$100,8,FALSE)</f>
        <v>5.1211872744635434</v>
      </c>
      <c r="I583" s="16">
        <f>VLOOKUP($D583,'Growth rate'!$B$3:$S$93,3,FALSE)*VLOOKUP($F583,BY_TRA_Demand_Drivers!$B$5:$J$100,9,FALSE)</f>
        <v>4.4213143919106725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107.98758458300608</v>
      </c>
      <c r="H584" s="16">
        <f>VLOOKUP($D584,'Growth rate'!$B$3:$S$93,3,FALSE)*VLOOKUP($F584,BY_TRA_Demand_Drivers!$B$5:$J$100,8,FALSE)</f>
        <v>5.2031262708549599</v>
      </c>
      <c r="I584" s="16">
        <f>VLOOKUP($D584,'Growth rate'!$B$3:$S$93,3,FALSE)*VLOOKUP($F584,BY_TRA_Demand_Drivers!$B$5:$J$100,9,FALSE)</f>
        <v>4.4920554221812425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109.71538593633417</v>
      </c>
      <c r="H585" s="16">
        <f>VLOOKUP($D585,'Growth rate'!$B$3:$S$93,3,FALSE)*VLOOKUP($F585,BY_TRA_Demand_Drivers!$B$5:$J$100,8,FALSE)</f>
        <v>5.2863762911886392</v>
      </c>
      <c r="I585" s="16">
        <f>VLOOKUP($D585,'Growth rate'!$B$3:$S$93,3,FALSE)*VLOOKUP($F585,BY_TRA_Demand_Drivers!$B$5:$J$100,9,FALSE)</f>
        <v>4.5639283089361422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111.47083211131553</v>
      </c>
      <c r="H586" s="16">
        <f>VLOOKUP($D586,'Growth rate'!$B$3:$S$93,3,FALSE)*VLOOKUP($F586,BY_TRA_Demand_Drivers!$B$5:$J$100,8,FALSE)</f>
        <v>5.3709583118476578</v>
      </c>
      <c r="I586" s="16">
        <f>VLOOKUP($D586,'Growth rate'!$B$3:$S$93,3,FALSE)*VLOOKUP($F586,BY_TRA_Demand_Drivers!$B$5:$J$100,9,FALSE)</f>
        <v>4.6369511618791206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113.25436542509658</v>
      </c>
      <c r="H587" s="16">
        <f>VLOOKUP($D587,'Growth rate'!$B$3:$S$93,3,FALSE)*VLOOKUP($F587,BY_TRA_Demand_Drivers!$B$5:$J$100,8,FALSE)</f>
        <v>5.4568936448372201</v>
      </c>
      <c r="I587" s="16">
        <f>VLOOKUP($D587,'Growth rate'!$B$3:$S$93,3,FALSE)*VLOOKUP($F587,BY_TRA_Demand_Drivers!$B$5:$J$100,9,FALSE)</f>
        <v>4.7111423804691865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115.06643527189811</v>
      </c>
      <c r="H588" s="16">
        <f>VLOOKUP($D588,'Growth rate'!$B$3:$S$93,3,FALSE)*VLOOKUP($F588,BY_TRA_Demand_Drivers!$B$5:$J$100,8,FALSE)</f>
        <v>5.5442039431546153</v>
      </c>
      <c r="I588" s="16">
        <f>VLOOKUP($D588,'Growth rate'!$B$3:$S$93,3,FALSE)*VLOOKUP($F588,BY_TRA_Demand_Drivers!$B$5:$J$100,9,FALSE)</f>
        <v>4.786520658556694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116.9074982362485</v>
      </c>
      <c r="H589" s="16">
        <f>VLOOKUP($D589,'Growth rate'!$B$3:$S$93,3,FALSE)*VLOOKUP($F589,BY_TRA_Demand_Drivers!$B$5:$J$100,8,FALSE)</f>
        <v>5.6329112062450903</v>
      </c>
      <c r="I589" s="16">
        <f>VLOOKUP($D589,'Growth rate'!$B$3:$S$93,3,FALSE)*VLOOKUP($F589,BY_TRA_Demand_Drivers!$B$5:$J$100,9,FALSE)</f>
        <v>4.8631049890936016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118.77801820802847</v>
      </c>
      <c r="H590" s="16">
        <f>VLOOKUP($D590,'Growth rate'!$B$3:$S$93,3,FALSE)*VLOOKUP($F590,BY_TRA_Demand_Drivers!$B$5:$J$100,8,FALSE)</f>
        <v>5.723037785545011</v>
      </c>
      <c r="I590" s="16">
        <f>VLOOKUP($D590,'Growth rate'!$B$3:$S$93,3,FALSE)*VLOOKUP($F590,BY_TRA_Demand_Drivers!$B$5:$J$100,9,FALSE)</f>
        <v>4.940914668919099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120.67846649935694</v>
      </c>
      <c r="H591" s="16">
        <f>VLOOKUP($D591,'Growth rate'!$B$3:$S$93,3,FALSE)*VLOOKUP($F591,BY_TRA_Demand_Drivers!$B$5:$J$100,8,FALSE)</f>
        <v>5.8146063901137319</v>
      </c>
      <c r="I591" s="16">
        <f>VLOOKUP($D591,'Growth rate'!$B$3:$S$93,3,FALSE)*VLOOKUP($F591,BY_TRA_Demand_Drivers!$B$5:$J$100,9,FALSE)</f>
        <v>5.0199693036218047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122.60932196334666</v>
      </c>
      <c r="H592" s="16">
        <f>VLOOKUP($D592,'Growth rate'!$B$3:$S$93,3,FALSE)*VLOOKUP($F592,BY_TRA_Demand_Drivers!$B$5:$J$100,8,FALSE)</f>
        <v>5.9076400923555523</v>
      </c>
      <c r="I592" s="16">
        <f>VLOOKUP($D592,'Growth rate'!$B$3:$S$93,3,FALSE)*VLOOKUP($F592,BY_TRA_Demand_Drivers!$B$5:$J$100,9,FALSE)</f>
        <v>5.1002888124797545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124.57107111476022</v>
      </c>
      <c r="H593" s="16">
        <f>VLOOKUP($D593,'Growth rate'!$B$3:$S$93,3,FALSE)*VLOOKUP($F593,BY_TRA_Demand_Drivers!$B$5:$J$100,8,FALSE)</f>
        <v>6.0021623338332413</v>
      </c>
      <c r="I593" s="16">
        <f>VLOOKUP($D593,'Growth rate'!$B$3:$S$93,3,FALSE)*VLOOKUP($F593,BY_TRA_Demand_Drivers!$B$5:$J$100,9,FALSE)</f>
        <v>5.1818934334794307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126.56420825259639</v>
      </c>
      <c r="H594" s="16">
        <f>VLOOKUP($D594,'Growth rate'!$B$3:$S$93,3,FALSE)*VLOOKUP($F594,BY_TRA_Demand_Drivers!$B$5:$J$100,8,FALSE)</f>
        <v>6.0981969311745736</v>
      </c>
      <c r="I594" s="16">
        <f>VLOOKUP($D594,'Growth rate'!$B$3:$S$93,3,FALSE)*VLOOKUP($F594,BY_TRA_Demand_Drivers!$B$5:$J$100,9,FALSE)</f>
        <v>5.2648037284151021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128.58923558463792</v>
      </c>
      <c r="H595" s="16">
        <f>VLOOKUP($D595,'Growth rate'!$B$3:$S$93,3,FALSE)*VLOOKUP($F595,BY_TRA_Demand_Drivers!$B$5:$J$100,8,FALSE)</f>
        <v>6.1957680820733669</v>
      </c>
      <c r="I595" s="16">
        <f>VLOOKUP($D595,'Growth rate'!$B$3:$S$93,3,FALSE)*VLOOKUP($F595,BY_TRA_Demand_Drivers!$B$5:$J$100,9,FALSE)</f>
        <v>5.3490405880697436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130.64666335399212</v>
      </c>
      <c r="H596" s="16">
        <f>VLOOKUP($D596,'Growth rate'!$B$3:$S$93,3,FALSE)*VLOOKUP($F596,BY_TRA_Demand_Drivers!$B$5:$J$100,8,FALSE)</f>
        <v>6.2949003713865403</v>
      </c>
      <c r="I596" s="16">
        <f>VLOOKUP($D596,'Growth rate'!$B$3:$S$93,3,FALSE)*VLOOKUP($F596,BY_TRA_Demand_Drivers!$B$5:$J$100,9,FALSE)</f>
        <v>5.4346252374788593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132.73700996765601</v>
      </c>
      <c r="H597" s="16">
        <f>VLOOKUP($D597,'Growth rate'!$B$3:$S$93,3,FALSE)*VLOOKUP($F597,BY_TRA_Demand_Drivers!$B$5:$J$100,8,FALSE)</f>
        <v>6.3956187773287256</v>
      </c>
      <c r="I597" s="16">
        <f>VLOOKUP($D597,'Growth rate'!$B$3:$S$93,3,FALSE)*VLOOKUP($F597,BY_TRA_Demand_Drivers!$B$5:$J$100,9,FALSE)</f>
        <v>5.5215792412785216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134.8608021271385</v>
      </c>
      <c r="H598" s="16">
        <f>VLOOKUP($D598,'Growth rate'!$B$3:$S$93,3,FALSE)*VLOOKUP($F598,BY_TRA_Demand_Drivers!$B$5:$J$100,8,FALSE)</f>
        <v>6.4979486777659847</v>
      </c>
      <c r="I598" s="16">
        <f>VLOOKUP($D598,'Growth rate'!$B$3:$S$93,3,FALSE)*VLOOKUP($F598,BY_TRA_Demand_Drivers!$B$5:$J$100,9,FALSE)</f>
        <v>5.6099245091389776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137.01857496117273</v>
      </c>
      <c r="H599" s="16">
        <f>VLOOKUP($D599,'Growth rate'!$B$3:$S$93,3,FALSE)*VLOOKUP($F599,BY_TRA_Demand_Drivers!$B$5:$J$100,8,FALSE)</f>
        <v>6.6019158566102414</v>
      </c>
      <c r="I599" s="16">
        <f>VLOOKUP($D599,'Growth rate'!$B$3:$S$93,3,FALSE)*VLOOKUP($F599,BY_TRA_Demand_Drivers!$B$5:$J$100,9,FALSE)</f>
        <v>5.6996833012852015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139.21087216055147</v>
      </c>
      <c r="H600" s="16">
        <f>VLOOKUP($D600,'Growth rate'!$B$3:$S$93,3,FALSE)*VLOOKUP($F600,BY_TRA_Demand_Drivers!$B$5:$J$100,8,FALSE)</f>
        <v>6.7075465103160044</v>
      </c>
      <c r="I600" s="16">
        <f>VLOOKUP($D600,'Growth rate'!$B$3:$S$93,3,FALSE)*VLOOKUP($F600,BY_TRA_Demand_Drivers!$B$5:$J$100,9,FALSE)</f>
        <v>5.7908782341057643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141.43824611512031</v>
      </c>
      <c r="H601" s="16">
        <f>VLOOKUP($D601,'Growth rate'!$B$3:$S$93,3,FALSE)*VLOOKUP($F601,BY_TRA_Demand_Drivers!$B$5:$J$100,8,FALSE)</f>
        <v>6.8148672544810607</v>
      </c>
      <c r="I601" s="16">
        <f>VLOOKUP($D601,'Growth rate'!$B$3:$S$93,3,FALSE)*VLOOKUP($F601,BY_TRA_Demand_Drivers!$B$5:$J$100,9,FALSE)</f>
        <v>5.883532285851456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143.70125805296223</v>
      </c>
      <c r="H602" s="16">
        <f>VLOOKUP($D602,'Growth rate'!$B$3:$S$93,3,FALSE)*VLOOKUP($F602,BY_TRA_Demand_Drivers!$B$5:$J$100,8,FALSE)</f>
        <v>6.9239051305527575</v>
      </c>
      <c r="I602" s="16">
        <f>VLOOKUP($D602,'Growth rate'!$B$3:$S$93,3,FALSE)*VLOOKUP($F602,BY_TRA_Demand_Drivers!$B$5:$J$100,9,FALSE)</f>
        <v>5.9776688024250797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146.00047818180963</v>
      </c>
      <c r="H603" s="16">
        <f>VLOOKUP($D603,'Growth rate'!$B$3:$S$93,3,FALSE)*VLOOKUP($F603,BY_TRA_Demand_Drivers!$B$5:$J$100,8,FALSE)</f>
        <v>7.0346876126416023</v>
      </c>
      <c r="I603" s="16">
        <f>VLOOKUP($D603,'Growth rate'!$B$3:$S$93,3,FALSE)*VLOOKUP($F603,BY_TRA_Demand_Drivers!$B$5:$J$100,9,FALSE)</f>
        <v>6.0733115032638816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148.33648583271858</v>
      </c>
      <c r="H604" s="16">
        <f>VLOOKUP($D604,'Growth rate'!$B$3:$S$93,3,FALSE)*VLOOKUP($F604,BY_TRA_Demand_Drivers!$B$5:$J$100,8,FALSE)</f>
        <v>7.1472426144438668</v>
      </c>
      <c r="I604" s="16">
        <f>VLOOKUP($D604,'Growth rate'!$B$3:$S$93,3,FALSE)*VLOOKUP($F604,BY_TRA_Demand_Drivers!$B$5:$J$100,9,FALSE)</f>
        <v>6.1704844873161031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150.70986960604208</v>
      </c>
      <c r="H605" s="16">
        <f>VLOOKUP($D605,'Growth rate'!$B$3:$S$93,3,FALSE)*VLOOKUP($F605,BY_TRA_Demand_Drivers!$B$5:$J$100,8,FALSE)</f>
        <v>7.2615984962749698</v>
      </c>
      <c r="I605" s="16">
        <f>VLOOKUP($D605,'Growth rate'!$B$3:$S$93,3,FALSE)*VLOOKUP($F605,BY_TRA_Demand_Drivers!$B$5:$J$100,9,FALSE)</f>
        <v>6.2692122391131617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153.12122751973877</v>
      </c>
      <c r="H606" s="16">
        <f>VLOOKUP($D606,'Growth rate'!$B$3:$S$93,3,FALSE)*VLOOKUP($F606,BY_TRA_Demand_Drivers!$B$5:$J$100,8,FALSE)</f>
        <v>7.3777840722153698</v>
      </c>
      <c r="I606" s="16">
        <f>VLOOKUP($D606,'Growth rate'!$B$3:$S$93,3,FALSE)*VLOOKUP($F606,BY_TRA_Demand_Drivers!$B$5:$J$100,9,FALSE)</f>
        <v>6.369519634938972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155.57116716005461</v>
      </c>
      <c r="H607" s="16">
        <f>VLOOKUP($D607,'Growth rate'!$B$3:$S$93,3,FALSE)*VLOOKUP($F607,BY_TRA_Demand_Drivers!$B$5:$J$100,8,FALSE)</f>
        <v>7.4958286173708162</v>
      </c>
      <c r="I607" s="16">
        <f>VLOOKUP($D607,'Growth rate'!$B$3:$S$93,3,FALSE)*VLOOKUP($F607,BY_TRA_Demand_Drivers!$B$5:$J$100,9,FALSE)</f>
        <v>6.4714319490979966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158.06030583461549</v>
      </c>
      <c r="H608" s="16">
        <f>VLOOKUP($D608,'Growth rate'!$B$3:$S$93,3,FALSE)*VLOOKUP($F608,BY_TRA_Demand_Drivers!$B$5:$J$100,8,FALSE)</f>
        <v>7.615761875248749</v>
      </c>
      <c r="I608" s="16">
        <f>VLOOKUP($D608,'Growth rate'!$B$3:$S$93,3,FALSE)*VLOOKUP($F608,BY_TRA_Demand_Drivers!$B$5:$J$100,9,FALSE)</f>
        <v>6.5749748602835645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160.58927072796934</v>
      </c>
      <c r="H609" s="16">
        <f>VLOOKUP($D609,'Growth rate'!$B$3:$S$93,3,FALSE)*VLOOKUP($F609,BY_TRA_Demand_Drivers!$B$5:$J$100,8,FALSE)</f>
        <v>7.7376140652527292</v>
      </c>
      <c r="I609" s="16">
        <f>VLOOKUP($D609,'Growth rate'!$B$3:$S$93,3,FALSE)*VLOOKUP($F609,BY_TRA_Demand_Drivers!$B$5:$J$100,9,FALSE)</f>
        <v>6.6801744580481017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163.15869905961685</v>
      </c>
      <c r="H610" s="16">
        <f>VLOOKUP($D610,'Growth rate'!$B$3:$S$93,3,FALSE)*VLOOKUP($F610,BY_TRA_Demand_Drivers!$B$5:$J$100,8,FALSE)</f>
        <v>7.8614158902967732</v>
      </c>
      <c r="I610" s="16">
        <f>VLOOKUP($D610,'Growth rate'!$B$3:$S$93,3,FALSE)*VLOOKUP($F610,BY_TRA_Demand_Drivers!$B$5:$J$100,9,FALSE)</f>
        <v>6.787057249376871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165.76923824457072</v>
      </c>
      <c r="H611" s="16">
        <f>VLOOKUP($D611,'Growth rate'!$B$3:$S$93,3,FALSE)*VLOOKUP($F611,BY_TRA_Demand_Drivers!$B$5:$J$100,8,FALSE)</f>
        <v>7.9871985445415214</v>
      </c>
      <c r="I611" s="16">
        <f>VLOOKUP($D611,'Growth rate'!$B$3:$S$93,3,FALSE)*VLOOKUP($F611,BY_TRA_Demand_Drivers!$B$5:$J$100,9,FALSE)</f>
        <v>6.8956501653669013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168.42154605648386</v>
      </c>
      <c r="H612" s="16">
        <f>VLOOKUP($D612,'Growth rate'!$B$3:$S$93,3,FALSE)*VLOOKUP($F612,BY_TRA_Demand_Drivers!$B$5:$J$100,8,FALSE)</f>
        <v>8.1149937212541854</v>
      </c>
      <c r="I612" s="16">
        <f>VLOOKUP($D612,'Growth rate'!$B$3:$S$93,3,FALSE)*VLOOKUP($F612,BY_TRA_Demand_Drivers!$B$5:$J$100,9,FALSE)</f>
        <v>7.005980568012772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171.11629079338758</v>
      </c>
      <c r="H613" s="16">
        <f>VLOOKUP($D613,'Growth rate'!$B$3:$S$93,3,FALSE)*VLOOKUP($F613,BY_TRA_Demand_Drivers!$B$5:$J$100,8,FALSE)</f>
        <v>8.2448336207942532</v>
      </c>
      <c r="I613" s="16">
        <f>VLOOKUP($D613,'Growth rate'!$B$3:$S$93,3,FALSE)*VLOOKUP($F613,BY_TRA_Demand_Drivers!$B$5:$J$100,9,FALSE)</f>
        <v>7.1180762571009764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173.85415144608177</v>
      </c>
      <c r="H614" s="16">
        <f>VLOOKUP($D614,'Growth rate'!$B$3:$S$93,3,FALSE)*VLOOKUP($F614,BY_TRA_Demand_Drivers!$B$5:$J$100,8,FALSE)</f>
        <v>8.3767509587269604</v>
      </c>
      <c r="I614" s="16">
        <f>VLOOKUP($D614,'Growth rate'!$B$3:$S$93,3,FALSE)*VLOOKUP($F614,BY_TRA_Demand_Drivers!$B$5:$J$100,9,FALSE)</f>
        <v>7.231965477214592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176.6358178692191</v>
      </c>
      <c r="H615" s="16">
        <f>VLOOKUP($D615,'Growth rate'!$B$3:$S$93,3,FALSE)*VLOOKUP($F615,BY_TRA_Demand_Drivers!$B$5:$J$100,8,FALSE)</f>
        <v>8.5107789740665929</v>
      </c>
      <c r="I615" s="16">
        <f>VLOOKUP($D615,'Growth rate'!$B$3:$S$93,3,FALSE)*VLOOKUP($F615,BY_TRA_Demand_Drivers!$B$5:$J$100,9,FALSE)</f>
        <v>7.3476769248500258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179.46199095512662</v>
      </c>
      <c r="H616" s="16">
        <f>VLOOKUP($D616,'Growth rate'!$B$3:$S$93,3,FALSE)*VLOOKUP($F616,BY_TRA_Demand_Drivers!$B$5:$J$100,8,FALSE)</f>
        <v>8.6469514376516585</v>
      </c>
      <c r="I616" s="16">
        <f>VLOOKUP($D616,'Growth rate'!$B$3:$S$93,3,FALSE)*VLOOKUP($F616,BY_TRA_Demand_Drivers!$B$5:$J$100,9,FALSE)</f>
        <v>7.4652397556476267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182.33338281040866</v>
      </c>
      <c r="H617" s="16">
        <f>VLOOKUP($D617,'Growth rate'!$B$3:$S$93,3,FALSE)*VLOOKUP($F617,BY_TRA_Demand_Drivers!$B$5:$J$100,8,FALSE)</f>
        <v>8.7853026606540858</v>
      </c>
      <c r="I617" s="16">
        <f>VLOOKUP($D617,'Growth rate'!$B$3:$S$93,3,FALSE)*VLOOKUP($F617,BY_TRA_Demand_Drivers!$B$5:$J$100,9,FALSE)</f>
        <v>7.5846835917379893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185.25071693537521</v>
      </c>
      <c r="H618" s="16">
        <f>VLOOKUP($D618,'Growth rate'!$B$3:$S$93,3,FALSE)*VLOOKUP($F618,BY_TRA_Demand_Drivers!$B$5:$J$100,8,FALSE)</f>
        <v>8.925867503224552</v>
      </c>
      <c r="I618" s="16">
        <f>VLOOKUP($D618,'Growth rate'!$B$3:$S$93,3,FALSE)*VLOOKUP($F618,BY_TRA_Demand_Drivers!$B$5:$J$100,9,FALSE)</f>
        <v>7.7060385292057969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188.21472840634121</v>
      </c>
      <c r="H619" s="16">
        <f>VLOOKUP($D619,'Growth rate'!$B$3:$S$93,3,FALSE)*VLOOKUP($F619,BY_TRA_Demand_Drivers!$B$5:$J$100,8,FALSE)</f>
        <v>9.068681383276143</v>
      </c>
      <c r="I619" s="16">
        <f>VLOOKUP($D619,'Growth rate'!$B$3:$S$93,3,FALSE)*VLOOKUP($F619,BY_TRA_Demand_Drivers!$B$5:$J$100,9,FALSE)</f>
        <v>7.8293351456730891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191.22616406084265</v>
      </c>
      <c r="H620" s="16">
        <f>VLOOKUP($D620,'Growth rate'!$B$3:$S$93,3,FALSE)*VLOOKUP($F620,BY_TRA_Demand_Drivers!$B$5:$J$100,8,FALSE)</f>
        <v>9.2137802854085624</v>
      </c>
      <c r="I620" s="16">
        <f>VLOOKUP($D620,'Growth rate'!$B$3:$S$93,3,FALSE)*VLOOKUP($F620,BY_TRA_Demand_Drivers!$B$5:$J$100,9,FALSE)</f>
        <v>7.9546045080038592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194.28578268581614</v>
      </c>
      <c r="H621" s="16">
        <f>VLOOKUP($D621,'Growth rate'!$B$3:$S$93,3,FALSE)*VLOOKUP($F621,BY_TRA_Demand_Drivers!$B$5:$J$100,8,FALSE)</f>
        <v>9.361200769975099</v>
      </c>
      <c r="I621" s="16">
        <f>VLOOKUP($D621,'Growth rate'!$B$3:$S$93,3,FALSE)*VLOOKUP($F621,BY_TRA_Demand_Drivers!$B$5:$J$100,9,FALSE)</f>
        <v>8.0818781801319215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197.39435520878919</v>
      </c>
      <c r="H622" s="16">
        <f>VLOOKUP($D622,'Growth rate'!$B$3:$S$93,3,FALSE)*VLOOKUP($F622,BY_TRA_Demand_Drivers!$B$5:$J$100,8,FALSE)</f>
        <v>9.5109799822947014</v>
      </c>
      <c r="I622" s="16">
        <f>VLOOKUP($D622,'Growth rate'!$B$3:$S$93,3,FALSE)*VLOOKUP($F622,BY_TRA_Demand_Drivers!$B$5:$J$100,9,FALSE)</f>
        <v>8.2111882310140309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200.55266489212983</v>
      </c>
      <c r="H623" s="16">
        <f>VLOOKUP($D623,'Growth rate'!$B$3:$S$93,3,FALSE)*VLOOKUP($F623,BY_TRA_Demand_Drivers!$B$5:$J$100,8,FALSE)</f>
        <v>9.6631556620114161</v>
      </c>
      <c r="I623" s="16">
        <f>VLOOKUP($D623,'Growth rate'!$B$3:$S$93,3,FALSE)*VLOOKUP($F623,BY_TRA_Demand_Drivers!$B$5:$J$100,9,FALSE)</f>
        <v>8.3425672427102562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203.76150753040392</v>
      </c>
      <c r="H624" s="16">
        <f>VLOOKUP($D624,'Growth rate'!$B$3:$S$93,3,FALSE)*VLOOKUP($F624,BY_TRA_Demand_Drivers!$B$5:$J$100,8,FALSE)</f>
        <v>9.8177661526035997</v>
      </c>
      <c r="I624" s="16">
        <f>VLOOKUP($D624,'Growth rate'!$B$3:$S$93,3,FALSE)*VLOOKUP($F624,BY_TRA_Demand_Drivers!$B$5:$J$100,9,FALSE)</f>
        <v>8.4760483185936213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207.02169165089038</v>
      </c>
      <c r="H625" s="16">
        <f>VLOOKUP($D625,'Growth rate'!$B$3:$S$93,3,FALSE)*VLOOKUP($F625,BY_TRA_Demand_Drivers!$B$5:$J$100,8,FALSE)</f>
        <v>9.9748504110452565</v>
      </c>
      <c r="I625" s="16">
        <f>VLOOKUP($D625,'Growth rate'!$B$3:$S$93,3,FALSE)*VLOOKUP($F625,BY_TRA_Demand_Drivers!$B$5:$J$100,9,FALSE)</f>
        <v>8.611665091691119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210.33403871730465</v>
      </c>
      <c r="H626" s="16">
        <f>VLOOKUP($D626,'Growth rate'!$B$3:$S$93,3,FALSE)*VLOOKUP($F626,BY_TRA_Demand_Drivers!$B$5:$J$100,8,FALSE)</f>
        <v>10.134448017621981</v>
      </c>
      <c r="I626" s="16">
        <f>VLOOKUP($D626,'Growth rate'!$B$3:$S$93,3,FALSE)*VLOOKUP($F626,BY_TRA_Demand_Drivers!$B$5:$J$100,9,FALSE)</f>
        <v>8.7494517331581765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213.69938333678152</v>
      </c>
      <c r="H627" s="16">
        <f>VLOOKUP($D627,'Growth rate'!$B$3:$S$93,3,FALSE)*VLOOKUP($F627,BY_TRA_Demand_Drivers!$B$5:$J$100,8,FALSE)</f>
        <v>10.296599185903935</v>
      </c>
      <c r="I627" s="16">
        <f>VLOOKUP($D627,'Growth rate'!$B$3:$S$93,3,FALSE)*VLOOKUP($F627,BY_TRA_Demand_Drivers!$B$5:$J$100,9,FALSE)</f>
        <v>8.889442960888708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217.11857347017002</v>
      </c>
      <c r="H628" s="16">
        <f>VLOOKUP($D628,'Growth rate'!$B$3:$S$93,3,FALSE)*VLOOKUP($F628,BY_TRA_Demand_Drivers!$B$5:$J$100,8,FALSE)</f>
        <v>10.461344772878396</v>
      </c>
      <c r="I628" s="16">
        <f>VLOOKUP($D628,'Growth rate'!$B$3:$S$93,3,FALSE)*VLOOKUP($F628,BY_TRA_Demand_Drivers!$B$5:$J$100,9,FALSE)</f>
        <v>9.0316740482629267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220.59247064569274</v>
      </c>
      <c r="H629" s="16">
        <f>VLOOKUP($D629,'Growth rate'!$B$3:$S$93,3,FALSE)*VLOOKUP($F629,BY_TRA_Demand_Drivers!$B$5:$J$100,8,FALSE)</f>
        <v>10.628726289244451</v>
      </c>
      <c r="I629" s="16">
        <f>VLOOKUP($D629,'Growth rate'!$B$3:$S$93,3,FALSE)*VLOOKUP($F629,BY_TRA_Demand_Drivers!$B$5:$J$100,9,FALSE)</f>
        <v>9.1761808330351329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224.1219501760238</v>
      </c>
      <c r="H630" s="16">
        <f>VLOOKUP($D630,'Growth rate'!$B$3:$S$93,3,FALSE)*VLOOKUP($F630,BY_TRA_Demand_Drivers!$B$5:$J$100,8,FALSE)</f>
        <v>10.798785909872361</v>
      </c>
      <c r="I630" s="16">
        <f>VLOOKUP($D630,'Growth rate'!$B$3:$S$93,3,FALSE)*VLOOKUP($F630,BY_TRA_Demand_Drivers!$B$5:$J$100,9,FALSE)</f>
        <v>9.3229997263636957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227.70790137884021</v>
      </c>
      <c r="H631" s="16">
        <f>VLOOKUP($D631,'Growth rate'!$B$3:$S$93,3,FALSE)*VLOOKUP($F631,BY_TRA_Demand_Drivers!$B$5:$J$100,8,FALSE)</f>
        <v>10.971566484430319</v>
      </c>
      <c r="I631" s="16">
        <f>VLOOKUP($D631,'Growth rate'!$B$3:$S$93,3,FALSE)*VLOOKUP($F631,BY_TRA_Demand_Drivers!$B$5:$J$100,9,FALSE)</f>
        <v>9.4721677219855156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231.35122780090163</v>
      </c>
      <c r="H632" s="16">
        <f>VLOOKUP($D632,'Growth rate'!$B$3:$S$93,3,FALSE)*VLOOKUP($F632,BY_TRA_Demand_Drivers!$B$5:$J$100,8,FALSE)</f>
        <v>11.147111548181204</v>
      </c>
      <c r="I632" s="16">
        <f>VLOOKUP($D632,'Growth rate'!$B$3:$S$93,3,FALSE)*VLOOKUP($F632,BY_TRA_Demand_Drivers!$B$5:$J$100,9,FALSE)</f>
        <v>9.6237224055372828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235.05284744571605</v>
      </c>
      <c r="H633" s="16">
        <f>VLOOKUP($D633,'Growth rate'!$B$3:$S$93,3,FALSE)*VLOOKUP($F633,BY_TRA_Demand_Drivers!$B$5:$J$100,8,FALSE)</f>
        <v>11.325465332952104</v>
      </c>
      <c r="I633" s="16">
        <f>VLOOKUP($D633,'Growth rate'!$B$3:$S$93,3,FALSE)*VLOOKUP($F633,BY_TRA_Demand_Drivers!$B$5:$J$100,9,FALSE)</f>
        <v>9.77770196402588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238.81369300484752</v>
      </c>
      <c r="H634" s="16">
        <f>VLOOKUP($D634,'Growth rate'!$B$3:$S$93,3,FALSE)*VLOOKUP($F634,BY_TRA_Demand_Drivers!$B$5:$J$100,8,FALSE)</f>
        <v>11.506672778279338</v>
      </c>
      <c r="I634" s="16">
        <f>VLOOKUP($D634,'Growth rate'!$B$3:$S$93,3,FALSE)*VLOOKUP($F634,BY_TRA_Demand_Drivers!$B$5:$J$100,9,FALSE)</f>
        <v>9.9341451954502933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242.6347120929251</v>
      </c>
      <c r="H635" s="16">
        <f>VLOOKUP($D635,'Growth rate'!$B$3:$S$93,3,FALSE)*VLOOKUP($F635,BY_TRA_Demand_Drivers!$B$5:$J$100,8,FALSE)</f>
        <v>11.690779542731809</v>
      </c>
      <c r="I635" s="16">
        <f>VLOOKUP($D635,'Growth rate'!$B$3:$S$93,3,FALSE)*VLOOKUP($F635,BY_TRA_Demand_Drivers!$B$5:$J$100,9,FALSE)</f>
        <v>10.093091518577499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246.51686748641191</v>
      </c>
      <c r="H636" s="16">
        <f>VLOOKUP($D636,'Growth rate'!$B$3:$S$93,3,FALSE)*VLOOKUP($F636,BY_TRA_Demand_Drivers!$B$5:$J$100,8,FALSE)</f>
        <v>11.877832015415517</v>
      </c>
      <c r="I636" s="16">
        <f>VLOOKUP($D636,'Growth rate'!$B$3:$S$93,3,FALSE)*VLOOKUP($F636,BY_TRA_Demand_Drivers!$B$5:$J$100,9,FALSE)</f>
        <v>10.254580982874739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250.46113736619449</v>
      </c>
      <c r="H637" s="16">
        <f>VLOOKUP($D637,'Growth rate'!$B$3:$S$93,3,FALSE)*VLOOKUP($F637,BY_TRA_Demand_Drivers!$B$5:$J$100,8,FALSE)</f>
        <v>12.067877327662165</v>
      </c>
      <c r="I637" s="16">
        <f>VLOOKUP($D637,'Growth rate'!$B$3:$S$93,3,FALSE)*VLOOKUP($F637,BY_TRA_Demand_Drivers!$B$5:$J$100,9,FALSE)</f>
        <v>10.418654278600735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254.46851556405358</v>
      </c>
      <c r="H638" s="16">
        <f>VLOOKUP($D638,'Growth rate'!$B$3:$S$93,3,FALSE)*VLOOKUP($F638,BY_TRA_Demand_Drivers!$B$5:$J$100,8,FALSE)</f>
        <v>12.260963364904759</v>
      </c>
      <c r="I638" s="16">
        <f>VLOOKUP($D638,'Growth rate'!$B$3:$S$93,3,FALSE)*VLOOKUP($F638,BY_TRA_Demand_Drivers!$B$5:$J$100,9,FALSE)</f>
        <v>10.585352747058346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258.54001181307842</v>
      </c>
      <c r="H639" s="16">
        <f>VLOOKUP($D639,'Growth rate'!$B$3:$S$93,3,FALSE)*VLOOKUP($F639,BY_TRA_Demand_Drivers!$B$5:$J$100,8,FALSE)</f>
        <v>12.457138778743234</v>
      </c>
      <c r="I639" s="16">
        <f>VLOOKUP($D639,'Growth rate'!$B$3:$S$93,3,FALSE)*VLOOKUP($F639,BY_TRA_Demand_Drivers!$B$5:$J$100,9,FALSE)</f>
        <v>10.754718391011279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262.67665200208768</v>
      </c>
      <c r="H640" s="16">
        <f>VLOOKUP($D640,'Growth rate'!$B$3:$S$93,3,FALSE)*VLOOKUP($F640,BY_TRA_Demand_Drivers!$B$5:$J$100,8,FALSE)</f>
        <v>12.656452999203127</v>
      </c>
      <c r="I640" s="16">
        <f>VLOOKUP($D640,'Growth rate'!$B$3:$S$93,3,FALSE)*VLOOKUP($F640,BY_TRA_Demand_Drivers!$B$5:$J$100,9,FALSE)</f>
        <v>10.926793885267459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266.8794784341211</v>
      </c>
      <c r="H641" s="16">
        <f>VLOOKUP($D641,'Growth rate'!$B$3:$S$93,3,FALSE)*VLOOKUP($F641,BY_TRA_Demand_Drivers!$B$5:$J$100,8,FALSE)</f>
        <v>12.858956247190376</v>
      </c>
      <c r="I641" s="16">
        <f>VLOOKUP($D641,'Growth rate'!$B$3:$S$93,3,FALSE)*VLOOKUP($F641,BY_TRA_Demand_Drivers!$B$5:$J$100,9,FALSE)</f>
        <v>11.101622587431738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271.14955008906702</v>
      </c>
      <c r="H642" s="16">
        <f>VLOOKUP($D642,'Growth rate'!$B$3:$S$93,3,FALSE)*VLOOKUP($F642,BY_TRA_Demand_Drivers!$B$5:$J$100,8,FALSE)</f>
        <v>13.064699547145423</v>
      </c>
      <c r="I642" s="16">
        <f>VLOOKUP($D642,'Growth rate'!$B$3:$S$93,3,FALSE)*VLOOKUP($F642,BY_TRA_Demand_Drivers!$B$5:$J$100,9,FALSE)</f>
        <v>11.279248548830648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275.48794289049209</v>
      </c>
      <c r="H643" s="16">
        <f>VLOOKUP($D643,'Growth rate'!$B$3:$S$93,3,FALSE)*VLOOKUP($F643,BY_TRA_Demand_Drivers!$B$5:$J$100,8,FALSE)</f>
        <v>13.27373473989975</v>
      </c>
      <c r="I643" s="16">
        <f>VLOOKUP($D643,'Growth rate'!$B$3:$S$93,3,FALSE)*VLOOKUP($F643,BY_TRA_Demand_Drivers!$B$5:$J$100,9,FALSE)</f>
        <v>11.459716525611938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279.89574997673998</v>
      </c>
      <c r="H644" s="16">
        <f>VLOOKUP($D644,'Growth rate'!$B$3:$S$93,3,FALSE)*VLOOKUP($F644,BY_TRA_Demand_Drivers!$B$5:$J$100,8,FALSE)</f>
        <v>13.486114495738144</v>
      </c>
      <c r="I644" s="16">
        <f>VLOOKUP($D644,'Growth rate'!$B$3:$S$93,3,FALSE)*VLOOKUP($F644,BY_TRA_Demand_Drivers!$B$5:$J$100,9,FALSE)</f>
        <v>11.643071990021728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284.37408197636785</v>
      </c>
      <c r="H645" s="16">
        <f>VLOOKUP($D645,'Growth rate'!$B$3:$S$93,3,FALSE)*VLOOKUP($F645,BY_TRA_Demand_Drivers!$B$5:$J$100,8,FALSE)</f>
        <v>13.701892327669956</v>
      </c>
      <c r="I645" s="16">
        <f>VLOOKUP($D645,'Growth rate'!$B$3:$S$93,3,FALSE)*VLOOKUP($F645,BY_TRA_Demand_Drivers!$B$5:$J$100,9,FALSE)</f>
        <v>11.829361141862076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288.92406728798971</v>
      </c>
      <c r="H646" s="16">
        <f>VLOOKUP($D646,'Growth rate'!$B$3:$S$93,3,FALSE)*VLOOKUP($F646,BY_TRA_Demand_Drivers!$B$5:$J$100,8,FALSE)</f>
        <v>13.921122604912675</v>
      </c>
      <c r="I646" s="16">
        <f>VLOOKUP($D646,'Growth rate'!$B$3:$S$93,3,FALSE)*VLOOKUP($F646,BY_TRA_Demand_Drivers!$B$5:$J$100,9,FALSE)</f>
        <v>12.018630920131869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293.54685236459756</v>
      </c>
      <c r="H647" s="16">
        <f>VLOOKUP($D647,'Growth rate'!$B$3:$S$93,3,FALSE)*VLOOKUP($F647,BY_TRA_Demand_Drivers!$B$5:$J$100,8,FALSE)</f>
        <v>14.143860566591277</v>
      </c>
      <c r="I647" s="16">
        <f>VLOOKUP($D647,'Growth rate'!$B$3:$S$93,3,FALSE)*VLOOKUP($F647,BY_TRA_Demand_Drivers!$B$5:$J$100,9,FALSE)</f>
        <v>12.21092901485398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298.24360200243115</v>
      </c>
      <c r="H648" s="16">
        <f>VLOOKUP($D648,'Growth rate'!$B$3:$S$93,3,FALSE)*VLOOKUP($F648,BY_TRA_Demand_Drivers!$B$5:$J$100,8,FALSE)</f>
        <v>14.37016233565674</v>
      </c>
      <c r="I648" s="16">
        <f>VLOOKUP($D648,'Growth rate'!$B$3:$S$93,3,FALSE)*VLOOKUP($F648,BY_TRA_Demand_Drivers!$B$5:$J$100,9,FALSE)</f>
        <v>12.406303879091643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303.01549963447002</v>
      </c>
      <c r="H649" s="16">
        <f>VLOOKUP($D649,'Growth rate'!$B$3:$S$93,3,FALSE)*VLOOKUP($F649,BY_TRA_Demand_Drivers!$B$5:$J$100,8,FALSE)</f>
        <v>14.600084933027247</v>
      </c>
      <c r="I649" s="16">
        <f>VLOOKUP($D649,'Growth rate'!$B$3:$S$93,3,FALSE)*VLOOKUP($F649,BY_TRA_Demand_Drivers!$B$5:$J$100,9,FALSE)</f>
        <v>12.60480474115711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307.86374762862152</v>
      </c>
      <c r="H650" s="16">
        <f>VLOOKUP($D650,'Growth rate'!$B$3:$S$93,3,FALSE)*VLOOKUP($F650,BY_TRA_Demand_Drivers!$B$5:$J$100,8,FALSE)</f>
        <v>14.833686291955683</v>
      </c>
      <c r="I650" s="16">
        <f>VLOOKUP($D650,'Growth rate'!$B$3:$S$93,3,FALSE)*VLOOKUP($F650,BY_TRA_Demand_Drivers!$B$5:$J$100,9,FALSE)</f>
        <v>12.806481617015624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312.7895675906795</v>
      </c>
      <c r="H651" s="16">
        <f>VLOOKUP($D651,'Growth rate'!$B$3:$S$93,3,FALSE)*VLOOKUP($F651,BY_TRA_Demand_Drivers!$B$5:$J$100,8,FALSE)</f>
        <v>15.071025272626974</v>
      </c>
      <c r="I651" s="16">
        <f>VLOOKUP($D651,'Growth rate'!$B$3:$S$93,3,FALSE)*VLOOKUP($F651,BY_TRA_Demand_Drivers!$B$5:$J$100,9,FALSE)</f>
        <v>13.011385322887875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317.79420067213039</v>
      </c>
      <c r="H652" s="16">
        <f>VLOOKUP($D652,'Growth rate'!$B$3:$S$93,3,FALSE)*VLOOKUP($F652,BY_TRA_Demand_Drivers!$B$5:$J$100,8,FALSE)</f>
        <v>15.312161676989007</v>
      </c>
      <c r="I652" s="16">
        <f>VLOOKUP($D652,'Growth rate'!$B$3:$S$93,3,FALSE)*VLOOKUP($F652,BY_TRA_Demand_Drivers!$B$5:$J$100,9,FALSE)</f>
        <v>13.21956748805408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322.8789078828845</v>
      </c>
      <c r="H653" s="16">
        <f>VLOOKUP($D653,'Growth rate'!$B$3:$S$93,3,FALSE)*VLOOKUP($F653,BY_TRA_Demand_Drivers!$B$5:$J$100,8,FALSE)</f>
        <v>15.557156263820831</v>
      </c>
      <c r="I653" s="16">
        <f>VLOOKUP($D653,'Growth rate'!$B$3:$S$93,3,FALSE)*VLOOKUP($F653,BY_TRA_Demand_Drivers!$B$5:$J$100,9,FALSE)</f>
        <v>13.431080567862946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328.04497040901066</v>
      </c>
      <c r="H654" s="16">
        <f>VLOOKUP($D654,'Growth rate'!$B$3:$S$93,3,FALSE)*VLOOKUP($F654,BY_TRA_Demand_Drivers!$B$5:$J$100,8,FALSE)</f>
        <v>15.806070764041964</v>
      </c>
      <c r="I654" s="16">
        <f>VLOOKUP($D654,'Growth rate'!$B$3:$S$93,3,FALSE)*VLOOKUP($F654,BY_TRA_Demand_Drivers!$B$5:$J$100,9,FALSE)</f>
        <v>13.645977856948754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333.29368993555482</v>
      </c>
      <c r="H655" s="16">
        <f>VLOOKUP($D655,'Growth rate'!$B$3:$S$93,3,FALSE)*VLOOKUP($F655,BY_TRA_Demand_Drivers!$B$5:$J$100,8,FALSE)</f>
        <v>16.058967896266637</v>
      </c>
      <c r="I655" s="16">
        <f>VLOOKUP($D655,'Growth rate'!$B$3:$S$93,3,FALSE)*VLOOKUP($F655,BY_TRA_Demand_Drivers!$B$5:$J$100,9,FALSE)</f>
        <v>13.864313502659934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338.62638897452371</v>
      </c>
      <c r="H656" s="16">
        <f>VLOOKUP($D656,'Growth rate'!$B$3:$S$93,3,FALSE)*VLOOKUP($F656,BY_TRA_Demand_Drivers!$B$5:$J$100,8,FALSE)</f>
        <v>16.315911382606902</v>
      </c>
      <c r="I656" s="16">
        <f>VLOOKUP($D656,'Growth rate'!$B$3:$S$93,3,FALSE)*VLOOKUP($F656,BY_TRA_Demand_Drivers!$B$5:$J$100,9,FALSE)</f>
        <v>14.086142518702493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344.04441119811605</v>
      </c>
      <c r="H657" s="16">
        <f>VLOOKUP($D657,'Growth rate'!$B$3:$S$93,3,FALSE)*VLOOKUP($F657,BY_TRA_Demand_Drivers!$B$5:$J$100,8,FALSE)</f>
        <v>16.576965964728615</v>
      </c>
      <c r="I657" s="16">
        <f>VLOOKUP($D657,'Growth rate'!$B$3:$S$93,3,FALSE)*VLOOKUP($F657,BY_TRA_Demand_Drivers!$B$5:$J$100,9,FALSE)</f>
        <v>14.311520799001734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349.54912177728596</v>
      </c>
      <c r="H658" s="16">
        <f>VLOOKUP($D658,'Growth rate'!$B$3:$S$93,3,FALSE)*VLOOKUP($F658,BY_TRA_Demand_Drivers!$B$5:$J$100,8,FALSE)</f>
        <v>16.842197420164272</v>
      </c>
      <c r="I658" s="16">
        <f>VLOOKUP($D658,'Growth rate'!$B$3:$S$93,3,FALSE)*VLOOKUP($F658,BY_TRA_Demand_Drivers!$B$5:$J$100,9,FALSE)</f>
        <v>14.540505131785761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355.14190772572255</v>
      </c>
      <c r="H659" s="16">
        <f>VLOOKUP($D659,'Growth rate'!$B$3:$S$93,3,FALSE)*VLOOKUP($F659,BY_TRA_Demand_Drivers!$B$5:$J$100,8,FALSE)</f>
        <v>17.1116725788869</v>
      </c>
      <c r="I659" s="16">
        <f>VLOOKUP($D659,'Growth rate'!$B$3:$S$93,3,FALSE)*VLOOKUP($F659,BY_TRA_Demand_Drivers!$B$5:$J$100,9,FALSE)</f>
        <v>14.773153213894334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74.378416000000001</v>
      </c>
      <c r="H660" s="16">
        <f>VLOOKUP($D660,'Growth rate'!$B$3:$S$93,3,FALSE)*VLOOKUP($F660,BY_TRA_Demand_Drivers!$B$5:$J$100,8,FALSE)</f>
        <v>3.5837479999999999</v>
      </c>
      <c r="I660" s="16">
        <f>VLOOKUP($D660,'Growth rate'!$B$3:$S$93,3,FALSE)*VLOOKUP($F660,BY_TRA_Demand_Drivers!$B$5:$J$100,9,FALSE)</f>
        <v>3.093985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73.576679853749582</v>
      </c>
      <c r="H661" s="16">
        <f>VLOOKUP($D661,'Growth rate'!$B$3:$S$93,3,FALSE)*VLOOKUP($F661,BY_TRA_Demand_Drivers!$B$5:$J$100,8,FALSE)</f>
        <v>3.5451182406535167</v>
      </c>
      <c r="I661" s="16">
        <f>VLOOKUP($D661,'Growth rate'!$B$3:$S$93,3,FALSE)*VLOOKUP($F661,BY_TRA_Demand_Drivers!$B$5:$J$100,9,FALSE)</f>
        <v>3.0606344697809025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74.753906731409586</v>
      </c>
      <c r="H662" s="16">
        <f>VLOOKUP($D662,'Growth rate'!$B$3:$S$93,3,FALSE)*VLOOKUP($F662,BY_TRA_Demand_Drivers!$B$5:$J$100,8,FALSE)</f>
        <v>3.6018401325039728</v>
      </c>
      <c r="I662" s="16">
        <f>VLOOKUP($D662,'Growth rate'!$B$3:$S$93,3,FALSE)*VLOOKUP($F662,BY_TRA_Demand_Drivers!$B$5:$J$100,9,FALSE)</f>
        <v>3.1096046212973971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75.949969239112121</v>
      </c>
      <c r="H663" s="16">
        <f>VLOOKUP($D663,'Growth rate'!$B$3:$S$93,3,FALSE)*VLOOKUP($F663,BY_TRA_Demand_Drivers!$B$5:$J$100,8,FALSE)</f>
        <v>3.659469574624036</v>
      </c>
      <c r="I663" s="16">
        <f>VLOOKUP($D663,'Growth rate'!$B$3:$S$93,3,FALSE)*VLOOKUP($F663,BY_TRA_Demand_Drivers!$B$5:$J$100,9,FALSE)</f>
        <v>3.1593582952381554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77.165168746937923</v>
      </c>
      <c r="H664" s="16">
        <f>VLOOKUP($D664,'Growth rate'!$B$3:$S$93,3,FALSE)*VLOOKUP($F664,BY_TRA_Demand_Drivers!$B$5:$J$100,8,FALSE)</f>
        <v>3.7180210878180207</v>
      </c>
      <c r="I664" s="16">
        <f>VLOOKUP($D664,'Growth rate'!$B$3:$S$93,3,FALSE)*VLOOKUP($F664,BY_TRA_Demand_Drivers!$B$5:$J$100,9,FALSE)</f>
        <v>3.2099080279619656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78.399811446888918</v>
      </c>
      <c r="H665" s="16">
        <f>VLOOKUP($D665,'Growth rate'!$B$3:$S$93,3,FALSE)*VLOOKUP($F665,BY_TRA_Demand_Drivers!$B$5:$J$100,8,FALSE)</f>
        <v>3.7775094252231085</v>
      </c>
      <c r="I665" s="16">
        <f>VLOOKUP($D665,'Growth rate'!$B$3:$S$93,3,FALSE)*VLOOKUP($F665,BY_TRA_Demand_Drivers!$B$5:$J$100,9,FALSE)</f>
        <v>3.2612665564093568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79.654208430039148</v>
      </c>
      <c r="H666" s="16">
        <f>VLOOKUP($D666,'Growth rate'!$B$3:$S$93,3,FALSE)*VLOOKUP($F666,BY_TRA_Demand_Drivers!$B$5:$J$100,8,FALSE)</f>
        <v>3.8379495760266784</v>
      </c>
      <c r="I666" s="16">
        <f>VLOOKUP($D666,'Growth rate'!$B$3:$S$93,3,FALSE)*VLOOKUP($F666,BY_TRA_Demand_Drivers!$B$5:$J$100,9,FALSE)</f>
        <v>3.3134468213119068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80.928675764919774</v>
      </c>
      <c r="H667" s="16">
        <f>VLOOKUP($D667,'Growth rate'!$B$3:$S$93,3,FALSE)*VLOOKUP($F667,BY_TRA_Demand_Drivers!$B$5:$J$100,8,FALSE)</f>
        <v>3.8993567692431053</v>
      </c>
      <c r="I667" s="16">
        <f>VLOOKUP($D667,'Growth rate'!$B$3:$S$93,3,FALSE)*VLOOKUP($F667,BY_TRA_Demand_Drivers!$B$5:$J$100,9,FALSE)</f>
        <v>3.3664619704528969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82.223534577158489</v>
      </c>
      <c r="H668" s="16">
        <f>VLOOKUP($D668,'Growth rate'!$B$3:$S$93,3,FALSE)*VLOOKUP($F668,BY_TRA_Demand_Drivers!$B$5:$J$100,8,FALSE)</f>
        <v>3.961746477550995</v>
      </c>
      <c r="I668" s="16">
        <f>VLOOKUP($D668,'Growth rate'!$B$3:$S$93,3,FALSE)*VLOOKUP($F668,BY_TRA_Demand_Drivers!$B$5:$J$100,9,FALSE)</f>
        <v>3.4203253619801433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83.539111130393024</v>
      </c>
      <c r="H669" s="16">
        <f>VLOOKUP($D669,'Growth rate'!$B$3:$S$93,3,FALSE)*VLOOKUP($F669,BY_TRA_Demand_Drivers!$B$5:$J$100,8,FALSE)</f>
        <v>4.0251344211918108</v>
      </c>
      <c r="I669" s="16">
        <f>VLOOKUP($D669,'Growth rate'!$B$3:$S$93,3,FALSE)*VLOOKUP($F669,BY_TRA_Demand_Drivers!$B$5:$J$100,9,FALSE)</f>
        <v>3.475050567771826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84.875736908479311</v>
      </c>
      <c r="H670" s="16">
        <f>VLOOKUP($D670,'Growth rate'!$B$3:$S$93,3,FALSE)*VLOOKUP($F670,BY_TRA_Demand_Drivers!$B$5:$J$100,8,FALSE)</f>
        <v>4.0895365719308803</v>
      </c>
      <c r="I670" s="16">
        <f>VLOOKUP($D670,'Growth rate'!$B$3:$S$93,3,FALSE)*VLOOKUP($F670,BY_TRA_Demand_Drivers!$B$5:$J$100,9,FALSE)</f>
        <v>3.5306513768561749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86.233748699014996</v>
      </c>
      <c r="H671" s="16">
        <f>VLOOKUP($D671,'Growth rate'!$B$3:$S$93,3,FALSE)*VLOOKUP($F671,BY_TRA_Demand_Drivers!$B$5:$J$100,8,FALSE)</f>
        <v>4.1549691570817746</v>
      </c>
      <c r="I671" s="16">
        <f>VLOOKUP($D671,'Growth rate'!$B$3:$S$93,3,FALSE)*VLOOKUP($F671,BY_TRA_Demand_Drivers!$B$5:$J$100,9,FALSE)</f>
        <v>3.5871417988858743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87.613488678199232</v>
      </c>
      <c r="H672" s="16">
        <f>VLOOKUP($D672,'Growth rate'!$B$3:$S$93,3,FALSE)*VLOOKUP($F672,BY_TRA_Demand_Drivers!$B$5:$J$100,8,FALSE)</f>
        <v>4.2214486635950825</v>
      </c>
      <c r="I672" s="16">
        <f>VLOOKUP($D672,'Growth rate'!$B$3:$S$93,3,FALSE)*VLOOKUP($F672,BY_TRA_Demand_Drivers!$B$5:$J$100,9,FALSE)</f>
        <v>3.6445360676680481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89.015304497050423</v>
      </c>
      <c r="H673" s="16">
        <f>VLOOKUP($D673,'Growth rate'!$B$3:$S$93,3,FALSE)*VLOOKUP($F673,BY_TRA_Demand_Drivers!$B$5:$J$100,8,FALSE)</f>
        <v>4.2889918422126039</v>
      </c>
      <c r="I673" s="16">
        <f>VLOOKUP($D673,'Growth rate'!$B$3:$S$93,3,FALSE)*VLOOKUP($F673,BY_TRA_Demand_Drivers!$B$5:$J$100,9,FALSE)</f>
        <v>3.7028486447507372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90.439549369003231</v>
      </c>
      <c r="H674" s="16">
        <f>VLOOKUP($D674,'Growth rate'!$B$3:$S$93,3,FALSE)*VLOOKUP($F674,BY_TRA_Demand_Drivers!$B$5:$J$100,8,FALSE)</f>
        <v>4.3576157116880063</v>
      </c>
      <c r="I674" s="16">
        <f>VLOOKUP($D674,'Growth rate'!$B$3:$S$93,3,FALSE)*VLOOKUP($F674,BY_TRA_Demand_Drivers!$B$5:$J$100,9,FALSE)</f>
        <v>3.7620942230667489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91.886582158907288</v>
      </c>
      <c r="H675" s="16">
        <f>VLOOKUP($D675,'Growth rate'!$B$3:$S$93,3,FALSE)*VLOOKUP($F675,BY_TRA_Demand_Drivers!$B$5:$J$100,8,FALSE)</f>
        <v>4.4273375630750147</v>
      </c>
      <c r="I675" s="16">
        <f>VLOOKUP($D675,'Growth rate'!$B$3:$S$93,3,FALSE)*VLOOKUP($F675,BY_TRA_Demand_Drivers!$B$5:$J$100,9,FALSE)</f>
        <v>3.8222877306358174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93.356767473449821</v>
      </c>
      <c r="H676" s="16">
        <f>VLOOKUP($D676,'Growth rate'!$B$3:$S$93,3,FALSE)*VLOOKUP($F676,BY_TRA_Demand_Drivers!$B$5:$J$100,8,FALSE)</f>
        <v>4.4981749640842148</v>
      </c>
      <c r="I676" s="16">
        <f>VLOOKUP($D676,'Growth rate'!$B$3:$S$93,3,FALSE)*VLOOKUP($F676,BY_TRA_Demand_Drivers!$B$5:$J$100,9,FALSE)</f>
        <v>3.8834443343259908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94.850475753025009</v>
      </c>
      <c r="H677" s="16">
        <f>VLOOKUP($D677,'Growth rate'!$B$3:$S$93,3,FALSE)*VLOOKUP($F677,BY_TRA_Demand_Drivers!$B$5:$J$100,8,FALSE)</f>
        <v>4.5701457635095624</v>
      </c>
      <c r="I677" s="16">
        <f>VLOOKUP($D677,'Growth rate'!$B$3:$S$93,3,FALSE)*VLOOKUP($F677,BY_TRA_Demand_Drivers!$B$5:$J$100,9,FALSE)</f>
        <v>3.9455794436752063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96.368083365073403</v>
      </c>
      <c r="H678" s="16">
        <f>VLOOKUP($D678,'Growth rate'!$B$3:$S$93,3,FALSE)*VLOOKUP($F678,BY_TRA_Demand_Drivers!$B$5:$J$100,8,FALSE)</f>
        <v>4.6432680957257153</v>
      </c>
      <c r="I678" s="16">
        <f>VLOOKUP($D678,'Growth rate'!$B$3:$S$93,3,FALSE)*VLOOKUP($F678,BY_TRA_Demand_Drivers!$B$5:$J$100,9,FALSE)</f>
        <v>4.0087087147740093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97.909972698914586</v>
      </c>
      <c r="H679" s="16">
        <f>VLOOKUP($D679,'Growth rate'!$B$3:$S$93,3,FALSE)*VLOOKUP($F679,BY_TRA_Demand_Drivers!$B$5:$J$100,8,FALSE)</f>
        <v>4.7175603852573271</v>
      </c>
      <c r="I679" s="16">
        <f>VLOOKUP($D679,'Growth rate'!$B$3:$S$93,3,FALSE)*VLOOKUP($F679,BY_TRA_Demand_Drivers!$B$5:$J$100,9,FALSE)</f>
        <v>4.072848054210394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99.476532262097223</v>
      </c>
      <c r="H680" s="16">
        <f>VLOOKUP($D680,'Growth rate'!$B$3:$S$93,3,FALSE)*VLOOKUP($F680,BY_TRA_Demand_Drivers!$B$5:$J$100,8,FALSE)</f>
        <v>4.7930413514214445</v>
      </c>
      <c r="I680" s="16">
        <f>VLOOKUP($D680,'Growth rate'!$B$3:$S$93,3,FALSE)*VLOOKUP($F680,BY_TRA_Demand_Drivers!$B$5:$J$100,9,FALSE)</f>
        <v>4.13801362307776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101.06815677829078</v>
      </c>
      <c r="H681" s="16">
        <f>VLOOKUP($D681,'Growth rate'!$B$3:$S$93,3,FALSE)*VLOOKUP($F681,BY_TRA_Demand_Drivers!$B$5:$J$100,8,FALSE)</f>
        <v>4.8697300130441876</v>
      </c>
      <c r="I681" s="16">
        <f>VLOOKUP($D681,'Growth rate'!$B$3:$S$93,3,FALSE)*VLOOKUP($F681,BY_TRA_Demand_Drivers!$B$5:$J$100,9,FALSE)</f>
        <v>4.2042218410470049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102.68524728674343</v>
      </c>
      <c r="H682" s="16">
        <f>VLOOKUP($D682,'Growth rate'!$B$3:$S$93,3,FALSE)*VLOOKUP($F682,BY_TRA_Demand_Drivers!$B$5:$J$100,8,FALSE)</f>
        <v>4.9476456932528947</v>
      </c>
      <c r="I682" s="16">
        <f>VLOOKUP($D682,'Growth rate'!$B$3:$S$93,3,FALSE)*VLOOKUP($F682,BY_TRA_Demand_Drivers!$B$5:$J$100,9,FALSE)</f>
        <v>4.2714893905037563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104.32821124333132</v>
      </c>
      <c r="H683" s="16">
        <f>VLOOKUP($D683,'Growth rate'!$B$3:$S$93,3,FALSE)*VLOOKUP($F683,BY_TRA_Demand_Drivers!$B$5:$J$100,8,FALSE)</f>
        <v>5.0268080243449402</v>
      </c>
      <c r="I683" s="16">
        <f>VLOOKUP($D683,'Growth rate'!$B$3:$S$93,3,FALSE)*VLOOKUP($F683,BY_TRA_Demand_Drivers!$B$5:$J$100,9,FALSE)</f>
        <v>4.3398332207518164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105.99746262322462</v>
      </c>
      <c r="H684" s="16">
        <f>VLOOKUP($D684,'Growth rate'!$B$3:$S$93,3,FALSE)*VLOOKUP($F684,BY_TRA_Demand_Drivers!$B$5:$J$100,8,FALSE)</f>
        <v>5.1072369527344597</v>
      </c>
      <c r="I684" s="16">
        <f>VLOOKUP($D684,'Growth rate'!$B$3:$S$93,3,FALSE)*VLOOKUP($F684,BY_TRA_Demand_Drivers!$B$5:$J$100,9,FALSE)</f>
        <v>4.4092705522838456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107.69342202519623</v>
      </c>
      <c r="H685" s="16">
        <f>VLOOKUP($D685,'Growth rate'!$B$3:$S$93,3,FALSE)*VLOOKUP($F685,BY_TRA_Demand_Drivers!$B$5:$J$100,8,FALSE)</f>
        <v>5.188952743978211</v>
      </c>
      <c r="I685" s="16">
        <f>VLOOKUP($D685,'Growth rate'!$B$3:$S$93,3,FALSE)*VLOOKUP($F685,BY_TRA_Demand_Drivers!$B$5:$J$100,9,FALSE)</f>
        <v>4.4798188811203872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109.41651677759936</v>
      </c>
      <c r="H686" s="16">
        <f>VLOOKUP($D686,'Growth rate'!$B$3:$S$93,3,FALSE)*VLOOKUP($F686,BY_TRA_Demand_Drivers!$B$5:$J$100,8,FALSE)</f>
        <v>5.2719759878818619</v>
      </c>
      <c r="I686" s="16">
        <f>VLOOKUP($D686,'Growth rate'!$B$3:$S$93,3,FALSE)*VLOOKUP($F686,BY_TRA_Demand_Drivers!$B$5:$J$100,9,FALSE)</f>
        <v>4.5514959832183131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111.16718104604095</v>
      </c>
      <c r="H687" s="16">
        <f>VLOOKUP($D687,'Growth rate'!$B$3:$S$93,3,FALSE)*VLOOKUP($F687,BY_TRA_Demand_Drivers!$B$5:$J$100,8,FALSE)</f>
        <v>5.3563276036879728</v>
      </c>
      <c r="I687" s="16">
        <f>VLOOKUP($D687,'Growth rate'!$B$3:$S$93,3,FALSE)*VLOOKUP($F687,BY_TRA_Demand_Drivers!$B$5:$J$100,9,FALSE)</f>
        <v>4.6243199189498068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112.94585594277761</v>
      </c>
      <c r="H688" s="16">
        <f>VLOOKUP($D688,'Growth rate'!$B$3:$S$93,3,FALSE)*VLOOKUP($F688,BY_TRA_Demand_Drivers!$B$5:$J$100,8,FALSE)</f>
        <v>5.4420288453469805</v>
      </c>
      <c r="I688" s="16">
        <f>VLOOKUP($D688,'Growth rate'!$B$3:$S$93,3,FALSE)*VLOOKUP($F688,BY_TRA_Demand_Drivers!$B$5:$J$100,9,FALSE)</f>
        <v>4.6983090376530043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114.75298963786207</v>
      </c>
      <c r="H689" s="16">
        <f>VLOOKUP($D689,'Growth rate'!$B$3:$S$93,3,FALSE)*VLOOKUP($F689,BY_TRA_Demand_Drivers!$B$5:$J$100,8,FALSE)</f>
        <v>5.5291013068725325</v>
      </c>
      <c r="I689" s="16">
        <f>VLOOKUP($D689,'Growth rate'!$B$3:$S$93,3,FALSE)*VLOOKUP($F689,BY_TRA_Demand_Drivers!$B$5:$J$100,9,FALSE)</f>
        <v>4.7734819822554524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116.58903747206786</v>
      </c>
      <c r="H690" s="16">
        <f>VLOOKUP($D690,'Growth rate'!$B$3:$S$93,3,FALSE)*VLOOKUP($F690,BY_TRA_Demand_Drivers!$B$5:$J$100,8,FALSE)</f>
        <v>5.6175669277824936</v>
      </c>
      <c r="I690" s="16">
        <f>VLOOKUP($D690,'Growth rate'!$B$3:$S$93,3,FALSE)*VLOOKUP($F690,BY_TRA_Demand_Drivers!$B$5:$J$100,9,FALSE)</f>
        <v>4.8498576939715399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118.45446207162095</v>
      </c>
      <c r="H691" s="16">
        <f>VLOOKUP($D691,'Growth rate'!$B$3:$S$93,3,FALSE)*VLOOKUP($F691,BY_TRA_Demand_Drivers!$B$5:$J$100,8,FALSE)</f>
        <v>5.7074479986270132</v>
      </c>
      <c r="I691" s="16">
        <f>VLOOKUP($D691,'Growth rate'!$B$3:$S$93,3,FALSE)*VLOOKUP($F691,BY_TRA_Demand_Drivers!$B$5:$J$100,9,FALSE)</f>
        <v>4.9274554170750848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120.34973346476689</v>
      </c>
      <c r="H692" s="16">
        <f>VLOOKUP($D692,'Growth rate'!$B$3:$S$93,3,FALSE)*VLOOKUP($F692,BY_TRA_Demand_Drivers!$B$5:$J$100,8,FALSE)</f>
        <v>5.7987671666050451</v>
      </c>
      <c r="I692" s="16">
        <f>VLOOKUP($D692,'Growth rate'!$B$3:$S$93,3,FALSE)*VLOOKUP($F692,BY_TRA_Demand_Drivers!$B$5:$J$100,9,FALSE)</f>
        <v>5.0062947037482859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122.27532920020316</v>
      </c>
      <c r="H693" s="16">
        <f>VLOOKUP($D693,'Growth rate'!$B$3:$S$93,3,FALSE)*VLOOKUP($F693,BY_TRA_Demand_Drivers!$B$5:$J$100,8,FALSE)</f>
        <v>5.8915474412707267</v>
      </c>
      <c r="I693" s="16">
        <f>VLOOKUP($D693,'Growth rate'!$B$3:$S$93,3,FALSE)*VLOOKUP($F693,BY_TRA_Demand_Drivers!$B$5:$J$100,9,FALSE)</f>
        <v>5.0863954190082588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124.23173446740641</v>
      </c>
      <c r="H694" s="16">
        <f>VLOOKUP($D694,'Growth rate'!$B$3:$S$93,3,FALSE)*VLOOKUP($F694,BY_TRA_Demand_Drivers!$B$5:$J$100,8,FALSE)</f>
        <v>5.9858122003310577</v>
      </c>
      <c r="I694" s="16">
        <f>VLOOKUP($D694,'Growth rate'!$B$3:$S$93,3,FALSE)*VLOOKUP($F694,BY_TRA_Demand_Drivers!$B$5:$J$100,9,FALSE)</f>
        <v>5.1677777457123906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126.21944221888491</v>
      </c>
      <c r="H695" s="16">
        <f>VLOOKUP($D695,'Growth rate'!$B$3:$S$93,3,FALSE)*VLOOKUP($F695,BY_TRA_Demand_Drivers!$B$5:$J$100,8,FALSE)</f>
        <v>6.0815851955363547</v>
      </c>
      <c r="I695" s="16">
        <f>VLOOKUP($D695,'Growth rate'!$B$3:$S$93,3,FALSE)*VLOOKUP($F695,BY_TRA_Demand_Drivers!$B$5:$J$100,9,FALSE)</f>
        <v>5.2504621896437884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128.23895329438707</v>
      </c>
      <c r="H696" s="16">
        <f>VLOOKUP($D696,'Growth rate'!$B$3:$S$93,3,FALSE)*VLOOKUP($F696,BY_TRA_Demand_Drivers!$B$5:$J$100,8,FALSE)</f>
        <v>6.1788905586649365</v>
      </c>
      <c r="I696" s="16">
        <f>VLOOKUP($D696,'Growth rate'!$B$3:$S$93,3,FALSE)*VLOOKUP($F696,BY_TRA_Demand_Drivers!$B$5:$J$100,9,FALSE)</f>
        <v>5.3344695846780894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130.29077654709727</v>
      </c>
      <c r="H697" s="16">
        <f>VLOOKUP($D697,'Growth rate'!$B$3:$S$93,3,FALSE)*VLOOKUP($F697,BY_TRA_Demand_Drivers!$B$5:$J$100,8,FALSE)</f>
        <v>6.2777528076035756</v>
      </c>
      <c r="I697" s="16">
        <f>VLOOKUP($D697,'Growth rate'!$B$3:$S$93,3,FALSE)*VLOOKUP($F697,BY_TRA_Demand_Drivers!$B$5:$J$100,9,FALSE)</f>
        <v>5.4198210980329389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132.37542897185082</v>
      </c>
      <c r="H698" s="16">
        <f>VLOOKUP($D698,'Growth rate'!$B$3:$S$93,3,FALSE)*VLOOKUP($F698,BY_TRA_Demand_Drivers!$B$5:$J$100,8,FALSE)</f>
        <v>6.3781968525252335</v>
      </c>
      <c r="I698" s="16">
        <f>VLOOKUP($D698,'Growth rate'!$B$3:$S$93,3,FALSE)*VLOOKUP($F698,BY_TRA_Demand_Drivers!$B$5:$J$100,9,FALSE)</f>
        <v>5.5065382356014663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134.49343583540045</v>
      </c>
      <c r="H699" s="16">
        <f>VLOOKUP($D699,'Growth rate'!$B$3:$S$93,3,FALSE)*VLOOKUP($F699,BY_TRA_Demand_Drivers!$B$5:$J$100,8,FALSE)</f>
        <v>6.4802480021656379</v>
      </c>
      <c r="I699" s="16">
        <f>VLOOKUP($D699,'Growth rate'!$B$3:$S$93,3,FALSE)*VLOOKUP($F699,BY_TRA_Demand_Drivers!$B$5:$J$100,9,FALSE)</f>
        <v>5.5946428473710901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136.64533080876686</v>
      </c>
      <c r="H700" s="16">
        <f>VLOOKUP($D700,'Growth rate'!$B$3:$S$93,3,FALSE)*VLOOKUP($F700,BY_TRA_Demand_Drivers!$B$5:$J$100,8,FALSE)</f>
        <v>6.5839319702002879</v>
      </c>
      <c r="I700" s="16">
        <f>VLOOKUP($D700,'Growth rate'!$B$3:$S$93,3,FALSE)*VLOOKUP($F700,BY_TRA_Demand_Drivers!$B$5:$J$100,9,FALSE)</f>
        <v>5.6841571329290277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138.83165610170713</v>
      </c>
      <c r="H701" s="16">
        <f>VLOOKUP($D701,'Growth rate'!$B$3:$S$93,3,FALSE)*VLOOKUP($F701,BY_TRA_Demand_Drivers!$B$5:$J$100,8,FALSE)</f>
        <v>6.6892748817234926</v>
      </c>
      <c r="I701" s="16">
        <f>VLOOKUP($D701,'Growth rate'!$B$3:$S$93,3,FALSE)*VLOOKUP($F701,BY_TRA_Demand_Drivers!$B$5:$J$100,9,FALSE)</f>
        <v>5.7751036470558921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141.05296259933445</v>
      </c>
      <c r="H702" s="16">
        <f>VLOOKUP($D702,'Growth rate'!$B$3:$S$93,3,FALSE)*VLOOKUP($F702,BY_TRA_Demand_Drivers!$B$5:$J$100,8,FALSE)</f>
        <v>6.7963032798310685</v>
      </c>
      <c r="I702" s="16">
        <f>VLOOKUP($D702,'Growth rate'!$B$3:$S$93,3,FALSE)*VLOOKUP($F702,BY_TRA_Demand_Drivers!$B$5:$J$100,9,FALSE)</f>
        <v>5.8675053054087867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143.30981000092379</v>
      </c>
      <c r="H703" s="16">
        <f>VLOOKUP($D703,'Growth rate'!$B$3:$S$93,3,FALSE)*VLOOKUP($F703,BY_TRA_Demand_Drivers!$B$5:$J$100,8,FALSE)</f>
        <v>6.9050441323083653</v>
      </c>
      <c r="I703" s="16">
        <f>VLOOKUP($D703,'Growth rate'!$B$3:$S$93,3,FALSE)*VLOOKUP($F703,BY_TRA_Demand_Drivers!$B$5:$J$100,9,FALSE)</f>
        <v>5.9613853902953275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145.60276696093857</v>
      </c>
      <c r="H704" s="16">
        <f>VLOOKUP($D704,'Growth rate'!$B$3:$S$93,3,FALSE)*VLOOKUP($F704,BY_TRA_Demand_Drivers!$B$5:$J$100,8,FALSE)</f>
        <v>7.0155248384252991</v>
      </c>
      <c r="I704" s="16">
        <f>VLOOKUP($D704,'Growth rate'!$B$3:$S$93,3,FALSE)*VLOOKUP($F704,BY_TRA_Demand_Drivers!$B$5:$J$100,9,FALSE)</f>
        <v>6.0567675565400521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147.9324112323136</v>
      </c>
      <c r="H705" s="16">
        <f>VLOOKUP($D705,'Growth rate'!$B$3:$S$93,3,FALSE)*VLOOKUP($F705,BY_TRA_Demand_Drivers!$B$5:$J$100,8,FALSE)</f>
        <v>7.1277732358401042</v>
      </c>
      <c r="I705" s="16">
        <f>VLOOKUP($D705,'Growth rate'!$B$3:$S$93,3,FALSE)*VLOOKUP($F705,BY_TRA_Demand_Drivers!$B$5:$J$100,9,FALSE)</f>
        <v>6.1536758374446929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150.29932981203063</v>
      </c>
      <c r="H706" s="16">
        <f>VLOOKUP($D706,'Growth rate'!$B$3:$S$93,3,FALSE)*VLOOKUP($F706,BY_TRA_Demand_Drivers!$B$5:$J$100,8,FALSE)</f>
        <v>7.2418176076135463</v>
      </c>
      <c r="I706" s="16">
        <f>VLOOKUP($D706,'Growth rate'!$B$3:$S$93,3,FALSE)*VLOOKUP($F706,BY_TRA_Demand_Drivers!$B$5:$J$100,9,FALSE)</f>
        <v>6.2521346508438089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152.70411908902312</v>
      </c>
      <c r="H707" s="16">
        <f>VLOOKUP($D707,'Growth rate'!$B$3:$S$93,3,FALSE)*VLOOKUP($F707,BY_TRA_Demand_Drivers!$B$5:$J$100,8,FALSE)</f>
        <v>7.3576866893353632</v>
      </c>
      <c r="I707" s="16">
        <f>VLOOKUP($D707,'Growth rate'!$B$3:$S$93,3,FALSE)*VLOOKUP($F707,BY_TRA_Demand_Drivers!$B$5:$J$100,9,FALSE)</f>
        <v>6.3521688052573095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155.14738499444749</v>
      </c>
      <c r="H708" s="16">
        <f>VLOOKUP($D708,'Growth rate'!$B$3:$S$93,3,FALSE)*VLOOKUP($F708,BY_TRA_Demand_Drivers!$B$5:$J$100,8,FALSE)</f>
        <v>7.4754096763647295</v>
      </c>
      <c r="I708" s="16">
        <f>VLOOKUP($D708,'Growth rate'!$B$3:$S$93,3,FALSE)*VLOOKUP($F708,BY_TRA_Demand_Drivers!$B$5:$J$100,9,FALSE)</f>
        <v>6.4538035061414272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157.62974315435866</v>
      </c>
      <c r="H709" s="16">
        <f>VLOOKUP($D709,'Growth rate'!$B$3:$S$93,3,FALSE)*VLOOKUP($F709,BY_TRA_Demand_Drivers!$B$5:$J$100,8,FALSE)</f>
        <v>7.5950162311865652</v>
      </c>
      <c r="I709" s="16">
        <f>VLOOKUP($D709,'Growth rate'!$B$3:$S$93,3,FALSE)*VLOOKUP($F709,BY_TRA_Demand_Drivers!$B$5:$J$100,9,FALSE)</f>
        <v>6.5570643622396902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160.15181904482839</v>
      </c>
      <c r="H710" s="16">
        <f>VLOOKUP($D710,'Growth rate'!$B$3:$S$93,3,FALSE)*VLOOKUP($F710,BY_TRA_Demand_Drivers!$B$5:$J$100,8,FALSE)</f>
        <v>7.7165364908855496</v>
      </c>
      <c r="I710" s="16">
        <f>VLOOKUP($D710,'Growth rate'!$B$3:$S$93,3,FALSE)*VLOOKUP($F710,BY_TRA_Demand_Drivers!$B$5:$J$100,9,FALSE)</f>
        <v>6.6619773920355252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162.71424814954563</v>
      </c>
      <c r="H711" s="16">
        <f>VLOOKUP($D711,'Growth rate'!$B$3:$S$93,3,FALSE)*VLOOKUP($F711,BY_TRA_Demand_Drivers!$B$5:$J$100,8,FALSE)</f>
        <v>7.8400010747397184</v>
      </c>
      <c r="I711" s="16">
        <f>VLOOKUP($D711,'Growth rate'!$B$3:$S$93,3,FALSE)*VLOOKUP($F711,BY_TRA_Demand_Drivers!$B$5:$J$100,9,FALSE)</f>
        <v>6.7685690303080932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165.31767611993837</v>
      </c>
      <c r="H712" s="16">
        <f>VLOOKUP($D712,'Growth rate'!$B$3:$S$93,3,FALSE)*VLOOKUP($F712,BY_TRA_Demand_Drivers!$B$5:$J$100,8,FALSE)</f>
        <v>7.9654410919355536</v>
      </c>
      <c r="I712" s="16">
        <f>VLOOKUP($D712,'Growth rate'!$B$3:$S$93,3,FALSE)*VLOOKUP($F712,BY_TRA_Demand_Drivers!$B$5:$J$100,9,FALSE)</f>
        <v>6.8768661347930218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167.96275893785739</v>
      </c>
      <c r="H713" s="16">
        <f>VLOOKUP($D713,'Growth rate'!$B$3:$S$93,3,FALSE)*VLOOKUP($F713,BY_TRA_Demand_Drivers!$B$5:$J$100,8,FALSE)</f>
        <v>8.092888149406523</v>
      </c>
      <c r="I713" s="16">
        <f>VLOOKUP($D713,'Growth rate'!$B$3:$S$93,3,FALSE)*VLOOKUP($F713,BY_TRA_Demand_Drivers!$B$5:$J$100,9,FALSE)</f>
        <v>6.9868959929497105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170.65016308086308</v>
      </c>
      <c r="H714" s="16">
        <f>VLOOKUP($D714,'Growth rate'!$B$3:$S$93,3,FALSE)*VLOOKUP($F714,BY_TRA_Demand_Drivers!$B$5:$J$100,8,FALSE)</f>
        <v>8.2223743597970262</v>
      </c>
      <c r="I714" s="16">
        <f>VLOOKUP($D714,'Growth rate'!$B$3:$S$93,3,FALSE)*VLOOKUP($F714,BY_TRA_Demand_Drivers!$B$5:$J$100,9,FALSE)</f>
        <v>7.098686328836906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173.38056569015691</v>
      </c>
      <c r="H715" s="16">
        <f>VLOOKUP($D715,'Growth rate'!$B$3:$S$93,3,FALSE)*VLOOKUP($F715,BY_TRA_Demand_Drivers!$B$5:$J$100,8,FALSE)</f>
        <v>8.3539323495537801</v>
      </c>
      <c r="I715" s="16">
        <f>VLOOKUP($D715,'Growth rate'!$B$3:$S$93,3,FALSE)*VLOOKUP($F715,BY_TRA_Demand_Drivers!$B$5:$J$100,9,FALSE)</f>
        <v>7.2122653100982967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176.15465474119941</v>
      </c>
      <c r="H716" s="16">
        <f>VLOOKUP($D716,'Growth rate'!$B$3:$S$93,3,FALSE)*VLOOKUP($F716,BY_TRA_Demand_Drivers!$B$5:$J$100,8,FALSE)</f>
        <v>8.4875952671466397</v>
      </c>
      <c r="I716" s="16">
        <f>VLOOKUP($D716,'Growth rate'!$B$3:$S$93,3,FALSE)*VLOOKUP($F716,BY_TRA_Demand_Drivers!$B$5:$J$100,9,FALSE)</f>
        <v>7.3276615550598692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178.97312921705864</v>
      </c>
      <c r="H717" s="16">
        <f>VLOOKUP($D717,'Growth rate'!$B$3:$S$93,3,FALSE)*VLOOKUP($F717,BY_TRA_Demand_Drivers!$B$5:$J$100,8,FALSE)</f>
        <v>8.623396791420987</v>
      </c>
      <c r="I717" s="16">
        <f>VLOOKUP($D717,'Growth rate'!$B$3:$S$93,3,FALSE)*VLOOKUP($F717,BY_TRA_Demand_Drivers!$B$5:$J$100,9,FALSE)</f>
        <v>7.444904139940828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181.83669928453156</v>
      </c>
      <c r="H718" s="16">
        <f>VLOOKUP($D718,'Growth rate'!$B$3:$S$93,3,FALSE)*VLOOKUP($F718,BY_TRA_Demand_Drivers!$B$5:$J$100,8,FALSE)</f>
        <v>8.7613711400837229</v>
      </c>
      <c r="I718" s="16">
        <f>VLOOKUP($D718,'Growth rate'!$B$3:$S$93,3,FALSE)*VLOOKUP($F718,BY_TRA_Demand_Drivers!$B$5:$J$100,9,FALSE)</f>
        <v>7.564022606179881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184.74608647308406</v>
      </c>
      <c r="H719" s="16">
        <f>VLOOKUP($D719,'Growth rate'!$B$3:$S$93,3,FALSE)*VLOOKUP($F719,BY_TRA_Demand_Drivers!$B$5:$J$100,8,FALSE)</f>
        <v>8.9015530783250618</v>
      </c>
      <c r="I719" s="16">
        <f>VLOOKUP($D719,'Growth rate'!$B$3:$S$93,3,FALSE)*VLOOKUP($F719,BY_TRA_Demand_Drivers!$B$5:$J$100,9,FALSE)</f>
        <v>7.6850469678787592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187.7020238566534</v>
      </c>
      <c r="H720" s="16">
        <f>VLOOKUP($D720,'Growth rate'!$B$3:$S$93,3,FALSE)*VLOOKUP($F720,BY_TRA_Demand_Drivers!$B$5:$J$100,8,FALSE)</f>
        <v>9.043977927578263</v>
      </c>
      <c r="I720" s="16">
        <f>VLOOKUP($D720,'Growth rate'!$B$3:$S$93,3,FALSE)*VLOOKUP($F720,BY_TRA_Demand_Drivers!$B$5:$J$100,9,FALSE)</f>
        <v>7.8080077193648192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190.70525623835985</v>
      </c>
      <c r="H721" s="16">
        <f>VLOOKUP($D721,'Growth rate'!$B$3:$S$93,3,FALSE)*VLOOKUP($F721,BY_TRA_Demand_Drivers!$B$5:$J$100,8,FALSE)</f>
        <v>9.1886815744195154</v>
      </c>
      <c r="I721" s="16">
        <f>VLOOKUP($D721,'Growth rate'!$B$3:$S$93,3,FALSE)*VLOOKUP($F721,BY_TRA_Demand_Drivers!$B$5:$J$100,9,FALSE)</f>
        <v>7.9329358428746559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193.75654033817361</v>
      </c>
      <c r="H722" s="16">
        <f>VLOOKUP($D722,'Growth rate'!$B$3:$S$93,3,FALSE)*VLOOKUP($F722,BY_TRA_Demand_Drivers!$B$5:$J$100,8,FALSE)</f>
        <v>9.3357004796102263</v>
      </c>
      <c r="I722" s="16">
        <f>VLOOKUP($D722,'Growth rate'!$B$3:$S$93,3,FALSE)*VLOOKUP($F722,BY_TRA_Demand_Drivers!$B$5:$J$100,9,FALSE)</f>
        <v>8.0598628163606509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196.85664498358437</v>
      </c>
      <c r="H723" s="16">
        <f>VLOOKUP($D723,'Growth rate'!$B$3:$S$93,3,FALSE)*VLOOKUP($F723,BY_TRA_Demand_Drivers!$B$5:$J$100,8,FALSE)</f>
        <v>9.4850716872839893</v>
      </c>
      <c r="I723" s="16">
        <f>VLOOKUP($D723,'Growth rate'!$B$3:$S$93,3,FALSE)*VLOOKUP($F723,BY_TRA_Demand_Drivers!$B$5:$J$100,9,FALSE)</f>
        <v>8.1888206214224208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200.00635130332174</v>
      </c>
      <c r="H724" s="16">
        <f>VLOOKUP($D724,'Growth rate'!$B$3:$S$93,3,FALSE)*VLOOKUP($F724,BY_TRA_Demand_Drivers!$B$5:$J$100,8,FALSE)</f>
        <v>9.6368328342805345</v>
      </c>
      <c r="I724" s="16">
        <f>VLOOKUP($D724,'Growth rate'!$B$3:$S$93,3,FALSE)*VLOOKUP($F724,BY_TRA_Demand_Drivers!$B$5:$J$100,9,FALSE)</f>
        <v>8.3198417513651801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203.2064529241749</v>
      </c>
      <c r="H725" s="16">
        <f>VLOOKUP($D725,'Growth rate'!$B$3:$S$93,3,FALSE)*VLOOKUP($F725,BY_TRA_Demand_Drivers!$B$5:$J$100,8,FALSE)</f>
        <v>9.7910221596290228</v>
      </c>
      <c r="I725" s="16">
        <f>VLOOKUP($D725,'Growth rate'!$B$3:$S$93,3,FALSE)*VLOOKUP($F725,BY_TRA_Demand_Drivers!$B$5:$J$100,9,FALSE)</f>
        <v>8.4529592193870222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206.45775617096169</v>
      </c>
      <c r="H726" s="16">
        <f>VLOOKUP($D726,'Growth rate'!$B$3:$S$93,3,FALSE)*VLOOKUP($F726,BY_TRA_Demand_Drivers!$B$5:$J$100,8,FALSE)</f>
        <v>9.947678514183087</v>
      </c>
      <c r="I726" s="16">
        <f>VLOOKUP($D726,'Growth rate'!$B$3:$S$93,3,FALSE)*VLOOKUP($F726,BY_TRA_Demand_Drivers!$B$5:$J$100,9,FALSE)</f>
        <v>8.588206566897215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209.76108026969709</v>
      </c>
      <c r="H727" s="16">
        <f>VLOOKUP($D727,'Growth rate'!$B$3:$S$93,3,FALSE)*VLOOKUP($F727,BY_TRA_Demand_Drivers!$B$5:$J$100,8,FALSE)</f>
        <v>10.106841370410017</v>
      </c>
      <c r="I727" s="16">
        <f>VLOOKUP($D727,'Growth rate'!$B$3:$S$93,3,FALSE)*VLOOKUP($F727,BY_TRA_Demand_Drivers!$B$5:$J$100,9,FALSE)</f>
        <v>8.7256178719675699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213.11725755401224</v>
      </c>
      <c r="H728" s="16">
        <f>VLOOKUP($D728,'Growth rate'!$B$3:$S$93,3,FALSE)*VLOOKUP($F728,BY_TRA_Demand_Drivers!$B$5:$J$100,8,FALSE)</f>
        <v>10.268550832336578</v>
      </c>
      <c r="I728" s="16">
        <f>VLOOKUP($D728,'Growth rate'!$B$3:$S$93,3,FALSE)*VLOOKUP($F728,BY_TRA_Demand_Drivers!$B$5:$J$100,9,FALSE)</f>
        <v>8.8652277579190528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216.52713367487644</v>
      </c>
      <c r="H729" s="16">
        <f>VLOOKUP($D729,'Growth rate'!$B$3:$S$93,3,FALSE)*VLOOKUP($F729,BY_TRA_Demand_Drivers!$B$5:$J$100,8,FALSE)</f>
        <v>10.432847645653963</v>
      </c>
      <c r="I729" s="16">
        <f>VLOOKUP($D729,'Growth rate'!$B$3:$S$93,3,FALSE)*VLOOKUP($F729,BY_TRA_Demand_Drivers!$B$5:$J$100,9,FALSE)</f>
        <v>9.0070714020457565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219.99156781367446</v>
      </c>
      <c r="H730" s="16">
        <f>VLOOKUP($D730,'Growth rate'!$B$3:$S$93,3,FALSE)*VLOOKUP($F730,BY_TRA_Demand_Drivers!$B$5:$J$100,8,FALSE)</f>
        <v>10.599773207984427</v>
      </c>
      <c r="I730" s="16">
        <f>VLOOKUP($D730,'Growth rate'!$B$3:$S$93,3,FALSE)*VLOOKUP($F730,BY_TRA_Demand_Drivers!$B$5:$J$100,9,FALSE)</f>
        <v>9.1511845444784896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223.51143289869324</v>
      </c>
      <c r="H731" s="16">
        <f>VLOOKUP($D731,'Growth rate'!$B$3:$S$93,3,FALSE)*VLOOKUP($F731,BY_TRA_Demand_Drivers!$B$5:$J$100,8,FALSE)</f>
        <v>10.769369579312178</v>
      </c>
      <c r="I731" s="16">
        <f>VLOOKUP($D731,'Growth rate'!$B$3:$S$93,3,FALSE)*VLOOKUP($F731,BY_TRA_Demand_Drivers!$B$5:$J$100,9,FALSE)</f>
        <v>9.2976034971901456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227.08761582507233</v>
      </c>
      <c r="H732" s="16">
        <f>VLOOKUP($D732,'Growth rate'!$B$3:$S$93,3,FALSE)*VLOOKUP($F732,BY_TRA_Demand_Drivers!$B$5:$J$100,8,FALSE)</f>
        <v>10.941679492581171</v>
      </c>
      <c r="I732" s="16">
        <f>VLOOKUP($D732,'Growth rate'!$B$3:$S$93,3,FALSE)*VLOOKUP($F732,BY_TRA_Demand_Drivers!$B$5:$J$100,9,FALSE)</f>
        <v>9.4463651531451873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230.72101767827351</v>
      </c>
      <c r="H733" s="16">
        <f>VLOOKUP($D733,'Growth rate'!$B$3:$S$93,3,FALSE)*VLOOKUP($F733,BY_TRA_Demand_Drivers!$B$5:$J$100,8,FALSE)</f>
        <v>11.116746364462472</v>
      </c>
      <c r="I733" s="16">
        <f>VLOOKUP($D733,'Growth rate'!$B$3:$S$93,3,FALSE)*VLOOKUP($F733,BY_TRA_Demand_Drivers!$B$5:$J$100,9,FALSE)</f>
        <v>9.597506995595511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234.41255396112589</v>
      </c>
      <c r="H734" s="16">
        <f>VLOOKUP($D734,'Growth rate'!$B$3:$S$93,3,FALSE)*VLOOKUP($F734,BY_TRA_Demand_Drivers!$B$5:$J$100,8,FALSE)</f>
        <v>11.294614306293871</v>
      </c>
      <c r="I734" s="16">
        <f>VLOOKUP($D734,'Growth rate'!$B$3:$S$93,3,FALSE)*VLOOKUP($F734,BY_TRA_Demand_Drivers!$B$5:$J$100,9,FALSE)</f>
        <v>9.7510671075250386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238.16315482450392</v>
      </c>
      <c r="H735" s="16">
        <f>VLOOKUP($D735,'Growth rate'!$B$3:$S$93,3,FALSE)*VLOOKUP($F735,BY_TRA_Demand_Drivers!$B$5:$J$100,8,FALSE)</f>
        <v>11.475328135194573</v>
      </c>
      <c r="I735" s="16">
        <f>VLOOKUP($D735,'Growth rate'!$B$3:$S$93,3,FALSE)*VLOOKUP($F735,BY_TRA_Demand_Drivers!$B$5:$J$100,9,FALSE)</f>
        <v>9.9070841812454393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241.97376530169598</v>
      </c>
      <c r="H736" s="16">
        <f>VLOOKUP($D736,'Growth rate'!$B$3:$S$93,3,FALSE)*VLOOKUP($F736,BY_TRA_Demand_Drivers!$B$5:$J$100,8,FALSE)</f>
        <v>11.658933385357686</v>
      </c>
      <c r="I736" s="16">
        <f>VLOOKUP($D736,'Growth rate'!$B$3:$S$93,3,FALSE)*VLOOKUP($F736,BY_TRA_Demand_Drivers!$B$5:$J$100,9,FALSE)</f>
        <v>10.065597528145366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245.84534554652311</v>
      </c>
      <c r="H737" s="16">
        <f>VLOOKUP($D737,'Growth rate'!$B$3:$S$93,3,FALSE)*VLOOKUP($F737,BY_TRA_Demand_Drivers!$B$5:$J$100,8,FALSE)</f>
        <v>11.84547631952341</v>
      </c>
      <c r="I737" s="16">
        <f>VLOOKUP($D737,'Growth rate'!$B$3:$S$93,3,FALSE)*VLOOKUP($F737,BY_TRA_Demand_Drivers!$B$5:$J$100,9,FALSE)</f>
        <v>10.226647088595692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249.77887107526749</v>
      </c>
      <c r="H738" s="16">
        <f>VLOOKUP($D738,'Growth rate'!$B$3:$S$93,3,FALSE)*VLOOKUP($F738,BY_TRA_Demand_Drivers!$B$5:$J$100,8,FALSE)</f>
        <v>12.035003940635784</v>
      </c>
      <c r="I738" s="16">
        <f>VLOOKUP($D738,'Growth rate'!$B$3:$S$93,3,FALSE)*VLOOKUP($F738,BY_TRA_Demand_Drivers!$B$5:$J$100,9,FALSE)</f>
        <v>10.390273442013225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253.77533301247178</v>
      </c>
      <c r="H739" s="16">
        <f>VLOOKUP($D739,'Growth rate'!$B$3:$S$93,3,FALSE)*VLOOKUP($F739,BY_TRA_Demand_Drivers!$B$5:$J$100,8,FALSE)</f>
        <v>12.227564003685957</v>
      </c>
      <c r="I739" s="16">
        <f>VLOOKUP($D739,'Growth rate'!$B$3:$S$93,3,FALSE)*VLOOKUP($F739,BY_TRA_Demand_Drivers!$B$5:$J$100,9,FALSE)</f>
        <v>10.556517817085435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257.8357383406713</v>
      </c>
      <c r="H740" s="16">
        <f>VLOOKUP($D740,'Growth rate'!$B$3:$S$93,3,FALSE)*VLOOKUP($F740,BY_TRA_Demand_Drivers!$B$5:$J$100,8,FALSE)</f>
        <v>12.423205027744933</v>
      </c>
      <c r="I740" s="16">
        <f>VLOOKUP($D740,'Growth rate'!$B$3:$S$93,3,FALSE)*VLOOKUP($F740,BY_TRA_Demand_Drivers!$B$5:$J$100,9,FALSE)</f>
        <v>10.725422102158802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261.96111015412208</v>
      </c>
      <c r="H741" s="16">
        <f>VLOOKUP($D741,'Growth rate'!$B$3:$S$93,3,FALSE)*VLOOKUP($F741,BY_TRA_Demand_Drivers!$B$5:$J$100,8,FALSE)</f>
        <v>12.621976308188852</v>
      </c>
      <c r="I741" s="16">
        <f>VLOOKUP($D741,'Growth rate'!$B$3:$S$93,3,FALSE)*VLOOKUP($F741,BY_TRA_Demand_Drivers!$B$5:$J$100,9,FALSE)</f>
        <v>10.897028855793344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2612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2583.8448586750478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2625.1863764138484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2667.1893584364698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2709.8643881714534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2753.2222183821964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2797.2737738763117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2842.0301542583325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2887.5026367264659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2933.7026789140896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2980.6419217767148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3028.3321925251425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3076.7855076055448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3126.0140757272338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3176.0303009388695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3226.8467857538917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3278.4763343259542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3330.9319556751693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3384.226866965972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3438.3744968374281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3493.3884887868267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3549.2827046074162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3606.0712278811347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3663.7683675272328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3722.3886614076682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3781.9468799901915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3842.4580300700341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3903.9373585511548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3966.4003562879739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4029.8627619885815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4094.340566180399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4159.8500152392853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4226.4076154831137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4294.0301373308439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4362.734619528138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4432.5383734405877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4503.4589874156372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4575.5143312142873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4648.7225605137164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4723.1021214819366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4798.6717554256475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4875.4505035124575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4953.457711568657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5032.7130349537556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5113.2364435130157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5195.048226609224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5278.1689982349717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5362.6197022067308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5448.421617442039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5535.5963633211122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5624.1659051342494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5714.1525596163974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5805.5790005702593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5898.4682645793837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5992.8437568126537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6088.7292569216561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6186.148925032403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6285.1273078329223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6385.6893447582488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6487.8603742743808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6591.6661402627706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6697.1327985069747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6804.2869232830863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6913.1555140556147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7023.7660022805057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7136.1462583169932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7250.3245984500654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7366.3297920252662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7484.1910686976707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7603.9381257968334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7725.601135809583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7849.2107539825365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7974.7981260462566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8102.3948960629978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8232.0332144000058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8363.7457458304052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8497.5656777636923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8633.5267286079124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8771.6631562656385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8912.0097667658883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9054.6019230341426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9199.4755538026893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773.54736800000001</v>
      </c>
      <c r="H824" s="16">
        <f>VLOOKUP($D824,'Growth rate'!$B$3:$S$93,3,FALSE)*VLOOKUP($F824,BY_TRA_Demand_Drivers!$B$5:$J$100,8,FALSE)</f>
        <v>42.974888</v>
      </c>
      <c r="I824" s="16">
        <f>VLOOKUP($D824,'Growth rate'!$B$3:$S$93,3,FALSE)*VLOOKUP($F824,BY_TRA_Demand_Drivers!$B$5:$J$100,9,FALSE)</f>
        <v>42.974888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765.20918443660617</v>
      </c>
      <c r="H825" s="16">
        <f>VLOOKUP($D825,'Growth rate'!$B$3:$S$93,3,FALSE)*VLOOKUP($F825,BY_TRA_Demand_Drivers!$B$5:$J$100,8,FALSE)</f>
        <v>42.511655210924964</v>
      </c>
      <c r="I825" s="16">
        <f>VLOOKUP($D825,'Growth rate'!$B$3:$S$93,3,FALSE)*VLOOKUP($F825,BY_TRA_Demand_Drivers!$B$5:$J$100,9,FALSE)</f>
        <v>42.511655210924964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777.45253138759188</v>
      </c>
      <c r="H826" s="16">
        <f>VLOOKUP($D826,'Growth rate'!$B$3:$S$93,3,FALSE)*VLOOKUP($F826,BY_TRA_Demand_Drivers!$B$5:$J$100,8,FALSE)</f>
        <v>43.191841694299761</v>
      </c>
      <c r="I826" s="16">
        <f>VLOOKUP($D826,'Growth rate'!$B$3:$S$93,3,FALSE)*VLOOKUP($F826,BY_TRA_Demand_Drivers!$B$5:$J$100,9,FALSE)</f>
        <v>43.191841694299761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789.89177188979329</v>
      </c>
      <c r="H827" s="16">
        <f>VLOOKUP($D827,'Growth rate'!$B$3:$S$93,3,FALSE)*VLOOKUP($F827,BY_TRA_Demand_Drivers!$B$5:$J$100,8,FALSE)</f>
        <v>43.882911161408558</v>
      </c>
      <c r="I827" s="16">
        <f>VLOOKUP($D827,'Growth rate'!$B$3:$S$93,3,FALSE)*VLOOKUP($F827,BY_TRA_Demand_Drivers!$B$5:$J$100,9,FALSE)</f>
        <v>43.882911161408558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802.53004024002985</v>
      </c>
      <c r="H828" s="16">
        <f>VLOOKUP($D828,'Growth rate'!$B$3:$S$93,3,FALSE)*VLOOKUP($F828,BY_TRA_Demand_Drivers!$B$5:$J$100,8,FALSE)</f>
        <v>44.585037739991094</v>
      </c>
      <c r="I828" s="16">
        <f>VLOOKUP($D828,'Growth rate'!$B$3:$S$93,3,FALSE)*VLOOKUP($F828,BY_TRA_Demand_Drivers!$B$5:$J$100,9,FALSE)</f>
        <v>44.585037739991094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815.37052088387031</v>
      </c>
      <c r="H829" s="16">
        <f>VLOOKUP($D829,'Growth rate'!$B$3:$S$93,3,FALSE)*VLOOKUP($F829,BY_TRA_Demand_Drivers!$B$5:$J$100,8,FALSE)</f>
        <v>45.298398343830947</v>
      </c>
      <c r="I829" s="16">
        <f>VLOOKUP($D829,'Growth rate'!$B$3:$S$93,3,FALSE)*VLOOKUP($F829,BY_TRA_Demand_Drivers!$B$5:$J$100,9,FALSE)</f>
        <v>45.298398343830947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828.4164492180123</v>
      </c>
      <c r="H830" s="16">
        <f>VLOOKUP($D830,'Growth rate'!$B$3:$S$93,3,FALSE)*VLOOKUP($F830,BY_TRA_Demand_Drivers!$B$5:$J$100,8,FALSE)</f>
        <v>46.023172717332244</v>
      </c>
      <c r="I830" s="16">
        <f>VLOOKUP($D830,'Growth rate'!$B$3:$S$93,3,FALSE)*VLOOKUP($F830,BY_TRA_Demand_Drivers!$B$5:$J$100,9,FALSE)</f>
        <v>46.023172717332244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841.67111240550048</v>
      </c>
      <c r="H831" s="16">
        <f>VLOOKUP($D831,'Growth rate'!$B$3:$S$93,3,FALSE)*VLOOKUP($F831,BY_TRA_Demand_Drivers!$B$5:$J$100,8,FALSE)</f>
        <v>46.759543480809555</v>
      </c>
      <c r="I831" s="16">
        <f>VLOOKUP($D831,'Growth rate'!$B$3:$S$93,3,FALSE)*VLOOKUP($F831,BY_TRA_Demand_Drivers!$B$5:$J$100,9,FALSE)</f>
        <v>46.759543480809555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855.13785020398848</v>
      </c>
      <c r="H832" s="16">
        <f>VLOOKUP($D832,'Growth rate'!$B$3:$S$93,3,FALSE)*VLOOKUP($F832,BY_TRA_Demand_Drivers!$B$5:$J$100,8,FALSE)</f>
        <v>47.507696176502513</v>
      </c>
      <c r="I832" s="16">
        <f>VLOOKUP($D832,'Growth rate'!$B$3:$S$93,3,FALSE)*VLOOKUP($F832,BY_TRA_Demand_Drivers!$B$5:$J$100,9,FALSE)</f>
        <v>47.507696176502513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868.82005580725229</v>
      </c>
      <c r="H833" s="16">
        <f>VLOOKUP($D833,'Growth rate'!$B$3:$S$93,3,FALSE)*VLOOKUP($F833,BY_TRA_Demand_Drivers!$B$5:$J$100,8,FALSE)</f>
        <v>48.267819315326555</v>
      </c>
      <c r="I833" s="16">
        <f>VLOOKUP($D833,'Growth rate'!$B$3:$S$93,3,FALSE)*VLOOKUP($F833,BY_TRA_Demand_Drivers!$B$5:$J$100,9,FALSE)</f>
        <v>48.267819315326555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882.72117670016837</v>
      </c>
      <c r="H834" s="16">
        <f>VLOOKUP($D834,'Growth rate'!$B$3:$S$93,3,FALSE)*VLOOKUP($F834,BY_TRA_Demand_Drivers!$B$5:$J$100,8,FALSE)</f>
        <v>49.040104424371776</v>
      </c>
      <c r="I834" s="16">
        <f>VLOOKUP($D834,'Growth rate'!$B$3:$S$93,3,FALSE)*VLOOKUP($F834,BY_TRA_Demand_Drivers!$B$5:$J$100,9,FALSE)</f>
        <v>49.040104424371776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896.84471552737114</v>
      </c>
      <c r="H835" s="16">
        <f>VLOOKUP($D835,'Growth rate'!$B$3:$S$93,3,FALSE)*VLOOKUP($F835,BY_TRA_Demand_Drivers!$B$5:$J$100,8,FALSE)</f>
        <v>49.824746095161728</v>
      </c>
      <c r="I835" s="16">
        <f>VLOOKUP($D835,'Growth rate'!$B$3:$S$93,3,FALSE)*VLOOKUP($F835,BY_TRA_Demand_Drivers!$B$5:$J$100,9,FALSE)</f>
        <v>49.824746095161728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911.19423097580898</v>
      </c>
      <c r="H836" s="16">
        <f>VLOOKUP($D836,'Growth rate'!$B$3:$S$93,3,FALSE)*VLOOKUP($F836,BY_TRA_Demand_Drivers!$B$5:$J$100,8,FALSE)</f>
        <v>50.621942032684316</v>
      </c>
      <c r="I836" s="16">
        <f>VLOOKUP($D836,'Growth rate'!$B$3:$S$93,3,FALSE)*VLOOKUP($F836,BY_TRA_Demand_Drivers!$B$5:$J$100,9,FALSE)</f>
        <v>50.621942032684316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925.77333867142204</v>
      </c>
      <c r="H837" s="16">
        <f>VLOOKUP($D837,'Growth rate'!$B$3:$S$93,3,FALSE)*VLOOKUP($F837,BY_TRA_Demand_Drivers!$B$5:$J$100,8,FALSE)</f>
        <v>51.431893105207273</v>
      </c>
      <c r="I837" s="16">
        <f>VLOOKUP($D837,'Growth rate'!$B$3:$S$93,3,FALSE)*VLOOKUP($F837,BY_TRA_Demand_Drivers!$B$5:$J$100,9,FALSE)</f>
        <v>51.431893105207273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940.58571209016486</v>
      </c>
      <c r="H838" s="16">
        <f>VLOOKUP($D838,'Growth rate'!$B$3:$S$93,3,FALSE)*VLOOKUP($F838,BY_TRA_Demand_Drivers!$B$5:$J$100,8,FALSE)</f>
        <v>52.254803394890587</v>
      </c>
      <c r="I838" s="16">
        <f>VLOOKUP($D838,'Growth rate'!$B$3:$S$93,3,FALSE)*VLOOKUP($F838,BY_TRA_Demand_Drivers!$B$5:$J$100,9,FALSE)</f>
        <v>52.254803394890587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955.63508348360756</v>
      </c>
      <c r="H839" s="16">
        <f>VLOOKUP($D839,'Growth rate'!$B$3:$S$93,3,FALSE)*VLOOKUP($F839,BY_TRA_Demand_Drivers!$B$5:$J$100,8,FALSE)</f>
        <v>53.090880249208844</v>
      </c>
      <c r="I839" s="16">
        <f>VLOOKUP($D839,'Growth rate'!$B$3:$S$93,3,FALSE)*VLOOKUP($F839,BY_TRA_Demand_Drivers!$B$5:$J$100,9,FALSE)</f>
        <v>53.090880249208844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970.92524481934538</v>
      </c>
      <c r="H840" s="16">
        <f>VLOOKUP($D840,'Growth rate'!$B$3:$S$93,3,FALSE)*VLOOKUP($F840,BY_TRA_Demand_Drivers!$B$5:$J$100,8,FALSE)</f>
        <v>53.940334333196191</v>
      </c>
      <c r="I840" s="16">
        <f>VLOOKUP($D840,'Growth rate'!$B$3:$S$93,3,FALSE)*VLOOKUP($F840,BY_TRA_Demand_Drivers!$B$5:$J$100,9,FALSE)</f>
        <v>53.940334333196191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986.46004873645484</v>
      </c>
      <c r="H841" s="16">
        <f>VLOOKUP($D841,'Growth rate'!$B$3:$S$93,3,FALSE)*VLOOKUP($F841,BY_TRA_Demand_Drivers!$B$5:$J$100,8,FALSE)</f>
        <v>54.803379682527321</v>
      </c>
      <c r="I841" s="16">
        <f>VLOOKUP($D841,'Growth rate'!$B$3:$S$93,3,FALSE)*VLOOKUP($F841,BY_TRA_Demand_Drivers!$B$5:$J$100,9,FALSE)</f>
        <v>54.803379682527321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1002.2434095162381</v>
      </c>
      <c r="H842" s="16">
        <f>VLOOKUP($D842,'Growth rate'!$B$3:$S$93,3,FALSE)*VLOOKUP($F842,BY_TRA_Demand_Drivers!$B$5:$J$100,8,FALSE)</f>
        <v>55.680233757447759</v>
      </c>
      <c r="I842" s="16">
        <f>VLOOKUP($D842,'Growth rate'!$B$3:$S$93,3,FALSE)*VLOOKUP($F842,BY_TRA_Demand_Drivers!$B$5:$J$100,9,FALSE)</f>
        <v>55.680233757447759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1018.2793040684979</v>
      </c>
      <c r="H843" s="16">
        <f>VLOOKUP($D843,'Growth rate'!$B$3:$S$93,3,FALSE)*VLOOKUP($F843,BY_TRA_Demand_Drivers!$B$5:$J$100,8,FALSE)</f>
        <v>56.571117497566931</v>
      </c>
      <c r="I843" s="16">
        <f>VLOOKUP($D843,'Growth rate'!$B$3:$S$93,3,FALSE)*VLOOKUP($F843,BY_TRA_Demand_Drivers!$B$5:$J$100,9,FALSE)</f>
        <v>56.571117497566931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1034.5717729335938</v>
      </c>
      <c r="H844" s="16">
        <f>VLOOKUP($D844,'Growth rate'!$B$3:$S$93,3,FALSE)*VLOOKUP($F844,BY_TRA_Demand_Drivers!$B$5:$J$100,8,FALSE)</f>
        <v>57.476255377527998</v>
      </c>
      <c r="I844" s="16">
        <f>VLOOKUP($D844,'Growth rate'!$B$3:$S$93,3,FALSE)*VLOOKUP($F844,BY_TRA_Demand_Drivers!$B$5:$J$100,9,FALSE)</f>
        <v>57.476255377527998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1051.1249213005315</v>
      </c>
      <c r="H845" s="16">
        <f>VLOOKUP($D845,'Growth rate'!$B$3:$S$93,3,FALSE)*VLOOKUP($F845,BY_TRA_Demand_Drivers!$B$5:$J$100,8,FALSE)</f>
        <v>58.395875463568451</v>
      </c>
      <c r="I845" s="16">
        <f>VLOOKUP($D845,'Growth rate'!$B$3:$S$93,3,FALSE)*VLOOKUP($F845,BY_TRA_Demand_Drivers!$B$5:$J$100,9,FALSE)</f>
        <v>58.395875463568451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1067.9429200413399</v>
      </c>
      <c r="H846" s="16">
        <f>VLOOKUP($D846,'Growth rate'!$B$3:$S$93,3,FALSE)*VLOOKUP($F846,BY_TRA_Demand_Drivers!$B$5:$J$100,8,FALSE)</f>
        <v>59.330209470985544</v>
      </c>
      <c r="I846" s="16">
        <f>VLOOKUP($D846,'Growth rate'!$B$3:$S$93,3,FALSE)*VLOOKUP($F846,BY_TRA_Demand_Drivers!$B$5:$J$100,9,FALSE)</f>
        <v>59.330209470985544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1085.0300067620012</v>
      </c>
      <c r="H847" s="16">
        <f>VLOOKUP($D847,'Growth rate'!$B$3:$S$93,3,FALSE)*VLOOKUP($F847,BY_TRA_Demand_Drivers!$B$5:$J$100,8,FALSE)</f>
        <v>60.279492822521306</v>
      </c>
      <c r="I847" s="16">
        <f>VLOOKUP($D847,'Growth rate'!$B$3:$S$93,3,FALSE)*VLOOKUP($F847,BY_TRA_Demand_Drivers!$B$5:$J$100,9,FALSE)</f>
        <v>60.279492822521306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1102.3904868701934</v>
      </c>
      <c r="H848" s="16">
        <f>VLOOKUP($D848,'Growth rate'!$B$3:$S$93,3,FALSE)*VLOOKUP($F848,BY_TRA_Demand_Drivers!$B$5:$J$100,8,FALSE)</f>
        <v>61.243964707681648</v>
      </c>
      <c r="I848" s="16">
        <f>VLOOKUP($D848,'Growth rate'!$B$3:$S$93,3,FALSE)*VLOOKUP($F848,BY_TRA_Demand_Drivers!$B$5:$J$100,9,FALSE)</f>
        <v>61.243964707681648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1120.0287346601165</v>
      </c>
      <c r="H849" s="16">
        <f>VLOOKUP($D849,'Growth rate'!$B$3:$S$93,3,FALSE)*VLOOKUP($F849,BY_TRA_Demand_Drivers!$B$5:$J$100,8,FALSE)</f>
        <v>62.223868143004559</v>
      </c>
      <c r="I849" s="16">
        <f>VLOOKUP($D849,'Growth rate'!$B$3:$S$93,3,FALSE)*VLOOKUP($F849,BY_TRA_Demand_Drivers!$B$5:$J$100,9,FALSE)</f>
        <v>62.223868143004559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1137.9491944146782</v>
      </c>
      <c r="H850" s="16">
        <f>VLOOKUP($D850,'Growth rate'!$B$3:$S$93,3,FALSE)*VLOOKUP($F850,BY_TRA_Demand_Drivers!$B$5:$J$100,8,FALSE)</f>
        <v>63.219450033292631</v>
      </c>
      <c r="I850" s="16">
        <f>VLOOKUP($D850,'Growth rate'!$B$3:$S$93,3,FALSE)*VLOOKUP($F850,BY_TRA_Demand_Drivers!$B$5:$J$100,9,FALSE)</f>
        <v>63.219450033292631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1156.1563815253132</v>
      </c>
      <c r="H851" s="16">
        <f>VLOOKUP($D851,'Growth rate'!$B$3:$S$93,3,FALSE)*VLOOKUP($F851,BY_TRA_Demand_Drivers!$B$5:$J$100,8,FALSE)</f>
        <v>64.230961233825312</v>
      </c>
      <c r="I851" s="16">
        <f>VLOOKUP($D851,'Growth rate'!$B$3:$S$93,3,FALSE)*VLOOKUP($F851,BY_TRA_Demand_Drivers!$B$5:$J$100,9,FALSE)</f>
        <v>64.230961233825312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1174.6548836297184</v>
      </c>
      <c r="H852" s="16">
        <f>VLOOKUP($D852,'Growth rate'!$B$3:$S$93,3,FALSE)*VLOOKUP($F852,BY_TRA_Demand_Drivers!$B$5:$J$100,8,FALSE)</f>
        <v>65.258656613566529</v>
      </c>
      <c r="I852" s="16">
        <f>VLOOKUP($D852,'Growth rate'!$B$3:$S$93,3,FALSE)*VLOOKUP($F852,BY_TRA_Demand_Drivers!$B$5:$J$100,9,FALSE)</f>
        <v>65.258656613566529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1193.449361767794</v>
      </c>
      <c r="H853" s="16">
        <f>VLOOKUP($D853,'Growth rate'!$B$3:$S$93,3,FALSE)*VLOOKUP($F853,BY_TRA_Demand_Drivers!$B$5:$J$100,8,FALSE)</f>
        <v>66.302795119383589</v>
      </c>
      <c r="I853" s="16">
        <f>VLOOKUP($D853,'Growth rate'!$B$3:$S$93,3,FALSE)*VLOOKUP($F853,BY_TRA_Demand_Drivers!$B$5:$J$100,9,FALSE)</f>
        <v>66.302795119383589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1212.5445515560787</v>
      </c>
      <c r="H854" s="16">
        <f>VLOOKUP($D854,'Growth rate'!$B$3:$S$93,3,FALSE)*VLOOKUP($F854,BY_TRA_Demand_Drivers!$B$5:$J$100,8,FALSE)</f>
        <v>67.363639841293733</v>
      </c>
      <c r="I854" s="16">
        <f>VLOOKUP($D854,'Growth rate'!$B$3:$S$93,3,FALSE)*VLOOKUP($F854,BY_TRA_Demand_Drivers!$B$5:$J$100,9,FALSE)</f>
        <v>67.363639841293733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1231.9452643809759</v>
      </c>
      <c r="H855" s="16">
        <f>VLOOKUP($D855,'Growth rate'!$B$3:$S$93,3,FALSE)*VLOOKUP($F855,BY_TRA_Demand_Drivers!$B$5:$J$100,8,FALSE)</f>
        <v>68.441458078754437</v>
      </c>
      <c r="I855" s="16">
        <f>VLOOKUP($D855,'Growth rate'!$B$3:$S$93,3,FALSE)*VLOOKUP($F855,BY_TRA_Demand_Drivers!$B$5:$J$100,9,FALSE)</f>
        <v>68.441458078754437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1251.6563886110716</v>
      </c>
      <c r="H856" s="16">
        <f>VLOOKUP($D856,'Growth rate'!$B$3:$S$93,3,FALSE)*VLOOKUP($F856,BY_TRA_Demand_Drivers!$B$5:$J$100,8,FALSE)</f>
        <v>69.536521408014508</v>
      </c>
      <c r="I856" s="16">
        <f>VLOOKUP($D856,'Growth rate'!$B$3:$S$93,3,FALSE)*VLOOKUP($F856,BY_TRA_Demand_Drivers!$B$5:$J$100,9,FALSE)</f>
        <v>69.536521408014508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1271.6828908288487</v>
      </c>
      <c r="H857" s="16">
        <f>VLOOKUP($D857,'Growth rate'!$B$3:$S$93,3,FALSE)*VLOOKUP($F857,BY_TRA_Demand_Drivers!$B$5:$J$100,8,FALSE)</f>
        <v>70.649105750542745</v>
      </c>
      <c r="I857" s="16">
        <f>VLOOKUP($D857,'Growth rate'!$B$3:$S$93,3,FALSE)*VLOOKUP($F857,BY_TRA_Demand_Drivers!$B$5:$J$100,9,FALSE)</f>
        <v>70.649105750542745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1292.0298170821104</v>
      </c>
      <c r="H858" s="16">
        <f>VLOOKUP($D858,'Growth rate'!$B$3:$S$93,3,FALSE)*VLOOKUP($F858,BY_TRA_Demand_Drivers!$B$5:$J$100,8,FALSE)</f>
        <v>71.779491442551432</v>
      </c>
      <c r="I858" s="16">
        <f>VLOOKUP($D858,'Growth rate'!$B$3:$S$93,3,FALSE)*VLOOKUP($F858,BY_TRA_Demand_Drivers!$B$5:$J$100,9,FALSE)</f>
        <v>71.779491442551432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1312.7022941554242</v>
      </c>
      <c r="H859" s="16">
        <f>VLOOKUP($D859,'Growth rate'!$B$3:$S$93,3,FALSE)*VLOOKUP($F859,BY_TRA_Demand_Drivers!$B$5:$J$100,8,FALSE)</f>
        <v>72.927963305632247</v>
      </c>
      <c r="I859" s="16">
        <f>VLOOKUP($D859,'Growth rate'!$B$3:$S$93,3,FALSE)*VLOOKUP($F859,BY_TRA_Demand_Drivers!$B$5:$J$100,9,FALSE)</f>
        <v>72.927963305632247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1333.7055308619108</v>
      </c>
      <c r="H860" s="16">
        <f>VLOOKUP($D860,'Growth rate'!$B$3:$S$93,3,FALSE)*VLOOKUP($F860,BY_TRA_Demand_Drivers!$B$5:$J$100,8,FALSE)</f>
        <v>74.094810718522368</v>
      </c>
      <c r="I860" s="16">
        <f>VLOOKUP($D860,'Growth rate'!$B$3:$S$93,3,FALSE)*VLOOKUP($F860,BY_TRA_Demand_Drivers!$B$5:$J$100,9,FALSE)</f>
        <v>74.094810718522368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1355.0448193557015</v>
      </c>
      <c r="H861" s="16">
        <f>VLOOKUP($D861,'Growth rate'!$B$3:$S$93,3,FALSE)*VLOOKUP($F861,BY_TRA_Demand_Drivers!$B$5:$J$100,8,FALSE)</f>
        <v>75.280327690018723</v>
      </c>
      <c r="I861" s="16">
        <f>VLOOKUP($D861,'Growth rate'!$B$3:$S$93,3,FALSE)*VLOOKUP($F861,BY_TRA_Demand_Drivers!$B$5:$J$100,9,FALSE)</f>
        <v>75.280327690018723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1376.7255364653929</v>
      </c>
      <c r="H862" s="16">
        <f>VLOOKUP($D862,'Growth rate'!$B$3:$S$93,3,FALSE)*VLOOKUP($F862,BY_TRA_Demand_Drivers!$B$5:$J$100,8,FALSE)</f>
        <v>76.484812933059033</v>
      </c>
      <c r="I862" s="16">
        <f>VLOOKUP($D862,'Growth rate'!$B$3:$S$93,3,FALSE)*VLOOKUP($F862,BY_TRA_Demand_Drivers!$B$5:$J$100,9,FALSE)</f>
        <v>76.484812933059033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1398.7531450488391</v>
      </c>
      <c r="H863" s="16">
        <f>VLOOKUP($D863,'Growth rate'!$B$3:$S$93,3,FALSE)*VLOOKUP($F863,BY_TRA_Demand_Drivers!$B$5:$J$100,8,FALSE)</f>
        <v>77.708569939987981</v>
      </c>
      <c r="I863" s="16">
        <f>VLOOKUP($D863,'Growth rate'!$B$3:$S$93,3,FALSE)*VLOOKUP($F863,BY_TRA_Demand_Drivers!$B$5:$J$100,9,FALSE)</f>
        <v>77.708569939987981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1421.1331953696206</v>
      </c>
      <c r="H864" s="16">
        <f>VLOOKUP($D864,'Growth rate'!$B$3:$S$93,3,FALSE)*VLOOKUP($F864,BY_TRA_Demand_Drivers!$B$5:$J$100,8,FALSE)</f>
        <v>78.951907059027789</v>
      </c>
      <c r="I864" s="16">
        <f>VLOOKUP($D864,'Growth rate'!$B$3:$S$93,3,FALSE)*VLOOKUP($F864,BY_TRA_Demand_Drivers!$B$5:$J$100,9,FALSE)</f>
        <v>78.951907059027789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1443.8713264955345</v>
      </c>
      <c r="H865" s="16">
        <f>VLOOKUP($D865,'Growth rate'!$B$3:$S$93,3,FALSE)*VLOOKUP($F865,BY_TRA_Demand_Drivers!$B$5:$J$100,8,FALSE)</f>
        <v>80.215137571972235</v>
      </c>
      <c r="I865" s="16">
        <f>VLOOKUP($D865,'Growth rate'!$B$3:$S$93,3,FALSE)*VLOOKUP($F865,BY_TRA_Demand_Drivers!$B$5:$J$100,9,FALSE)</f>
        <v>80.215137571972235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1466.9732677194631</v>
      </c>
      <c r="H866" s="16">
        <f>VLOOKUP($D866,'Growth rate'!$B$3:$S$93,3,FALSE)*VLOOKUP($F866,BY_TRA_Demand_Drivers!$B$5:$J$100,8,FALSE)</f>
        <v>81.49857977312378</v>
      </c>
      <c r="I866" s="16">
        <f>VLOOKUP($D866,'Growth rate'!$B$3:$S$93,3,FALSE)*VLOOKUP($F866,BY_TRA_Demand_Drivers!$B$5:$J$100,9,FALSE)</f>
        <v>81.49857977312378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1490.4448400029746</v>
      </c>
      <c r="H867" s="16">
        <f>VLOOKUP($D867,'Growth rate'!$B$3:$S$93,3,FALSE)*VLOOKUP($F867,BY_TRA_Demand_Drivers!$B$5:$J$100,8,FALSE)</f>
        <v>82.802557049493771</v>
      </c>
      <c r="I867" s="16">
        <f>VLOOKUP($D867,'Growth rate'!$B$3:$S$93,3,FALSE)*VLOOKUP($F867,BY_TRA_Demand_Drivers!$B$5:$J$100,9,FALSE)</f>
        <v>82.802557049493771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1514.2919574430221</v>
      </c>
      <c r="H868" s="16">
        <f>VLOOKUP($D868,'Growth rate'!$B$3:$S$93,3,FALSE)*VLOOKUP($F868,BY_TRA_Demand_Drivers!$B$5:$J$100,8,FALSE)</f>
        <v>84.12739796228567</v>
      </c>
      <c r="I868" s="16">
        <f>VLOOKUP($D868,'Growth rate'!$B$3:$S$93,3,FALSE)*VLOOKUP($F868,BY_TRA_Demand_Drivers!$B$5:$J$100,9,FALSE)</f>
        <v>84.12739796228567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1538.5206287621104</v>
      </c>
      <c r="H869" s="16">
        <f>VLOOKUP($D869,'Growth rate'!$B$3:$S$93,3,FALSE)*VLOOKUP($F869,BY_TRA_Demand_Drivers!$B$5:$J$100,8,FALSE)</f>
        <v>85.473436329682244</v>
      </c>
      <c r="I869" s="16">
        <f>VLOOKUP($D869,'Growth rate'!$B$3:$S$93,3,FALSE)*VLOOKUP($F869,BY_TRA_Demand_Drivers!$B$5:$J$100,9,FALSE)</f>
        <v>85.473436329682244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1563.1369588223045</v>
      </c>
      <c r="H870" s="16">
        <f>VLOOKUP($D870,'Growth rate'!$B$3:$S$93,3,FALSE)*VLOOKUP($F870,BY_TRA_Demand_Drivers!$B$5:$J$100,8,FALSE)</f>
        <v>86.841011310957157</v>
      </c>
      <c r="I870" s="16">
        <f>VLOOKUP($D870,'Growth rate'!$B$3:$S$93,3,FALSE)*VLOOKUP($F870,BY_TRA_Demand_Drivers!$B$5:$J$100,9,FALSE)</f>
        <v>86.841011310957157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1588.1471501634612</v>
      </c>
      <c r="H871" s="16">
        <f>VLOOKUP($D871,'Growth rate'!$B$3:$S$93,3,FALSE)*VLOOKUP($F871,BY_TRA_Demand_Drivers!$B$5:$J$100,8,FALSE)</f>
        <v>88.230467491932473</v>
      </c>
      <c r="I871" s="16">
        <f>VLOOKUP($D871,'Growth rate'!$B$3:$S$93,3,FALSE)*VLOOKUP($F871,BY_TRA_Demand_Drivers!$B$5:$J$100,9,FALSE)</f>
        <v>88.230467491932473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1613.5575045660767</v>
      </c>
      <c r="H872" s="16">
        <f>VLOOKUP($D872,'Growth rate'!$B$3:$S$93,3,FALSE)*VLOOKUP($F872,BY_TRA_Demand_Drivers!$B$5:$J$100,8,FALSE)</f>
        <v>89.642154971803393</v>
      </c>
      <c r="I872" s="16">
        <f>VLOOKUP($D872,'Growth rate'!$B$3:$S$93,3,FALSE)*VLOOKUP($F872,BY_TRA_Demand_Drivers!$B$5:$J$100,9,FALSE)</f>
        <v>89.642154971803393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1639.3744246391341</v>
      </c>
      <c r="H873" s="16">
        <f>VLOOKUP($D873,'Growth rate'!$B$3:$S$93,3,FALSE)*VLOOKUP($F873,BY_TRA_Demand_Drivers!$B$5:$J$100,8,FALSE)</f>
        <v>91.076429451352254</v>
      </c>
      <c r="I873" s="16">
        <f>VLOOKUP($D873,'Growth rate'!$B$3:$S$93,3,FALSE)*VLOOKUP($F873,BY_TRA_Demand_Drivers!$B$5:$J$100,9,FALSE)</f>
        <v>91.076429451352254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1665.6044154333601</v>
      </c>
      <c r="H874" s="16">
        <f>VLOOKUP($D874,'Growth rate'!$B$3:$S$93,3,FALSE)*VLOOKUP($F874,BY_TRA_Demand_Drivers!$B$5:$J$100,8,FALSE)</f>
        <v>92.533652322573886</v>
      </c>
      <c r="I874" s="16">
        <f>VLOOKUP($D874,'Growth rate'!$B$3:$S$93,3,FALSE)*VLOOKUP($F874,BY_TRA_Demand_Drivers!$B$5:$J$100,9,FALSE)</f>
        <v>92.533652322573886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1692.2540860802937</v>
      </c>
      <c r="H875" s="16">
        <f>VLOOKUP($D875,'Growth rate'!$B$3:$S$93,3,FALSE)*VLOOKUP($F875,BY_TRA_Demand_Drivers!$B$5:$J$100,8,FALSE)</f>
        <v>94.014190759735072</v>
      </c>
      <c r="I875" s="16">
        <f>VLOOKUP($D875,'Growth rate'!$B$3:$S$93,3,FALSE)*VLOOKUP($F875,BY_TRA_Demand_Drivers!$B$5:$J$100,9,FALSE)</f>
        <v>94.014190759735072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1719.3301514575783</v>
      </c>
      <c r="H876" s="16">
        <f>VLOOKUP($D876,'Growth rate'!$B$3:$S$93,3,FALSE)*VLOOKUP($F876,BY_TRA_Demand_Drivers!$B$5:$J$100,8,FALSE)</f>
        <v>95.518417811890828</v>
      </c>
      <c r="I876" s="16">
        <f>VLOOKUP($D876,'Growth rate'!$B$3:$S$93,3,FALSE)*VLOOKUP($F876,BY_TRA_Demand_Drivers!$B$5:$J$100,9,FALSE)</f>
        <v>95.518417811890828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1746.8394338808996</v>
      </c>
      <c r="H877" s="16">
        <f>VLOOKUP($D877,'Growth rate'!$B$3:$S$93,3,FALSE)*VLOOKUP($F877,BY_TRA_Demand_Drivers!$B$5:$J$100,8,FALSE)</f>
        <v>97.046712496881085</v>
      </c>
      <c r="I877" s="16">
        <f>VLOOKUP($D877,'Growth rate'!$B$3:$S$93,3,FALSE)*VLOOKUP($F877,BY_TRA_Demand_Drivers!$B$5:$J$100,9,FALSE)</f>
        <v>97.046712496881085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1774.7888648229939</v>
      </c>
      <c r="H878" s="16">
        <f>VLOOKUP($D878,'Growth rate'!$B$3:$S$93,3,FALSE)*VLOOKUP($F878,BY_TRA_Demand_Drivers!$B$5:$J$100,8,FALSE)</f>
        <v>98.599459896831178</v>
      </c>
      <c r="I878" s="16">
        <f>VLOOKUP($D878,'Growth rate'!$B$3:$S$93,3,FALSE)*VLOOKUP($F878,BY_TRA_Demand_Drivers!$B$5:$J$100,9,FALSE)</f>
        <v>98.599459896831178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1803.185486660162</v>
      </c>
      <c r="H879" s="16">
        <f>VLOOKUP($D879,'Growth rate'!$B$3:$S$93,3,FALSE)*VLOOKUP($F879,BY_TRA_Demand_Drivers!$B$5:$J$100,8,FALSE)</f>
        <v>100.17705125518047</v>
      </c>
      <c r="I879" s="16">
        <f>VLOOKUP($D879,'Growth rate'!$B$3:$S$93,3,FALSE)*VLOOKUP($F879,BY_TRA_Demand_Drivers!$B$5:$J$100,9,FALSE)</f>
        <v>100.17705125518047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1832.0364544467245</v>
      </c>
      <c r="H880" s="16">
        <f>VLOOKUP($D880,'Growth rate'!$B$3:$S$93,3,FALSE)*VLOOKUP($F880,BY_TRA_Demand_Drivers!$B$5:$J$100,8,FALSE)</f>
        <v>101.77988407526337</v>
      </c>
      <c r="I880" s="16">
        <f>VLOOKUP($D880,'Growth rate'!$B$3:$S$93,3,FALSE)*VLOOKUP($F880,BY_TRA_Demand_Drivers!$B$5:$J$100,9,FALSE)</f>
        <v>101.77988407526337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1861.3490377178723</v>
      </c>
      <c r="H881" s="16">
        <f>VLOOKUP($D881,'Growth rate'!$B$3:$S$93,3,FALSE)*VLOOKUP($F881,BY_TRA_Demand_Drivers!$B$5:$J$100,8,FALSE)</f>
        <v>103.40836222046759</v>
      </c>
      <c r="I881" s="16">
        <f>VLOOKUP($D881,'Growth rate'!$B$3:$S$93,3,FALSE)*VLOOKUP($F881,BY_TRA_Demand_Drivers!$B$5:$J$100,9,FALSE)</f>
        <v>103.40836222046759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1891.1306223213583</v>
      </c>
      <c r="H882" s="16">
        <f>VLOOKUP($D882,'Growth rate'!$B$3:$S$93,3,FALSE)*VLOOKUP($F882,BY_TRA_Demand_Drivers!$B$5:$J$100,8,FALSE)</f>
        <v>105.06289601599507</v>
      </c>
      <c r="I882" s="16">
        <f>VLOOKUP($D882,'Growth rate'!$B$3:$S$93,3,FALSE)*VLOOKUP($F882,BY_TRA_Demand_Drivers!$B$5:$J$100,9,FALSE)</f>
        <v>105.06289601599507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1921.3887122785</v>
      </c>
      <c r="H883" s="16">
        <f>VLOOKUP($D883,'Growth rate'!$B$3:$S$93,3,FALSE)*VLOOKUP($F883,BY_TRA_Demand_Drivers!$B$5:$J$100,8,FALSE)</f>
        <v>106.74390235225098</v>
      </c>
      <c r="I883" s="16">
        <f>VLOOKUP($D883,'Growth rate'!$B$3:$S$93,3,FALSE)*VLOOKUP($F883,BY_TRA_Demand_Drivers!$B$5:$J$100,9,FALSE)</f>
        <v>106.74390235225098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1952.1309316749559</v>
      </c>
      <c r="H884" s="16">
        <f>VLOOKUP($D884,'Growth rate'!$B$3:$S$93,3,FALSE)*VLOOKUP($F884,BY_TRA_Demand_Drivers!$B$5:$J$100,8,FALSE)</f>
        <v>108.45180478988699</v>
      </c>
      <c r="I884" s="16">
        <f>VLOOKUP($D884,'Growth rate'!$B$3:$S$93,3,FALSE)*VLOOKUP($F884,BY_TRA_Demand_Drivers!$B$5:$J$100,9,FALSE)</f>
        <v>108.45180478988699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1983.365026581755</v>
      </c>
      <c r="H885" s="16">
        <f>VLOOKUP($D885,'Growth rate'!$B$3:$S$93,3,FALSE)*VLOOKUP($F885,BY_TRA_Demand_Drivers!$B$5:$J$100,8,FALSE)</f>
        <v>110.1870336665252</v>
      </c>
      <c r="I885" s="16">
        <f>VLOOKUP($D885,'Growth rate'!$B$3:$S$93,3,FALSE)*VLOOKUP($F885,BY_TRA_Demand_Drivers!$B$5:$J$100,9,FALSE)</f>
        <v>110.1870336665252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2015.0988670070633</v>
      </c>
      <c r="H886" s="16">
        <f>VLOOKUP($D886,'Growth rate'!$B$3:$S$93,3,FALSE)*VLOOKUP($F886,BY_TRA_Demand_Drivers!$B$5:$J$100,8,FALSE)</f>
        <v>111.95002620518959</v>
      </c>
      <c r="I886" s="16">
        <f>VLOOKUP($D886,'Growth rate'!$B$3:$S$93,3,FALSE)*VLOOKUP($F886,BY_TRA_Demand_Drivers!$B$5:$J$100,9,FALSE)</f>
        <v>111.95002620518959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2047.3404488791762</v>
      </c>
      <c r="H887" s="16">
        <f>VLOOKUP($D887,'Growth rate'!$B$3:$S$93,3,FALSE)*VLOOKUP($F887,BY_TRA_Demand_Drivers!$B$5:$J$100,8,FALSE)</f>
        <v>113.74122662447262</v>
      </c>
      <c r="I887" s="16">
        <f>VLOOKUP($D887,'Growth rate'!$B$3:$S$93,3,FALSE)*VLOOKUP($F887,BY_TRA_Demand_Drivers!$B$5:$J$100,9,FALSE)</f>
        <v>113.74122662447262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2080.0978960612433</v>
      </c>
      <c r="H888" s="16">
        <f>VLOOKUP($D888,'Growth rate'!$B$3:$S$93,3,FALSE)*VLOOKUP($F888,BY_TRA_Demand_Drivers!$B$5:$J$100,8,FALSE)</f>
        <v>115.56108625046419</v>
      </c>
      <c r="I888" s="16">
        <f>VLOOKUP($D888,'Growth rate'!$B$3:$S$93,3,FALSE)*VLOOKUP($F888,BY_TRA_Demand_Drivers!$B$5:$J$100,9,FALSE)</f>
        <v>115.56108625046419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2113.379462398223</v>
      </c>
      <c r="H889" s="16">
        <f>VLOOKUP($D889,'Growth rate'!$B$3:$S$93,3,FALSE)*VLOOKUP($F889,BY_TRA_Demand_Drivers!$B$5:$J$100,8,FALSE)</f>
        <v>117.41006363047161</v>
      </c>
      <c r="I889" s="16">
        <f>VLOOKUP($D889,'Growth rate'!$B$3:$S$93,3,FALSE)*VLOOKUP($F889,BY_TRA_Demand_Drivers!$B$5:$J$100,9,FALSE)</f>
        <v>117.41006363047161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2147.1935337965947</v>
      </c>
      <c r="H890" s="16">
        <f>VLOOKUP($D890,'Growth rate'!$B$3:$S$93,3,FALSE)*VLOOKUP($F890,BY_TRA_Demand_Drivers!$B$5:$J$100,8,FALSE)</f>
        <v>119.28862464855916</v>
      </c>
      <c r="I890" s="16">
        <f>VLOOKUP($D890,'Growth rate'!$B$3:$S$93,3,FALSE)*VLOOKUP($F890,BY_TRA_Demand_Drivers!$B$5:$J$100,9,FALSE)</f>
        <v>119.28862464855916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2181.54863033734</v>
      </c>
      <c r="H891" s="16">
        <f>VLOOKUP($D891,'Growth rate'!$B$3:$S$93,3,FALSE)*VLOOKUP($F891,BY_TRA_Demand_Drivers!$B$5:$J$100,8,FALSE)</f>
        <v>121.19724264293612</v>
      </c>
      <c r="I891" s="16">
        <f>VLOOKUP($D891,'Growth rate'!$B$3:$S$93,3,FALSE)*VLOOKUP($F891,BY_TRA_Demand_Drivers!$B$5:$J$100,9,FALSE)</f>
        <v>121.19724264293612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2216.4534084227375</v>
      </c>
      <c r="H892" s="16">
        <f>VLOOKUP($D892,'Growth rate'!$B$3:$S$93,3,FALSE)*VLOOKUP($F892,BY_TRA_Demand_Drivers!$B$5:$J$100,8,FALSE)</f>
        <v>123.1363985252231</v>
      </c>
      <c r="I892" s="16">
        <f>VLOOKUP($D892,'Growth rate'!$B$3:$S$93,3,FALSE)*VLOOKUP($F892,BY_TRA_Demand_Drivers!$B$5:$J$100,9,FALSE)</f>
        <v>123.1363985252231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2251.9166629575011</v>
      </c>
      <c r="H893" s="16">
        <f>VLOOKUP($D893,'Growth rate'!$B$3:$S$93,3,FALSE)*VLOOKUP($F893,BY_TRA_Demand_Drivers!$B$5:$J$100,8,FALSE)</f>
        <v>125.10658090162666</v>
      </c>
      <c r="I893" s="16">
        <f>VLOOKUP($D893,'Growth rate'!$B$3:$S$93,3,FALSE)*VLOOKUP($F893,BY_TRA_Demand_Drivers!$B$5:$J$100,9,FALSE)</f>
        <v>125.10658090162666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2287.9473295648213</v>
      </c>
      <c r="H894" s="16">
        <f>VLOOKUP($D894,'Growth rate'!$B$3:$S$93,3,FALSE)*VLOOKUP($F894,BY_TRA_Demand_Drivers!$B$5:$J$100,8,FALSE)</f>
        <v>127.10828619605269</v>
      </c>
      <c r="I894" s="16">
        <f>VLOOKUP($D894,'Growth rate'!$B$3:$S$93,3,FALSE)*VLOOKUP($F894,BY_TRA_Demand_Drivers!$B$5:$J$100,9,FALSE)</f>
        <v>127.10828619605269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2324.5544868378588</v>
      </c>
      <c r="H895" s="16">
        <f>VLOOKUP($D895,'Growth rate'!$B$3:$S$93,3,FALSE)*VLOOKUP($F895,BY_TRA_Demand_Drivers!$B$5:$J$100,8,FALSE)</f>
        <v>129.14201877518954</v>
      </c>
      <c r="I895" s="16">
        <f>VLOOKUP($D895,'Growth rate'!$B$3:$S$93,3,FALSE)*VLOOKUP($F895,BY_TRA_Demand_Drivers!$B$5:$J$100,9,FALSE)</f>
        <v>129.14201877518954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2361.7473586272645</v>
      </c>
      <c r="H896" s="16">
        <f>VLOOKUP($D896,'Growth rate'!$B$3:$S$93,3,FALSE)*VLOOKUP($F896,BY_TRA_Demand_Drivers!$B$5:$J$100,8,FALSE)</f>
        <v>131.20829107559257</v>
      </c>
      <c r="I896" s="16">
        <f>VLOOKUP($D896,'Growth rate'!$B$3:$S$93,3,FALSE)*VLOOKUP($F896,BY_TRA_Demand_Drivers!$B$5:$J$100,9,FALSE)</f>
        <v>131.20829107559257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2399.5353163653008</v>
      </c>
      <c r="H897" s="16">
        <f>VLOOKUP($D897,'Growth rate'!$B$3:$S$93,3,FALSE)*VLOOKUP($F897,BY_TRA_Demand_Drivers!$B$5:$J$100,8,FALSE)</f>
        <v>133.30762373280206</v>
      </c>
      <c r="I897" s="16">
        <f>VLOOKUP($D897,'Growth rate'!$B$3:$S$93,3,FALSE)*VLOOKUP($F897,BY_TRA_Demand_Drivers!$B$5:$J$100,9,FALSE)</f>
        <v>133.30762373280206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2437.9278814271456</v>
      </c>
      <c r="H898" s="16">
        <f>VLOOKUP($D898,'Growth rate'!$B$3:$S$93,3,FALSE)*VLOOKUP($F898,BY_TRA_Demand_Drivers!$B$5:$J$100,8,FALSE)</f>
        <v>135.4405457125269</v>
      </c>
      <c r="I898" s="16">
        <f>VLOOKUP($D898,'Growth rate'!$B$3:$S$93,3,FALSE)*VLOOKUP($F898,BY_TRA_Demand_Drivers!$B$5:$J$100,9,FALSE)</f>
        <v>135.4405457125269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2476.9347275299801</v>
      </c>
      <c r="H899" s="16">
        <f>VLOOKUP($D899,'Growth rate'!$B$3:$S$93,3,FALSE)*VLOOKUP($F899,BY_TRA_Demand_Drivers!$B$5:$J$100,8,FALSE)</f>
        <v>137.60759444392733</v>
      </c>
      <c r="I899" s="16">
        <f>VLOOKUP($D899,'Growth rate'!$B$3:$S$93,3,FALSE)*VLOOKUP($F899,BY_TRA_Demand_Drivers!$B$5:$J$100,9,FALSE)</f>
        <v>137.60759444392733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2516.5656831704596</v>
      </c>
      <c r="H900" s="16">
        <f>VLOOKUP($D900,'Growth rate'!$B$3:$S$93,3,FALSE)*VLOOKUP($F900,BY_TRA_Demand_Drivers!$B$5:$J$100,8,FALSE)</f>
        <v>139.80931595503017</v>
      </c>
      <c r="I900" s="16">
        <f>VLOOKUP($D900,'Growth rate'!$B$3:$S$93,3,FALSE)*VLOOKUP($F900,BY_TRA_Demand_Drivers!$B$5:$J$100,9,FALSE)</f>
        <v>139.80931595503017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2556.8307341011869</v>
      </c>
      <c r="H901" s="16">
        <f>VLOOKUP($D901,'Growth rate'!$B$3:$S$93,3,FALSE)*VLOOKUP($F901,BY_TRA_Demand_Drivers!$B$5:$J$100,8,FALSE)</f>
        <v>142.04626501031063</v>
      </c>
      <c r="I901" s="16">
        <f>VLOOKUP($D901,'Growth rate'!$B$3:$S$93,3,FALSE)*VLOOKUP($F901,BY_TRA_Demand_Drivers!$B$5:$J$100,9,FALSE)</f>
        <v>142.04626501031063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2597.740025846806</v>
      </c>
      <c r="H902" s="16">
        <f>VLOOKUP($D902,'Growth rate'!$B$3:$S$93,3,FALSE)*VLOOKUP($F902,BY_TRA_Demand_Drivers!$B$5:$J$100,8,FALSE)</f>
        <v>144.31900525047561</v>
      </c>
      <c r="I902" s="16">
        <f>VLOOKUP($D902,'Growth rate'!$B$3:$S$93,3,FALSE)*VLOOKUP($F902,BY_TRA_Demand_Drivers!$B$5:$J$100,9,FALSE)</f>
        <v>144.31900525047561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2639.3038662603549</v>
      </c>
      <c r="H903" s="16">
        <f>VLOOKUP($D903,'Growth rate'!$B$3:$S$93,3,FALSE)*VLOOKUP($F903,BY_TRA_Demand_Drivers!$B$5:$J$100,8,FALSE)</f>
        <v>146.62810933448324</v>
      </c>
      <c r="I903" s="16">
        <f>VLOOKUP($D903,'Growth rate'!$B$3:$S$93,3,FALSE)*VLOOKUP($F903,BY_TRA_Demand_Drivers!$B$5:$J$100,9,FALSE)</f>
        <v>146.62810933448324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2681.5327281205209</v>
      </c>
      <c r="H904" s="16">
        <f>VLOOKUP($D904,'Growth rate'!$B$3:$S$93,3,FALSE)*VLOOKUP($F904,BY_TRA_Demand_Drivers!$B$5:$J$100,8,FALSE)</f>
        <v>148.97415908383496</v>
      </c>
      <c r="I904" s="16">
        <f>VLOOKUP($D904,'Growth rate'!$B$3:$S$93,3,FALSE)*VLOOKUP($F904,BY_TRA_Demand_Drivers!$B$5:$J$100,9,FALSE)</f>
        <v>148.97415908383496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2724.4372517704492</v>
      </c>
      <c r="H905" s="16">
        <f>VLOOKUP($D905,'Growth rate'!$B$3:$S$93,3,FALSE)*VLOOKUP($F905,BY_TRA_Demand_Drivers!$B$5:$J$100,8,FALSE)</f>
        <v>151.35774562917632</v>
      </c>
      <c r="I905" s="16">
        <f>VLOOKUP($D905,'Growth rate'!$B$3:$S$93,3,FALSE)*VLOOKUP($F905,BY_TRA_Demand_Drivers!$B$5:$J$100,9,FALSE)</f>
        <v>151.35774562917632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1603.3527263999999</v>
      </c>
      <c r="H906" s="16">
        <f>VLOOKUP($D906,'Growth rate'!$B$3:$S$93,3,FALSE)*VLOOKUP($F906,BY_TRA_Demand_Drivers!$B$5:$J$100,8,FALSE)</f>
        <v>89.075222400000001</v>
      </c>
      <c r="I906" s="16">
        <f>VLOOKUP($D906,'Growth rate'!$B$3:$S$93,3,FALSE)*VLOOKUP($F906,BY_TRA_Demand_Drivers!$B$5:$J$100,9,FALSE)</f>
        <v>89.075222400000001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1586.0699459231471</v>
      </c>
      <c r="H907" s="16">
        <f>VLOOKUP($D907,'Growth rate'!$B$3:$S$93,3,FALSE)*VLOOKUP($F907,BY_TRA_Demand_Drivers!$B$5:$J$100,8,FALSE)</f>
        <v>88.115067164462658</v>
      </c>
      <c r="I907" s="16">
        <f>VLOOKUP($D907,'Growth rate'!$B$3:$S$93,3,FALSE)*VLOOKUP($F907,BY_TRA_Demand_Drivers!$B$5:$J$100,9,FALSE)</f>
        <v>88.115067164462658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1611.4470650579176</v>
      </c>
      <c r="H908" s="16">
        <f>VLOOKUP($D908,'Growth rate'!$B$3:$S$93,3,FALSE)*VLOOKUP($F908,BY_TRA_Demand_Drivers!$B$5:$J$100,8,FALSE)</f>
        <v>89.52490823909406</v>
      </c>
      <c r="I908" s="16">
        <f>VLOOKUP($D908,'Growth rate'!$B$3:$S$93,3,FALSE)*VLOOKUP($F908,BY_TRA_Demand_Drivers!$B$5:$J$100,9,FALSE)</f>
        <v>89.52490823909406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1637.230218098844</v>
      </c>
      <c r="H909" s="16">
        <f>VLOOKUP($D909,'Growth rate'!$B$3:$S$93,3,FALSE)*VLOOKUP($F909,BY_TRA_Demand_Drivers!$B$5:$J$100,8,FALSE)</f>
        <v>90.957306770919558</v>
      </c>
      <c r="I909" s="16">
        <f>VLOOKUP($D909,'Growth rate'!$B$3:$S$93,3,FALSE)*VLOOKUP($F909,BY_TRA_Demand_Drivers!$B$5:$J$100,9,FALSE)</f>
        <v>90.957306770919558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1663.4259015884256</v>
      </c>
      <c r="H910" s="16">
        <f>VLOOKUP($D910,'Growth rate'!$B$3:$S$93,3,FALSE)*VLOOKUP($F910,BY_TRA_Demand_Drivers!$B$5:$J$100,8,FALSE)</f>
        <v>92.412623679254267</v>
      </c>
      <c r="I910" s="16">
        <f>VLOOKUP($D910,'Growth rate'!$B$3:$S$93,3,FALSE)*VLOOKUP($F910,BY_TRA_Demand_Drivers!$B$5:$J$100,9,FALSE)</f>
        <v>92.412623679254267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1690.0407160138402</v>
      </c>
      <c r="H911" s="16">
        <f>VLOOKUP($D911,'Growth rate'!$B$3:$S$93,3,FALSE)*VLOOKUP($F911,BY_TRA_Demand_Drivers!$B$5:$J$100,8,FALSE)</f>
        <v>93.891225658122337</v>
      </c>
      <c r="I911" s="16">
        <f>VLOOKUP($D911,'Growth rate'!$B$3:$S$93,3,FALSE)*VLOOKUP($F911,BY_TRA_Demand_Drivers!$B$5:$J$100,9,FALSE)</f>
        <v>93.891225658122337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1717.0813674700617</v>
      </c>
      <c r="H912" s="16">
        <f>VLOOKUP($D912,'Growth rate'!$B$3:$S$93,3,FALSE)*VLOOKUP($F912,BY_TRA_Demand_Drivers!$B$5:$J$100,8,FALSE)</f>
        <v>95.393485268652285</v>
      </c>
      <c r="I912" s="16">
        <f>VLOOKUP($D912,'Growth rate'!$B$3:$S$93,3,FALSE)*VLOOKUP($F912,BY_TRA_Demand_Drivers!$B$5:$J$100,9,FALSE)</f>
        <v>95.393485268652285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1744.5546693495826</v>
      </c>
      <c r="H913" s="16">
        <f>VLOOKUP($D913,'Growth rate'!$B$3:$S$93,3,FALSE)*VLOOKUP($F913,BY_TRA_Demand_Drivers!$B$5:$J$100,8,FALSE)</f>
        <v>96.919781032950723</v>
      </c>
      <c r="I913" s="16">
        <f>VLOOKUP($D913,'Growth rate'!$B$3:$S$93,3,FALSE)*VLOOKUP($F913,BY_TRA_Demand_Drivers!$B$5:$J$100,9,FALSE)</f>
        <v>96.919781032950723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1772.4675440591759</v>
      </c>
      <c r="H914" s="16">
        <f>VLOOKUP($D914,'Growth rate'!$B$3:$S$93,3,FALSE)*VLOOKUP($F914,BY_TRA_Demand_Drivers!$B$5:$J$100,8,FALSE)</f>
        <v>98.470497529477939</v>
      </c>
      <c r="I914" s="16">
        <f>VLOOKUP($D914,'Growth rate'!$B$3:$S$93,3,FALSE)*VLOOKUP($F914,BY_TRA_Demand_Drivers!$B$5:$J$100,9,FALSE)</f>
        <v>98.470497529477939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1800.8270247641228</v>
      </c>
      <c r="H915" s="16">
        <f>VLOOKUP($D915,'Growth rate'!$B$3:$S$93,3,FALSE)*VLOOKUP($F915,BY_TRA_Demand_Drivers!$B$5:$J$100,8,FALSE)</f>
        <v>100.04602548994959</v>
      </c>
      <c r="I915" s="16">
        <f>VLOOKUP($D915,'Growth rate'!$B$3:$S$93,3,FALSE)*VLOOKUP($F915,BY_TRA_Demand_Drivers!$B$5:$J$100,9,FALSE)</f>
        <v>100.04602548994959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1829.6402571603489</v>
      </c>
      <c r="H916" s="16">
        <f>VLOOKUP($D916,'Growth rate'!$B$3:$S$93,3,FALSE)*VLOOKUP($F916,BY_TRA_Demand_Drivers!$B$5:$J$100,8,FALSE)</f>
        <v>101.64676189778878</v>
      </c>
      <c r="I916" s="16">
        <f>VLOOKUP($D916,'Growth rate'!$B$3:$S$93,3,FALSE)*VLOOKUP($F916,BY_TRA_Demand_Drivers!$B$5:$J$100,9,FALSE)</f>
        <v>101.64676189778878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1858.9145012749145</v>
      </c>
      <c r="H917" s="16">
        <f>VLOOKUP($D917,'Growth rate'!$B$3:$S$93,3,FALSE)*VLOOKUP($F917,BY_TRA_Demand_Drivers!$B$5:$J$100,8,FALSE)</f>
        <v>103.2731100881534</v>
      </c>
      <c r="I917" s="16">
        <f>VLOOKUP($D917,'Growth rate'!$B$3:$S$93,3,FALSE)*VLOOKUP($F917,BY_TRA_Demand_Drivers!$B$5:$J$100,9,FALSE)</f>
        <v>103.2731100881534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1888.6571332953131</v>
      </c>
      <c r="H918" s="16">
        <f>VLOOKUP($D918,'Growth rate'!$B$3:$S$93,3,FALSE)*VLOOKUP($F918,BY_TRA_Demand_Drivers!$B$5:$J$100,8,FALSE)</f>
        <v>104.92547984956386</v>
      </c>
      <c r="I918" s="16">
        <f>VLOOKUP($D918,'Growth rate'!$B$3:$S$93,3,FALSE)*VLOOKUP($F918,BY_TRA_Demand_Drivers!$B$5:$J$100,9,FALSE)</f>
        <v>104.92547984956386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1918.8756474280383</v>
      </c>
      <c r="H919" s="16">
        <f>VLOOKUP($D919,'Growth rate'!$B$3:$S$93,3,FALSE)*VLOOKUP($F919,BY_TRA_Demand_Drivers!$B$5:$J$100,8,FALSE)</f>
        <v>106.60428752715688</v>
      </c>
      <c r="I919" s="16">
        <f>VLOOKUP($D919,'Growth rate'!$B$3:$S$93,3,FALSE)*VLOOKUP($F919,BY_TRA_Demand_Drivers!$B$5:$J$100,9,FALSE)</f>
        <v>106.60428752715688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1949.5776577868871</v>
      </c>
      <c r="H920" s="16">
        <f>VLOOKUP($D920,'Growth rate'!$B$3:$S$93,3,FALSE)*VLOOKUP($F920,BY_TRA_Demand_Drivers!$B$5:$J$100,8,FALSE)</f>
        <v>108.30995612759141</v>
      </c>
      <c r="I920" s="16">
        <f>VLOOKUP($D920,'Growth rate'!$B$3:$S$93,3,FALSE)*VLOOKUP($F920,BY_TRA_Demand_Drivers!$B$5:$J$100,9,FALSE)</f>
        <v>108.30995612759141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1980.7709003114774</v>
      </c>
      <c r="H921" s="16">
        <f>VLOOKUP($D921,'Growth rate'!$B$3:$S$93,3,FALSE)*VLOOKUP($F921,BY_TRA_Demand_Drivers!$B$5:$J$100,8,FALSE)</f>
        <v>110.04291542563287</v>
      </c>
      <c r="I921" s="16">
        <f>VLOOKUP($D921,'Growth rate'!$B$3:$S$93,3,FALSE)*VLOOKUP($F921,BY_TRA_Demand_Drivers!$B$5:$J$100,9,FALSE)</f>
        <v>110.04291542563287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2012.4632347164611</v>
      </c>
      <c r="H922" s="16">
        <f>VLOOKUP($D922,'Growth rate'!$B$3:$S$93,3,FALSE)*VLOOKUP($F922,BY_TRA_Demand_Drivers!$B$5:$J$100,8,FALSE)</f>
        <v>111.80360207244301</v>
      </c>
      <c r="I922" s="16">
        <f>VLOOKUP($D922,'Growth rate'!$B$3:$S$93,3,FALSE)*VLOOKUP($F922,BY_TRA_Demand_Drivers!$B$5:$J$100,9,FALSE)</f>
        <v>111.80360207244301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2044.6626464719245</v>
      </c>
      <c r="H923" s="16">
        <f>VLOOKUP($D923,'Growth rate'!$B$3:$S$93,3,FALSE)*VLOOKUP($F923,BY_TRA_Demand_Drivers!$B$5:$J$100,8,FALSE)</f>
        <v>113.5924597056021</v>
      </c>
      <c r="I923" s="16">
        <f>VLOOKUP($D923,'Growth rate'!$B$3:$S$93,3,FALSE)*VLOOKUP($F923,BY_TRA_Demand_Drivers!$B$5:$J$100,9,FALSE)</f>
        <v>113.5924597056021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2077.377248815475</v>
      </c>
      <c r="H924" s="16">
        <f>VLOOKUP($D924,'Growth rate'!$B$3:$S$93,3,FALSE)*VLOOKUP($F924,BY_TRA_Demand_Drivers!$B$5:$J$100,8,FALSE)</f>
        <v>115.40993906089172</v>
      </c>
      <c r="I924" s="16">
        <f>VLOOKUP($D924,'Growth rate'!$B$3:$S$93,3,FALSE)*VLOOKUP($F924,BY_TRA_Demand_Drivers!$B$5:$J$100,9,FALSE)</f>
        <v>115.40993906089172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2110.6152847965232</v>
      </c>
      <c r="H925" s="16">
        <f>VLOOKUP($D925,'Growth rate'!$B$3:$S$93,3,FALSE)*VLOOKUP($F925,BY_TRA_Demand_Drivers!$B$5:$J$100,8,FALSE)</f>
        <v>117.256498085866</v>
      </c>
      <c r="I925" s="16">
        <f>VLOOKUP($D925,'Growth rate'!$B$3:$S$93,3,FALSE)*VLOOKUP($F925,BY_TRA_Demand_Drivers!$B$5:$J$100,9,FALSE)</f>
        <v>117.256498085866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2144.3851293532671</v>
      </c>
      <c r="H926" s="16">
        <f>VLOOKUP($D926,'Growth rate'!$B$3:$S$93,3,FALSE)*VLOOKUP($F926,BY_TRA_Demand_Drivers!$B$5:$J$100,8,FALSE)</f>
        <v>119.13260205523986</v>
      </c>
      <c r="I926" s="16">
        <f>VLOOKUP($D926,'Growth rate'!$B$3:$S$93,3,FALSE)*VLOOKUP($F926,BY_TRA_Demand_Drivers!$B$5:$J$100,9,FALSE)</f>
        <v>119.13260205523986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2178.6952914229196</v>
      </c>
      <c r="H927" s="16">
        <f>VLOOKUP($D927,'Growth rate'!$B$3:$S$93,3,FALSE)*VLOOKUP($F927,BY_TRA_Demand_Drivers!$B$5:$J$100,8,FALSE)</f>
        <v>121.0387236881237</v>
      </c>
      <c r="I927" s="16">
        <f>VLOOKUP($D927,'Growth rate'!$B$3:$S$93,3,FALSE)*VLOOKUP($F927,BY_TRA_Demand_Drivers!$B$5:$J$100,9,FALSE)</f>
        <v>121.0387236881237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2213.5544160856862</v>
      </c>
      <c r="H928" s="16">
        <f>VLOOKUP($D928,'Growth rate'!$B$3:$S$93,3,FALSE)*VLOOKUP($F928,BY_TRA_Demand_Drivers!$B$5:$J$100,8,FALSE)</f>
        <v>122.97534326713367</v>
      </c>
      <c r="I928" s="16">
        <f>VLOOKUP($D928,'Growth rate'!$B$3:$S$93,3,FALSE)*VLOOKUP($F928,BY_TRA_Demand_Drivers!$B$5:$J$100,9,FALSE)</f>
        <v>122.97534326713367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2248.9712867430571</v>
      </c>
      <c r="H929" s="16">
        <f>VLOOKUP($D929,'Growth rate'!$B$3:$S$93,3,FALSE)*VLOOKUP($F929,BY_TRA_Demand_Drivers!$B$5:$J$100,8,FALSE)</f>
        <v>124.94294875940781</v>
      </c>
      <c r="I929" s="16">
        <f>VLOOKUP($D929,'Growth rate'!$B$3:$S$93,3,FALSE)*VLOOKUP($F929,BY_TRA_Demand_Drivers!$B$5:$J$100,9,FALSE)</f>
        <v>124.94294875940781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2284.954827330946</v>
      </c>
      <c r="H930" s="16">
        <f>VLOOKUP($D930,'Growth rate'!$B$3:$S$93,3,FALSE)*VLOOKUP($F930,BY_TRA_Demand_Drivers!$B$5:$J$100,8,FALSE)</f>
        <v>126.94203593955834</v>
      </c>
      <c r="I930" s="16">
        <f>VLOOKUP($D930,'Growth rate'!$B$3:$S$93,3,FALSE)*VLOOKUP($F930,BY_TRA_Demand_Drivers!$B$5:$J$100,9,FALSE)</f>
        <v>126.94203593955834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2321.5141045682412</v>
      </c>
      <c r="H931" s="16">
        <f>VLOOKUP($D931,'Growth rate'!$B$3:$S$93,3,FALSE)*VLOOKUP($F931,BY_TRA_Demand_Drivers!$B$5:$J$100,8,FALSE)</f>
        <v>128.97310851459127</v>
      </c>
      <c r="I931" s="16">
        <f>VLOOKUP($D931,'Growth rate'!$B$3:$S$93,3,FALSE)*VLOOKUP($F931,BY_TRA_Demand_Drivers!$B$5:$J$100,9,FALSE)</f>
        <v>128.97310851459127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2358.6583302413333</v>
      </c>
      <c r="H932" s="16">
        <f>VLOOKUP($D932,'Growth rate'!$B$3:$S$93,3,FALSE)*VLOOKUP($F932,BY_TRA_Demand_Drivers!$B$5:$J$100,8,FALSE)</f>
        <v>131.03667825082474</v>
      </c>
      <c r="I932" s="16">
        <f>VLOOKUP($D932,'Growth rate'!$B$3:$S$93,3,FALSE)*VLOOKUP($F932,BY_TRA_Demand_Drivers!$B$5:$J$100,9,FALSE)</f>
        <v>131.03667825082474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2396.3968635251945</v>
      </c>
      <c r="H933" s="16">
        <f>VLOOKUP($D933,'Growth rate'!$B$3:$S$93,3,FALSE)*VLOOKUP($F933,BY_TRA_Demand_Drivers!$B$5:$J$100,8,FALSE)</f>
        <v>133.13326510283792</v>
      </c>
      <c r="I933" s="16">
        <f>VLOOKUP($D933,'Growth rate'!$B$3:$S$93,3,FALSE)*VLOOKUP($F933,BY_TRA_Demand_Drivers!$B$5:$J$100,9,FALSE)</f>
        <v>133.13326510283792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2434.7392133415979</v>
      </c>
      <c r="H934" s="16">
        <f>VLOOKUP($D934,'Growth rate'!$B$3:$S$93,3,FALSE)*VLOOKUP($F934,BY_TRA_Demand_Drivers!$B$5:$J$100,8,FALSE)</f>
        <v>135.26339734448334</v>
      </c>
      <c r="I934" s="16">
        <f>VLOOKUP($D934,'Growth rate'!$B$3:$S$93,3,FALSE)*VLOOKUP($F934,BY_TRA_Demand_Drivers!$B$5:$J$100,9,FALSE)</f>
        <v>135.26339734448334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2473.6950407550639</v>
      </c>
      <c r="H935" s="16">
        <f>VLOOKUP($D935,'Growth rate'!$B$3:$S$93,3,FALSE)*VLOOKUP($F935,BY_TRA_Demand_Drivers!$B$5:$J$100,8,FALSE)</f>
        <v>137.42761170199509</v>
      </c>
      <c r="I935" s="16">
        <f>VLOOKUP($D935,'Growth rate'!$B$3:$S$93,3,FALSE)*VLOOKUP($F935,BY_TRA_Demand_Drivers!$B$5:$J$100,9,FALSE)</f>
        <v>137.42761170199509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2513.2741614071447</v>
      </c>
      <c r="H936" s="16">
        <f>VLOOKUP($D936,'Growth rate'!$B$3:$S$93,3,FALSE)*VLOOKUP($F936,BY_TRA_Demand_Drivers!$B$5:$J$100,8,FALSE)</f>
        <v>139.62645348922703</v>
      </c>
      <c r="I936" s="16">
        <f>VLOOKUP($D936,'Growth rate'!$B$3:$S$93,3,FALSE)*VLOOKUP($F936,BY_TRA_Demand_Drivers!$B$5:$J$100,9,FALSE)</f>
        <v>139.62645348922703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2553.4865479896594</v>
      </c>
      <c r="H937" s="16">
        <f>VLOOKUP($D937,'Growth rate'!$B$3:$S$93,3,FALSE)*VLOOKUP($F937,BY_TRA_Demand_Drivers!$B$5:$J$100,8,FALSE)</f>
        <v>141.86047674505465</v>
      </c>
      <c r="I937" s="16">
        <f>VLOOKUP($D937,'Growth rate'!$B$3:$S$93,3,FALSE)*VLOOKUP($F937,BY_TRA_Demand_Drivers!$B$5:$J$100,9,FALSE)</f>
        <v>141.86047674505465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2594.3423327574938</v>
      </c>
      <c r="H938" s="16">
        <f>VLOOKUP($D938,'Growth rate'!$B$3:$S$93,3,FALSE)*VLOOKUP($F938,BY_TRA_Demand_Drivers!$B$5:$J$100,8,FALSE)</f>
        <v>144.13024437297551</v>
      </c>
      <c r="I938" s="16">
        <f>VLOOKUP($D938,'Growth rate'!$B$3:$S$93,3,FALSE)*VLOOKUP($F938,BY_TRA_Demand_Drivers!$B$5:$J$100,9,FALSE)</f>
        <v>144.13024437297551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2635.8518100816136</v>
      </c>
      <c r="H939" s="16">
        <f>VLOOKUP($D939,'Growth rate'!$B$3:$S$93,3,FALSE)*VLOOKUP($F939,BY_TRA_Demand_Drivers!$B$5:$J$100,8,FALSE)</f>
        <v>146.43632828294312</v>
      </c>
      <c r="I939" s="16">
        <f>VLOOKUP($D939,'Growth rate'!$B$3:$S$93,3,FALSE)*VLOOKUP($F939,BY_TRA_Demand_Drivers!$B$5:$J$100,9,FALSE)</f>
        <v>146.43632828294312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2678.0254390429195</v>
      </c>
      <c r="H940" s="16">
        <f>VLOOKUP($D940,'Growth rate'!$B$3:$S$93,3,FALSE)*VLOOKUP($F940,BY_TRA_Demand_Drivers!$B$5:$J$100,8,FALSE)</f>
        <v>148.77930953547022</v>
      </c>
      <c r="I940" s="16">
        <f>VLOOKUP($D940,'Growth rate'!$B$3:$S$93,3,FALSE)*VLOOKUP($F940,BY_TRA_Demand_Drivers!$B$5:$J$100,9,FALSE)</f>
        <v>148.77930953547022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2720.8738460676059</v>
      </c>
      <c r="H941" s="16">
        <f>VLOOKUP($D941,'Growth rate'!$B$3:$S$93,3,FALSE)*VLOOKUP($F941,BY_TRA_Demand_Drivers!$B$5:$J$100,8,FALSE)</f>
        <v>151.15977848803774</v>
      </c>
      <c r="I941" s="16">
        <f>VLOOKUP($D941,'Growth rate'!$B$3:$S$93,3,FALSE)*VLOOKUP($F941,BY_TRA_Demand_Drivers!$B$5:$J$100,9,FALSE)</f>
        <v>151.15977848803774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2764.407827604688</v>
      </c>
      <c r="H942" s="16">
        <f>VLOOKUP($D942,'Growth rate'!$B$3:$S$93,3,FALSE)*VLOOKUP($F942,BY_TRA_Demand_Drivers!$B$5:$J$100,8,FALSE)</f>
        <v>153.57833494384636</v>
      </c>
      <c r="I942" s="16">
        <f>VLOOKUP($D942,'Growth rate'!$B$3:$S$93,3,FALSE)*VLOOKUP($F942,BY_TRA_Demand_Drivers!$B$5:$J$100,9,FALSE)</f>
        <v>153.57833494384636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2808.638352846363</v>
      </c>
      <c r="H943" s="16">
        <f>VLOOKUP($D943,'Growth rate'!$B$3:$S$93,3,FALSE)*VLOOKUP($F943,BY_TRA_Demand_Drivers!$B$5:$J$100,8,FALSE)</f>
        <v>156.0355883029479</v>
      </c>
      <c r="I943" s="16">
        <f>VLOOKUP($D943,'Growth rate'!$B$3:$S$93,3,FALSE)*VLOOKUP($F943,BY_TRA_Demand_Drivers!$B$5:$J$100,9,FALSE)</f>
        <v>156.0355883029479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2853.5765664919049</v>
      </c>
      <c r="H944" s="16">
        <f>VLOOKUP($D944,'Growth rate'!$B$3:$S$93,3,FALSE)*VLOOKUP($F944,BY_TRA_Demand_Drivers!$B$5:$J$100,8,FALSE)</f>
        <v>158.53215771579508</v>
      </c>
      <c r="I944" s="16">
        <f>VLOOKUP($D944,'Growth rate'!$B$3:$S$93,3,FALSE)*VLOOKUP($F944,BY_TRA_Demand_Drivers!$B$5:$J$100,9,FALSE)</f>
        <v>158.53215771579508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2899.2337915557755</v>
      </c>
      <c r="H945" s="16">
        <f>VLOOKUP($D945,'Growth rate'!$B$3:$S$93,3,FALSE)*VLOOKUP($F945,BY_TRA_Demand_Drivers!$B$5:$J$100,8,FALSE)</f>
        <v>161.0686722392478</v>
      </c>
      <c r="I945" s="16">
        <f>VLOOKUP($D945,'Growth rate'!$B$3:$S$93,3,FALSE)*VLOOKUP($F945,BY_TRA_Demand_Drivers!$B$5:$J$100,9,FALSE)</f>
        <v>161.0686722392478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2945.6215322206681</v>
      </c>
      <c r="H946" s="16">
        <f>VLOOKUP($D946,'Growth rate'!$B$3:$S$93,3,FALSE)*VLOOKUP($F946,BY_TRA_Demand_Drivers!$B$5:$J$100,8,FALSE)</f>
        <v>163.64577099507576</v>
      </c>
      <c r="I946" s="16">
        <f>VLOOKUP($D946,'Growth rate'!$B$3:$S$93,3,FALSE)*VLOOKUP($F946,BY_TRA_Demand_Drivers!$B$5:$J$100,9,FALSE)</f>
        <v>163.64577099507576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2992.7514767361986</v>
      </c>
      <c r="H947" s="16">
        <f>VLOOKUP($D947,'Growth rate'!$B$3:$S$93,3,FALSE)*VLOOKUP($F947,BY_TRA_Demand_Drivers!$B$5:$J$100,8,FALSE)</f>
        <v>166.26410333099699</v>
      </c>
      <c r="I947" s="16">
        <f>VLOOKUP($D947,'Growth rate'!$B$3:$S$93,3,FALSE)*VLOOKUP($F947,BY_TRA_Demand_Drivers!$B$5:$J$100,9,FALSE)</f>
        <v>166.26410333099699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3040.6355003639778</v>
      </c>
      <c r="H948" s="16">
        <f>VLOOKUP($D948,'Growth rate'!$B$3:$S$93,3,FALSE)*VLOOKUP($F948,BY_TRA_Demand_Drivers!$B$5:$J$100,8,FALSE)</f>
        <v>168.92432898429294</v>
      </c>
      <c r="I948" s="16">
        <f>VLOOKUP($D948,'Growth rate'!$B$3:$S$93,3,FALSE)*VLOOKUP($F948,BY_TRA_Demand_Drivers!$B$5:$J$100,9,FALSE)</f>
        <v>168.92432898429294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3089.2856683698014</v>
      </c>
      <c r="H949" s="16">
        <f>VLOOKUP($D949,'Growth rate'!$B$3:$S$93,3,FALSE)*VLOOKUP($F949,BY_TRA_Demand_Drivers!$B$5:$J$100,8,FALSE)</f>
        <v>171.62711824804163</v>
      </c>
      <c r="I949" s="16">
        <f>VLOOKUP($D949,'Growth rate'!$B$3:$S$93,3,FALSE)*VLOOKUP($F949,BY_TRA_Demand_Drivers!$B$5:$J$100,9,FALSE)</f>
        <v>171.62711824804163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3138.7142390637182</v>
      </c>
      <c r="H950" s="16">
        <f>VLOOKUP($D950,'Growth rate'!$B$3:$S$93,3,FALSE)*VLOOKUP($F950,BY_TRA_Demand_Drivers!$B$5:$J$100,8,FALSE)</f>
        <v>174.37315214001029</v>
      </c>
      <c r="I950" s="16">
        <f>VLOOKUP($D950,'Growth rate'!$B$3:$S$93,3,FALSE)*VLOOKUP($F950,BY_TRA_Demand_Drivers!$B$5:$J$100,9,FALSE)</f>
        <v>174.37315214001029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3188.9336668887381</v>
      </c>
      <c r="H951" s="16">
        <f>VLOOKUP($D951,'Growth rate'!$B$3:$S$93,3,FALSE)*VLOOKUP($F951,BY_TRA_Demand_Drivers!$B$5:$J$100,8,FALSE)</f>
        <v>177.16312257425045</v>
      </c>
      <c r="I951" s="16">
        <f>VLOOKUP($D951,'Growth rate'!$B$3:$S$93,3,FALSE)*VLOOKUP($F951,BY_TRA_Demand_Drivers!$B$5:$J$100,9,FALSE)</f>
        <v>177.16312257425045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3239.956605558958</v>
      </c>
      <c r="H952" s="16">
        <f>VLOOKUP($D952,'Growth rate'!$B$3:$S$93,3,FALSE)*VLOOKUP($F952,BY_TRA_Demand_Drivers!$B$5:$J$100,8,FALSE)</f>
        <v>179.99773253543847</v>
      </c>
      <c r="I952" s="16">
        <f>VLOOKUP($D952,'Growth rate'!$B$3:$S$93,3,FALSE)*VLOOKUP($F952,BY_TRA_Demand_Drivers!$B$5:$J$100,9,FALSE)</f>
        <v>179.99773253543847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3291.7959112479011</v>
      </c>
      <c r="H953" s="16">
        <f>VLOOKUP($D953,'Growth rate'!$B$3:$S$93,3,FALSE)*VLOOKUP($F953,BY_TRA_Demand_Drivers!$B$5:$J$100,8,FALSE)</f>
        <v>182.87769625600549</v>
      </c>
      <c r="I953" s="16">
        <f>VLOOKUP($D953,'Growth rate'!$B$3:$S$93,3,FALSE)*VLOOKUP($F953,BY_TRA_Demand_Drivers!$B$5:$J$100,9,FALSE)</f>
        <v>182.87769625600549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3344.464645827868</v>
      </c>
      <c r="H954" s="16">
        <f>VLOOKUP($D954,'Growth rate'!$B$3:$S$93,3,FALSE)*VLOOKUP($F954,BY_TRA_Demand_Drivers!$B$5:$J$100,8,FALSE)</f>
        <v>185.80373939610161</v>
      </c>
      <c r="I954" s="16">
        <f>VLOOKUP($D954,'Growth rate'!$B$3:$S$93,3,FALSE)*VLOOKUP($F954,BY_TRA_Demand_Drivers!$B$5:$J$100,9,FALSE)</f>
        <v>185.80373939610161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3397.9760801611142</v>
      </c>
      <c r="H955" s="16">
        <f>VLOOKUP($D955,'Growth rate'!$B$3:$S$93,3,FALSE)*VLOOKUP($F955,BY_TRA_Demand_Drivers!$B$5:$J$100,8,FALSE)</f>
        <v>188.77659922643923</v>
      </c>
      <c r="I955" s="16">
        <f>VLOOKUP($D955,'Growth rate'!$B$3:$S$93,3,FALSE)*VLOOKUP($F955,BY_TRA_Demand_Drivers!$B$5:$J$100,9,FALSE)</f>
        <v>188.77659922643923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3452.3436974436918</v>
      </c>
      <c r="H956" s="16">
        <f>VLOOKUP($D956,'Growth rate'!$B$3:$S$93,3,FALSE)*VLOOKUP($F956,BY_TRA_Demand_Drivers!$B$5:$J$100,8,FALSE)</f>
        <v>191.79702481406224</v>
      </c>
      <c r="I956" s="16">
        <f>VLOOKUP($D956,'Growth rate'!$B$3:$S$93,3,FALSE)*VLOOKUP($F956,BY_TRA_Demand_Drivers!$B$5:$J$100,9,FALSE)</f>
        <v>191.79702481406224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3507.5811966027904</v>
      </c>
      <c r="H957" s="16">
        <f>VLOOKUP($D957,'Growth rate'!$B$3:$S$93,3,FALSE)*VLOOKUP($F957,BY_TRA_Demand_Drivers!$B$5:$J$100,8,FALSE)</f>
        <v>194.86577721108722</v>
      </c>
      <c r="I957" s="16">
        <f>VLOOKUP($D957,'Growth rate'!$B$3:$S$93,3,FALSE)*VLOOKUP($F957,BY_TRA_Demand_Drivers!$B$5:$J$100,9,FALSE)</f>
        <v>194.86577721108722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3563.702495748435</v>
      </c>
      <c r="H958" s="16">
        <f>VLOOKUP($D958,'Growth rate'!$B$3:$S$93,3,FALSE)*VLOOKUP($F958,BY_TRA_Demand_Drivers!$B$5:$J$100,8,FALSE)</f>
        <v>197.98362964646461</v>
      </c>
      <c r="I958" s="16">
        <f>VLOOKUP($D958,'Growth rate'!$B$3:$S$93,3,FALSE)*VLOOKUP($F958,BY_TRA_Demand_Drivers!$B$5:$J$100,9,FALSE)</f>
        <v>197.98362964646461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3620.7217356804103</v>
      </c>
      <c r="H959" s="16">
        <f>VLOOKUP($D959,'Growth rate'!$B$3:$S$93,3,FALSE)*VLOOKUP($F959,BY_TRA_Demand_Drivers!$B$5:$J$100,8,FALSE)</f>
        <v>201.15136772080805</v>
      </c>
      <c r="I959" s="16">
        <f>VLOOKUP($D959,'Growth rate'!$B$3:$S$93,3,FALSE)*VLOOKUP($F959,BY_TRA_Demand_Drivers!$B$5:$J$100,9,FALSE)</f>
        <v>201.15136772080805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3678.6532834512964</v>
      </c>
      <c r="H960" s="16">
        <f>VLOOKUP($D960,'Growth rate'!$B$3:$S$93,3,FALSE)*VLOOKUP($F960,BY_TRA_Demand_Drivers!$B$5:$J$100,8,FALSE)</f>
        <v>204.36978960434098</v>
      </c>
      <c r="I960" s="16">
        <f>VLOOKUP($D960,'Growth rate'!$B$3:$S$93,3,FALSE)*VLOOKUP($F960,BY_TRA_Demand_Drivers!$B$5:$J$100,9,FALSE)</f>
        <v>204.36978960434098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3737.5117359865176</v>
      </c>
      <c r="H961" s="16">
        <f>VLOOKUP($D961,'Growth rate'!$B$3:$S$93,3,FALSE)*VLOOKUP($F961,BY_TRA_Demand_Drivers!$B$5:$J$100,8,FALSE)</f>
        <v>207.63970623801046</v>
      </c>
      <c r="I961" s="16">
        <f>VLOOKUP($D961,'Growth rate'!$B$3:$S$93,3,FALSE)*VLOOKUP($F961,BY_TRA_Demand_Drivers!$B$5:$J$100,9,FALSE)</f>
        <v>207.63970623801046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3797.3119237623018</v>
      </c>
      <c r="H962" s="16">
        <f>VLOOKUP($D962,'Growth rate'!$B$3:$S$93,3,FALSE)*VLOOKUP($F962,BY_TRA_Demand_Drivers!$B$5:$J$100,8,FALSE)</f>
        <v>210.9619415378186</v>
      </c>
      <c r="I962" s="16">
        <f>VLOOKUP($D962,'Growth rate'!$B$3:$S$93,3,FALSE)*VLOOKUP($F962,BY_TRA_Demand_Drivers!$B$5:$J$100,9,FALSE)</f>
        <v>210.9619415378186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3858.068914542499</v>
      </c>
      <c r="H963" s="16">
        <f>VLOOKUP($D963,'Growth rate'!$B$3:$S$93,3,FALSE)*VLOOKUP($F963,BY_TRA_Demand_Drivers!$B$5:$J$100,8,FALSE)</f>
        <v>214.33733260242374</v>
      </c>
      <c r="I963" s="16">
        <f>VLOOKUP($D963,'Growth rate'!$B$3:$S$93,3,FALSE)*VLOOKUP($F963,BY_TRA_Demand_Drivers!$B$5:$J$100,9,FALSE)</f>
        <v>214.33733260242374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3919.7980171751788</v>
      </c>
      <c r="H964" s="16">
        <f>VLOOKUP($D964,'Growth rate'!$B$3:$S$93,3,FALSE)*VLOOKUP($F964,BY_TRA_Demand_Drivers!$B$5:$J$100,8,FALSE)</f>
        <v>217.7667299240625</v>
      </c>
      <c r="I964" s="16">
        <f>VLOOKUP($D964,'Growth rate'!$B$3:$S$93,3,FALSE)*VLOOKUP($F964,BY_TRA_Demand_Drivers!$B$5:$J$100,9,FALSE)</f>
        <v>217.7667299240625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3982.5147854499814</v>
      </c>
      <c r="H965" s="16">
        <f>VLOOKUP($D965,'Growth rate'!$B$3:$S$93,3,FALSE)*VLOOKUP($F965,BY_TRA_Demand_Drivers!$B$5:$J$100,8,FALSE)</f>
        <v>221.25099760284752</v>
      </c>
      <c r="I965" s="16">
        <f>VLOOKUP($D965,'Growth rate'!$B$3:$S$93,3,FALSE)*VLOOKUP($F965,BY_TRA_Demand_Drivers!$B$5:$J$100,9,FALSE)</f>
        <v>221.25099760284752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4046.2350220171811</v>
      </c>
      <c r="H966" s="16">
        <f>VLOOKUP($D966,'Growth rate'!$B$3:$S$93,3,FALSE)*VLOOKUP($F966,BY_TRA_Demand_Drivers!$B$5:$J$100,8,FALSE)</f>
        <v>224.79101356449306</v>
      </c>
      <c r="I966" s="16">
        <f>VLOOKUP($D966,'Growth rate'!$B$3:$S$93,3,FALSE)*VLOOKUP($F966,BY_TRA_Demand_Drivers!$B$5:$J$100,9,FALSE)</f>
        <v>224.79101356449306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4110.9747823694561</v>
      </c>
      <c r="H967" s="16">
        <f>VLOOKUP($D967,'Growth rate'!$B$3:$S$93,3,FALSE)*VLOOKUP($F967,BY_TRA_Demand_Drivers!$B$5:$J$100,8,FALSE)</f>
        <v>228.38766978152495</v>
      </c>
      <c r="I967" s="16">
        <f>VLOOKUP($D967,'Growth rate'!$B$3:$S$93,3,FALSE)*VLOOKUP($F967,BY_TRA_Demand_Drivers!$B$5:$J$100,9,FALSE)</f>
        <v>228.38766978152495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4176.7503788873673</v>
      </c>
      <c r="H968" s="16">
        <f>VLOOKUP($D968,'Growth rate'!$B$3:$S$93,3,FALSE)*VLOOKUP($F968,BY_TRA_Demand_Drivers!$B$5:$J$100,8,FALSE)</f>
        <v>232.04187249802933</v>
      </c>
      <c r="I968" s="16">
        <f>VLOOKUP($D968,'Growth rate'!$B$3:$S$93,3,FALSE)*VLOOKUP($F968,BY_TRA_Demand_Drivers!$B$5:$J$100,9,FALSE)</f>
        <v>232.04187249802933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4243.5783849495647</v>
      </c>
      <c r="H969" s="16">
        <f>VLOOKUP($D969,'Growth rate'!$B$3:$S$93,3,FALSE)*VLOOKUP($F969,BY_TRA_Demand_Drivers!$B$5:$J$100,8,FALSE)</f>
        <v>235.75454245799779</v>
      </c>
      <c r="I969" s="16">
        <f>VLOOKUP($D969,'Growth rate'!$B$3:$S$93,3,FALSE)*VLOOKUP($F969,BY_TRA_Demand_Drivers!$B$5:$J$100,9,FALSE)</f>
        <v>235.75454245799779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4311.4756391087585</v>
      </c>
      <c r="H970" s="16">
        <f>VLOOKUP($D970,'Growth rate'!$B$3:$S$93,3,FALSE)*VLOOKUP($F970,BY_TRA_Demand_Drivers!$B$5:$J$100,8,FALSE)</f>
        <v>239.52661513732579</v>
      </c>
      <c r="I970" s="16">
        <f>VLOOKUP($D970,'Growth rate'!$B$3:$S$93,3,FALSE)*VLOOKUP($F970,BY_TRA_Demand_Drivers!$B$5:$J$100,9,FALSE)</f>
        <v>239.52661513732579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4380.4592493344981</v>
      </c>
      <c r="H971" s="16">
        <f>VLOOKUP($D971,'Growth rate'!$B$3:$S$93,3,FALSE)*VLOOKUP($F971,BY_TRA_Demand_Drivers!$B$5:$J$100,8,FALSE)</f>
        <v>243.359040979523</v>
      </c>
      <c r="I971" s="16">
        <f>VLOOKUP($D971,'Growth rate'!$B$3:$S$93,3,FALSE)*VLOOKUP($F971,BY_TRA_Demand_Drivers!$B$5:$J$100,9,FALSE)</f>
        <v>243.359040979523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4450.5465973238506</v>
      </c>
      <c r="H972" s="16">
        <f>VLOOKUP($D972,'Growth rate'!$B$3:$S$93,3,FALSE)*VLOOKUP($F972,BY_TRA_Demand_Drivers!$B$5:$J$100,8,FALSE)</f>
        <v>247.25278563519535</v>
      </c>
      <c r="I972" s="16">
        <f>VLOOKUP($D972,'Growth rate'!$B$3:$S$93,3,FALSE)*VLOOKUP($F972,BY_TRA_Demand_Drivers!$B$5:$J$100,9,FALSE)</f>
        <v>247.25278563519535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4521.7553428810324</v>
      </c>
      <c r="H973" s="16">
        <f>VLOOKUP($D973,'Growth rate'!$B$3:$S$93,3,FALSE)*VLOOKUP($F973,BY_TRA_Demand_Drivers!$B$5:$J$100,8,FALSE)</f>
        <v>251.20883020535848</v>
      </c>
      <c r="I973" s="16">
        <f>VLOOKUP($D973,'Growth rate'!$B$3:$S$93,3,FALSE)*VLOOKUP($F973,BY_TRA_Demand_Drivers!$B$5:$J$100,9,FALSE)</f>
        <v>251.20883020535848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4594.1034283671288</v>
      </c>
      <c r="H974" s="16">
        <f>VLOOKUP($D974,'Growth rate'!$B$3:$S$93,3,FALSE)*VLOOKUP($F974,BY_TRA_Demand_Drivers!$B$5:$J$100,8,FALSE)</f>
        <v>255.22817148864422</v>
      </c>
      <c r="I974" s="16">
        <f>VLOOKUP($D974,'Growth rate'!$B$3:$S$93,3,FALSE)*VLOOKUP($F974,BY_TRA_Demand_Drivers!$B$5:$J$100,9,FALSE)</f>
        <v>255.22817148864422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4667.6090832210029</v>
      </c>
      <c r="H975" s="16">
        <f>VLOOKUP($D975,'Growth rate'!$B$3:$S$93,3,FALSE)*VLOOKUP($F975,BY_TRA_Demand_Drivers!$B$5:$J$100,8,FALSE)</f>
        <v>259.31182223246253</v>
      </c>
      <c r="I975" s="16">
        <f>VLOOKUP($D975,'Growth rate'!$B$3:$S$93,3,FALSE)*VLOOKUP($F975,BY_TRA_Demand_Drivers!$B$5:$J$100,9,FALSE)</f>
        <v>259.31182223246253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4742.2908285525391</v>
      </c>
      <c r="H976" s="16">
        <f>VLOOKUP($D976,'Growth rate'!$B$3:$S$93,3,FALSE)*VLOOKUP($F976,BY_TRA_Demand_Drivers!$B$5:$J$100,8,FALSE)</f>
        <v>263.46081138818192</v>
      </c>
      <c r="I976" s="16">
        <f>VLOOKUP($D976,'Growth rate'!$B$3:$S$93,3,FALSE)*VLOOKUP($F976,BY_TRA_Demand_Drivers!$B$5:$J$100,9,FALSE)</f>
        <v>263.46081138818192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4818.1674818093798</v>
      </c>
      <c r="H977" s="16">
        <f>VLOOKUP($D977,'Growth rate'!$B$3:$S$93,3,FALSE)*VLOOKUP($F977,BY_TRA_Demand_Drivers!$B$5:$J$100,8,FALSE)</f>
        <v>267.67618437039283</v>
      </c>
      <c r="I977" s="16">
        <f>VLOOKUP($D977,'Growth rate'!$B$3:$S$93,3,FALSE)*VLOOKUP($F977,BY_TRA_Demand_Drivers!$B$5:$J$100,9,FALSE)</f>
        <v>267.67618437039283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4895.2581615183299</v>
      </c>
      <c r="H978" s="16">
        <f>VLOOKUP($D978,'Growth rate'!$B$3:$S$93,3,FALSE)*VLOOKUP($F978,BY_TRA_Demand_Drivers!$B$5:$J$100,8,FALSE)</f>
        <v>271.95900332031914</v>
      </c>
      <c r="I978" s="16">
        <f>VLOOKUP($D978,'Growth rate'!$B$3:$S$93,3,FALSE)*VLOOKUP($F978,BY_TRA_Demand_Drivers!$B$5:$J$100,9,FALSE)</f>
        <v>271.95900332031914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4973.5822921026229</v>
      </c>
      <c r="H979" s="16">
        <f>VLOOKUP($D979,'Growth rate'!$B$3:$S$93,3,FALSE)*VLOOKUP($F979,BY_TRA_Demand_Drivers!$B$5:$J$100,8,FALSE)</f>
        <v>276.31034737344424</v>
      </c>
      <c r="I979" s="16">
        <f>VLOOKUP($D979,'Growth rate'!$B$3:$S$93,3,FALSE)*VLOOKUP($F979,BY_TRA_Demand_Drivers!$B$5:$J$100,9,FALSE)</f>
        <v>276.31034737344424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5053.1596087762646</v>
      </c>
      <c r="H980" s="16">
        <f>VLOOKUP($D980,'Growth rate'!$B$3:$S$93,3,FALSE)*VLOOKUP($F980,BY_TRA_Demand_Drivers!$B$5:$J$100,8,FALSE)</f>
        <v>280.73131293141938</v>
      </c>
      <c r="I980" s="16">
        <f>VLOOKUP($D980,'Growth rate'!$B$3:$S$93,3,FALSE)*VLOOKUP($F980,BY_TRA_Demand_Drivers!$B$5:$J$100,9,FALSE)</f>
        <v>280.73131293141938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5134.0101625166853</v>
      </c>
      <c r="H981" s="16">
        <f>VLOOKUP($D981,'Growth rate'!$B$3:$S$93,3,FALSE)*VLOOKUP($F981,BY_TRA_Demand_Drivers!$B$5:$J$100,8,FALSE)</f>
        <v>285.22301393832208</v>
      </c>
      <c r="I981" s="16">
        <f>VLOOKUP($D981,'Growth rate'!$B$3:$S$93,3,FALSE)*VLOOKUP($F981,BY_TRA_Demand_Drivers!$B$5:$J$100,9,FALSE)</f>
        <v>285.22301393832208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5216.1543251169524</v>
      </c>
      <c r="H982" s="16">
        <f>VLOOKUP($D982,'Growth rate'!$B$3:$S$93,3,FALSE)*VLOOKUP($F982,BY_TRA_Demand_Drivers!$B$5:$J$100,8,FALSE)</f>
        <v>289.78658216133522</v>
      </c>
      <c r="I982" s="16">
        <f>VLOOKUP($D982,'Growth rate'!$B$3:$S$93,3,FALSE)*VLOOKUP($F982,BY_TRA_Demand_Drivers!$B$5:$J$100,9,FALSE)</f>
        <v>289.78658216133522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5299.6127943188239</v>
      </c>
      <c r="H983" s="16">
        <f>VLOOKUP($D983,'Growth rate'!$B$3:$S$93,3,FALSE)*VLOOKUP($F983,BY_TRA_Demand_Drivers!$B$5:$J$100,8,FALSE)</f>
        <v>294.42316747591661</v>
      </c>
      <c r="I983" s="16">
        <f>VLOOKUP($D983,'Growth rate'!$B$3:$S$93,3,FALSE)*VLOOKUP($F983,BY_TRA_Demand_Drivers!$B$5:$J$100,9,FALSE)</f>
        <v>294.42316747591661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5384.406599027925</v>
      </c>
      <c r="H984" s="16">
        <f>VLOOKUP($D984,'Growth rate'!$B$3:$S$93,3,FALSE)*VLOOKUP($F984,BY_TRA_Demand_Drivers!$B$5:$J$100,8,FALSE)</f>
        <v>299.13393815553127</v>
      </c>
      <c r="I984" s="16">
        <f>VLOOKUP($D984,'Growth rate'!$B$3:$S$93,3,FALSE)*VLOOKUP($F984,BY_TRA_Demand_Drivers!$B$5:$J$100,9,FALSE)</f>
        <v>299.13393815553127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5470.5571046123723</v>
      </c>
      <c r="H985" s="16">
        <f>VLOOKUP($D985,'Growth rate'!$B$3:$S$93,3,FALSE)*VLOOKUP($F985,BY_TRA_Demand_Drivers!$B$5:$J$100,8,FALSE)</f>
        <v>303.92008116601977</v>
      </c>
      <c r="I985" s="16">
        <f>VLOOKUP($D985,'Growth rate'!$B$3:$S$93,3,FALSE)*VLOOKUP($F985,BY_TRA_Demand_Drivers!$B$5:$J$100,9,FALSE)</f>
        <v>303.92008116601977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5558.0860182861697</v>
      </c>
      <c r="H986" s="16">
        <f>VLOOKUP($D986,'Growth rate'!$B$3:$S$93,3,FALSE)*VLOOKUP($F986,BY_TRA_Demand_Drivers!$B$5:$J$100,8,FALSE)</f>
        <v>308.78280246467614</v>
      </c>
      <c r="I986" s="16">
        <f>VLOOKUP($D986,'Growth rate'!$B$3:$S$93,3,FALSE)*VLOOKUP($F986,BY_TRA_Demand_Drivers!$B$5:$J$100,9,FALSE)</f>
        <v>308.78280246467614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5647.0153945787488</v>
      </c>
      <c r="H987" s="16">
        <f>VLOOKUP($D987,'Growth rate'!$B$3:$S$93,3,FALSE)*VLOOKUP($F987,BY_TRA_Demand_Drivers!$B$5:$J$100,8,FALSE)</f>
        <v>313.72332730411097</v>
      </c>
      <c r="I987" s="16">
        <f>VLOOKUP($D987,'Growth rate'!$B$3:$S$93,3,FALSE)*VLOOKUP($F987,BY_TRA_Demand_Drivers!$B$5:$J$100,9,FALSE)</f>
        <v>313.72332730411097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6413.4109055999998</v>
      </c>
      <c r="H988" s="16">
        <f>VLOOKUP($D988,'Growth rate'!$B$3:$S$93,3,FALSE)*VLOOKUP($F988,BY_TRA_Demand_Drivers!$B$5:$J$100,8,FALSE)</f>
        <v>356.3008896</v>
      </c>
      <c r="I988" s="16">
        <f>VLOOKUP($D988,'Growth rate'!$B$3:$S$93,3,FALSE)*VLOOKUP($F988,BY_TRA_Demand_Drivers!$B$5:$J$100,9,FALSE)</f>
        <v>356.3008896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6344.2797836925884</v>
      </c>
      <c r="H989" s="16">
        <f>VLOOKUP($D989,'Growth rate'!$B$3:$S$93,3,FALSE)*VLOOKUP($F989,BY_TRA_Demand_Drivers!$B$5:$J$100,8,FALSE)</f>
        <v>352.46026865785063</v>
      </c>
      <c r="I989" s="16">
        <f>VLOOKUP($D989,'Growth rate'!$B$3:$S$93,3,FALSE)*VLOOKUP($F989,BY_TRA_Demand_Drivers!$B$5:$J$100,9,FALSE)</f>
        <v>352.46026865785063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6445.7882602316704</v>
      </c>
      <c r="H990" s="16">
        <f>VLOOKUP($D990,'Growth rate'!$B$3:$S$93,3,FALSE)*VLOOKUP($F990,BY_TRA_Demand_Drivers!$B$5:$J$100,8,FALSE)</f>
        <v>358.09963295637624</v>
      </c>
      <c r="I990" s="16">
        <f>VLOOKUP($D990,'Growth rate'!$B$3:$S$93,3,FALSE)*VLOOKUP($F990,BY_TRA_Demand_Drivers!$B$5:$J$100,9,FALSE)</f>
        <v>358.09963295637624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6548.9208723953761</v>
      </c>
      <c r="H991" s="16">
        <f>VLOOKUP($D991,'Growth rate'!$B$3:$S$93,3,FALSE)*VLOOKUP($F991,BY_TRA_Demand_Drivers!$B$5:$J$100,8,FALSE)</f>
        <v>363.82922708367823</v>
      </c>
      <c r="I991" s="16">
        <f>VLOOKUP($D991,'Growth rate'!$B$3:$S$93,3,FALSE)*VLOOKUP($F991,BY_TRA_Demand_Drivers!$B$5:$J$100,9,FALSE)</f>
        <v>363.82922708367823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6653.7036063537025</v>
      </c>
      <c r="H992" s="16">
        <f>VLOOKUP($D992,'Growth rate'!$B$3:$S$93,3,FALSE)*VLOOKUP($F992,BY_TRA_Demand_Drivers!$B$5:$J$100,8,FALSE)</f>
        <v>369.65049471701707</v>
      </c>
      <c r="I992" s="16">
        <f>VLOOKUP($D992,'Growth rate'!$B$3:$S$93,3,FALSE)*VLOOKUP($F992,BY_TRA_Demand_Drivers!$B$5:$J$100,9,FALSE)</f>
        <v>369.65049471701707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6760.1628640553608</v>
      </c>
      <c r="H993" s="16">
        <f>VLOOKUP($D993,'Growth rate'!$B$3:$S$93,3,FALSE)*VLOOKUP($F993,BY_TRA_Demand_Drivers!$B$5:$J$100,8,FALSE)</f>
        <v>375.56490263248935</v>
      </c>
      <c r="I993" s="16">
        <f>VLOOKUP($D993,'Growth rate'!$B$3:$S$93,3,FALSE)*VLOOKUP($F993,BY_TRA_Demand_Drivers!$B$5:$J$100,9,FALSE)</f>
        <v>375.56490263248935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6868.3254698802466</v>
      </c>
      <c r="H994" s="16">
        <f>VLOOKUP($D994,'Growth rate'!$B$3:$S$93,3,FALSE)*VLOOKUP($F994,BY_TRA_Demand_Drivers!$B$5:$J$100,8,FALSE)</f>
        <v>381.57394107460914</v>
      </c>
      <c r="I994" s="16">
        <f>VLOOKUP($D994,'Growth rate'!$B$3:$S$93,3,FALSE)*VLOOKUP($F994,BY_TRA_Demand_Drivers!$B$5:$J$100,9,FALSE)</f>
        <v>381.57394107460914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6978.2186773983303</v>
      </c>
      <c r="H995" s="16">
        <f>VLOOKUP($D995,'Growth rate'!$B$3:$S$93,3,FALSE)*VLOOKUP($F995,BY_TRA_Demand_Drivers!$B$5:$J$100,8,FALSE)</f>
        <v>387.67912413180289</v>
      </c>
      <c r="I995" s="16">
        <f>VLOOKUP($D995,'Growth rate'!$B$3:$S$93,3,FALSE)*VLOOKUP($F995,BY_TRA_Demand_Drivers!$B$5:$J$100,9,FALSE)</f>
        <v>387.67912413180289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7089.8701762367036</v>
      </c>
      <c r="H996" s="16">
        <f>VLOOKUP($D996,'Growth rate'!$B$3:$S$93,3,FALSE)*VLOOKUP($F996,BY_TRA_Demand_Drivers!$B$5:$J$100,8,FALSE)</f>
        <v>393.88199011791176</v>
      </c>
      <c r="I996" s="16">
        <f>VLOOKUP($D996,'Growth rate'!$B$3:$S$93,3,FALSE)*VLOOKUP($F996,BY_TRA_Demand_Drivers!$B$5:$J$100,9,FALSE)</f>
        <v>393.88199011791176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7203.3080990564913</v>
      </c>
      <c r="H997" s="16">
        <f>VLOOKUP($D997,'Growth rate'!$B$3:$S$93,3,FALSE)*VLOOKUP($F997,BY_TRA_Demand_Drivers!$B$5:$J$100,8,FALSE)</f>
        <v>400.18410195979834</v>
      </c>
      <c r="I997" s="16">
        <f>VLOOKUP($D997,'Growth rate'!$B$3:$S$93,3,FALSE)*VLOOKUP($F997,BY_TRA_Demand_Drivers!$B$5:$J$100,9,FALSE)</f>
        <v>400.18410195979834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7318.5610286413958</v>
      </c>
      <c r="H998" s="16">
        <f>VLOOKUP($D998,'Growth rate'!$B$3:$S$93,3,FALSE)*VLOOKUP($F998,BY_TRA_Demand_Drivers!$B$5:$J$100,8,FALSE)</f>
        <v>406.58704759115511</v>
      </c>
      <c r="I998" s="16">
        <f>VLOOKUP($D998,'Growth rate'!$B$3:$S$93,3,FALSE)*VLOOKUP($F998,BY_TRA_Demand_Drivers!$B$5:$J$100,9,FALSE)</f>
        <v>406.58704759115511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7435.6580050996581</v>
      </c>
      <c r="H999" s="16">
        <f>VLOOKUP($D999,'Growth rate'!$B$3:$S$93,3,FALSE)*VLOOKUP($F999,BY_TRA_Demand_Drivers!$B$5:$J$100,8,FALSE)</f>
        <v>413.09244035261361</v>
      </c>
      <c r="I999" s="16">
        <f>VLOOKUP($D999,'Growth rate'!$B$3:$S$93,3,FALSE)*VLOOKUP($F999,BY_TRA_Demand_Drivers!$B$5:$J$100,9,FALSE)</f>
        <v>413.09244035261361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7554.6285331812524</v>
      </c>
      <c r="H1000" s="16">
        <f>VLOOKUP($D1000,'Growth rate'!$B$3:$S$93,3,FALSE)*VLOOKUP($F1000,BY_TRA_Demand_Drivers!$B$5:$J$100,8,FALSE)</f>
        <v>419.70191939825543</v>
      </c>
      <c r="I1000" s="16">
        <f>VLOOKUP($D1000,'Growth rate'!$B$3:$S$93,3,FALSE)*VLOOKUP($F1000,BY_TRA_Demand_Drivers!$B$5:$J$100,9,FALSE)</f>
        <v>419.70191939825543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7675.5025897121532</v>
      </c>
      <c r="H1001" s="16">
        <f>VLOOKUP($D1001,'Growth rate'!$B$3:$S$93,3,FALSE)*VLOOKUP($F1001,BY_TRA_Demand_Drivers!$B$5:$J$100,8,FALSE)</f>
        <v>426.41715010862754</v>
      </c>
      <c r="I1001" s="16">
        <f>VLOOKUP($D1001,'Growth rate'!$B$3:$S$93,3,FALSE)*VLOOKUP($F1001,BY_TRA_Demand_Drivers!$B$5:$J$100,9,FALSE)</f>
        <v>426.41715010862754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7798.3106311475485</v>
      </c>
      <c r="H1002" s="16">
        <f>VLOOKUP($D1002,'Growth rate'!$B$3:$S$93,3,FALSE)*VLOOKUP($F1002,BY_TRA_Demand_Drivers!$B$5:$J$100,8,FALSE)</f>
        <v>433.23982451036562</v>
      </c>
      <c r="I1002" s="16">
        <f>VLOOKUP($D1002,'Growth rate'!$B$3:$S$93,3,FALSE)*VLOOKUP($F1002,BY_TRA_Demand_Drivers!$B$5:$J$100,9,FALSE)</f>
        <v>433.23982451036562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7923.0836012459094</v>
      </c>
      <c r="H1003" s="16">
        <f>VLOOKUP($D1003,'Growth rate'!$B$3:$S$93,3,FALSE)*VLOOKUP($F1003,BY_TRA_Demand_Drivers!$B$5:$J$100,8,FALSE)</f>
        <v>440.17166170253148</v>
      </c>
      <c r="I1003" s="16">
        <f>VLOOKUP($D1003,'Growth rate'!$B$3:$S$93,3,FALSE)*VLOOKUP($F1003,BY_TRA_Demand_Drivers!$B$5:$J$100,9,FALSE)</f>
        <v>440.17166170253148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8049.8529388658444</v>
      </c>
      <c r="H1004" s="16">
        <f>VLOOKUP($D1004,'Growth rate'!$B$3:$S$93,3,FALSE)*VLOOKUP($F1004,BY_TRA_Demand_Drivers!$B$5:$J$100,8,FALSE)</f>
        <v>447.21440828977205</v>
      </c>
      <c r="I1004" s="16">
        <f>VLOOKUP($D1004,'Growth rate'!$B$3:$S$93,3,FALSE)*VLOOKUP($F1004,BY_TRA_Demand_Drivers!$B$5:$J$100,9,FALSE)</f>
        <v>447.21440828977205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8178.6505858876981</v>
      </c>
      <c r="H1005" s="16">
        <f>VLOOKUP($D1005,'Growth rate'!$B$3:$S$93,3,FALSE)*VLOOKUP($F1005,BY_TRA_Demand_Drivers!$B$5:$J$100,8,FALSE)</f>
        <v>454.36983882240838</v>
      </c>
      <c r="I1005" s="16">
        <f>VLOOKUP($D1005,'Growth rate'!$B$3:$S$93,3,FALSE)*VLOOKUP($F1005,BY_TRA_Demand_Drivers!$B$5:$J$100,9,FALSE)</f>
        <v>454.36983882240838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8309.5089952619001</v>
      </c>
      <c r="H1006" s="16">
        <f>VLOOKUP($D1006,'Growth rate'!$B$3:$S$93,3,FALSE)*VLOOKUP($F1006,BY_TRA_Demand_Drivers!$B$5:$J$100,8,FALSE)</f>
        <v>461.63975624356686</v>
      </c>
      <c r="I1006" s="16">
        <f>VLOOKUP($D1006,'Growth rate'!$B$3:$S$93,3,FALSE)*VLOOKUP($F1006,BY_TRA_Demand_Drivers!$B$5:$J$100,9,FALSE)</f>
        <v>461.63975624356686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8442.4611391860926</v>
      </c>
      <c r="H1007" s="16">
        <f>VLOOKUP($D1007,'Growth rate'!$B$3:$S$93,3,FALSE)*VLOOKUP($F1007,BY_TRA_Demand_Drivers!$B$5:$J$100,8,FALSE)</f>
        <v>469.025992343464</v>
      </c>
      <c r="I1007" s="16">
        <f>VLOOKUP($D1007,'Growth rate'!$B$3:$S$93,3,FALSE)*VLOOKUP($F1007,BY_TRA_Demand_Drivers!$B$5:$J$100,9,FALSE)</f>
        <v>469.025992343464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8577.5405174130683</v>
      </c>
      <c r="H1008" s="16">
        <f>VLOOKUP($D1008,'Growth rate'!$B$3:$S$93,3,FALSE)*VLOOKUP($F1008,BY_TRA_Demand_Drivers!$B$5:$J$100,8,FALSE)</f>
        <v>476.53040822095943</v>
      </c>
      <c r="I1008" s="16">
        <f>VLOOKUP($D1008,'Growth rate'!$B$3:$S$93,3,FALSE)*VLOOKUP($F1008,BY_TRA_Demand_Drivers!$B$5:$J$100,9,FALSE)</f>
        <v>476.53040822095943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8714.7811656916783</v>
      </c>
      <c r="H1009" s="16">
        <f>VLOOKUP($D1009,'Growth rate'!$B$3:$S$93,3,FALSE)*VLOOKUP($F1009,BY_TRA_Demand_Drivers!$B$5:$J$100,8,FALSE)</f>
        <v>484.15489475249478</v>
      </c>
      <c r="I1009" s="16">
        <f>VLOOKUP($D1009,'Growth rate'!$B$3:$S$93,3,FALSE)*VLOOKUP($F1009,BY_TRA_Demand_Drivers!$B$5:$J$100,9,FALSE)</f>
        <v>484.15489475249478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8854.2176643427447</v>
      </c>
      <c r="H1010" s="16">
        <f>VLOOKUP($D1010,'Growth rate'!$B$3:$S$93,3,FALSE)*VLOOKUP($F1010,BY_TRA_Demand_Drivers!$B$5:$J$100,8,FALSE)</f>
        <v>491.90137306853467</v>
      </c>
      <c r="I1010" s="16">
        <f>VLOOKUP($D1010,'Growth rate'!$B$3:$S$93,3,FALSE)*VLOOKUP($F1010,BY_TRA_Demand_Drivers!$B$5:$J$100,9,FALSE)</f>
        <v>491.90137306853467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8995.8851469722285</v>
      </c>
      <c r="H1011" s="16">
        <f>VLOOKUP($D1011,'Growth rate'!$B$3:$S$93,3,FALSE)*VLOOKUP($F1011,BY_TRA_Demand_Drivers!$B$5:$J$100,8,FALSE)</f>
        <v>499.77179503763125</v>
      </c>
      <c r="I1011" s="16">
        <f>VLOOKUP($D1011,'Growth rate'!$B$3:$S$93,3,FALSE)*VLOOKUP($F1011,BY_TRA_Demand_Drivers!$B$5:$J$100,9,FALSE)</f>
        <v>499.77179503763125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9139.8193093237842</v>
      </c>
      <c r="H1012" s="16">
        <f>VLOOKUP($D1012,'Growth rate'!$B$3:$S$93,3,FALSE)*VLOOKUP($F1012,BY_TRA_Demand_Drivers!$B$5:$J$100,8,FALSE)</f>
        <v>507.76814375823335</v>
      </c>
      <c r="I1012" s="16">
        <f>VLOOKUP($D1012,'Growth rate'!$B$3:$S$93,3,FALSE)*VLOOKUP($F1012,BY_TRA_Demand_Drivers!$B$5:$J$100,9,FALSE)</f>
        <v>507.76814375823335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9286.0564182729649</v>
      </c>
      <c r="H1013" s="16">
        <f>VLOOKUP($D1013,'Growth rate'!$B$3:$S$93,3,FALSE)*VLOOKUP($F1013,BY_TRA_Demand_Drivers!$B$5:$J$100,8,FALSE)</f>
        <v>515.8924340583651</v>
      </c>
      <c r="I1013" s="16">
        <f>VLOOKUP($D1013,'Growth rate'!$B$3:$S$93,3,FALSE)*VLOOKUP($F1013,BY_TRA_Demand_Drivers!$B$5:$J$100,9,FALSE)</f>
        <v>515.8924340583651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9434.633320965333</v>
      </c>
      <c r="H1014" s="16">
        <f>VLOOKUP($D1014,'Growth rate'!$B$3:$S$93,3,FALSE)*VLOOKUP($F1014,BY_TRA_Demand_Drivers!$B$5:$J$100,8,FALSE)</f>
        <v>524.14671300329894</v>
      </c>
      <c r="I1014" s="16">
        <f>VLOOKUP($D1014,'Growth rate'!$B$3:$S$93,3,FALSE)*VLOOKUP($F1014,BY_TRA_Demand_Drivers!$B$5:$J$100,9,FALSE)</f>
        <v>524.14671300329894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9585.5874541007779</v>
      </c>
      <c r="H1015" s="16">
        <f>VLOOKUP($D1015,'Growth rate'!$B$3:$S$93,3,FALSE)*VLOOKUP($F1015,BY_TRA_Demand_Drivers!$B$5:$J$100,8,FALSE)</f>
        <v>532.5330604113517</v>
      </c>
      <c r="I1015" s="16">
        <f>VLOOKUP($D1015,'Growth rate'!$B$3:$S$93,3,FALSE)*VLOOKUP($F1015,BY_TRA_Demand_Drivers!$B$5:$J$100,9,FALSE)</f>
        <v>532.5330604113517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9738.9568533663914</v>
      </c>
      <c r="H1016" s="16">
        <f>VLOOKUP($D1016,'Growth rate'!$B$3:$S$93,3,FALSE)*VLOOKUP($F1016,BY_TRA_Demand_Drivers!$B$5:$J$100,8,FALSE)</f>
        <v>541.05358937793335</v>
      </c>
      <c r="I1016" s="16">
        <f>VLOOKUP($D1016,'Growth rate'!$B$3:$S$93,3,FALSE)*VLOOKUP($F1016,BY_TRA_Demand_Drivers!$B$5:$J$100,9,FALSE)</f>
        <v>541.05358937793335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9894.7801630202557</v>
      </c>
      <c r="H1017" s="16">
        <f>VLOOKUP($D1017,'Growth rate'!$B$3:$S$93,3,FALSE)*VLOOKUP($F1017,BY_TRA_Demand_Drivers!$B$5:$J$100,8,FALSE)</f>
        <v>549.71044680798036</v>
      </c>
      <c r="I1017" s="16">
        <f>VLOOKUP($D1017,'Growth rate'!$B$3:$S$93,3,FALSE)*VLOOKUP($F1017,BY_TRA_Demand_Drivers!$B$5:$J$100,9,FALSE)</f>
        <v>549.71044680798036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10053.096645628579</v>
      </c>
      <c r="H1018" s="16">
        <f>VLOOKUP($D1018,'Growth rate'!$B$3:$S$93,3,FALSE)*VLOOKUP($F1018,BY_TRA_Demand_Drivers!$B$5:$J$100,8,FALSE)</f>
        <v>558.50581395690813</v>
      </c>
      <c r="I1018" s="16">
        <f>VLOOKUP($D1018,'Growth rate'!$B$3:$S$93,3,FALSE)*VLOOKUP($F1018,BY_TRA_Demand_Drivers!$B$5:$J$100,9,FALSE)</f>
        <v>558.50581395690813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10213.946191958637</v>
      </c>
      <c r="H1019" s="16">
        <f>VLOOKUP($D1019,'Growth rate'!$B$3:$S$93,3,FALSE)*VLOOKUP($F1019,BY_TRA_Demand_Drivers!$B$5:$J$100,8,FALSE)</f>
        <v>567.44190698021862</v>
      </c>
      <c r="I1019" s="16">
        <f>VLOOKUP($D1019,'Growth rate'!$B$3:$S$93,3,FALSE)*VLOOKUP($F1019,BY_TRA_Demand_Drivers!$B$5:$J$100,9,FALSE)</f>
        <v>567.44190698021862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10377.369331029975</v>
      </c>
      <c r="H1020" s="16">
        <f>VLOOKUP($D1020,'Growth rate'!$B$3:$S$93,3,FALSE)*VLOOKUP($F1020,BY_TRA_Demand_Drivers!$B$5:$J$100,8,FALSE)</f>
        <v>576.52097749190204</v>
      </c>
      <c r="I1020" s="16">
        <f>VLOOKUP($D1020,'Growth rate'!$B$3:$S$93,3,FALSE)*VLOOKUP($F1020,BY_TRA_Demand_Drivers!$B$5:$J$100,9,FALSE)</f>
        <v>576.52097749190204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10543.407240326454</v>
      </c>
      <c r="H1021" s="16">
        <f>VLOOKUP($D1021,'Growth rate'!$B$3:$S$93,3,FALSE)*VLOOKUP($F1021,BY_TRA_Demand_Drivers!$B$5:$J$100,8,FALSE)</f>
        <v>585.74531313177249</v>
      </c>
      <c r="I1021" s="16">
        <f>VLOOKUP($D1021,'Growth rate'!$B$3:$S$93,3,FALSE)*VLOOKUP($F1021,BY_TRA_Demand_Drivers!$B$5:$J$100,9,FALSE)</f>
        <v>585.74531313177249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10712.101756171678</v>
      </c>
      <c r="H1022" s="16">
        <f>VLOOKUP($D1022,'Growth rate'!$B$3:$S$93,3,FALSE)*VLOOKUP($F1022,BY_TRA_Demand_Drivers!$B$5:$J$100,8,FALSE)</f>
        <v>595.11723814188088</v>
      </c>
      <c r="I1022" s="16">
        <f>VLOOKUP($D1022,'Growth rate'!$B$3:$S$93,3,FALSE)*VLOOKUP($F1022,BY_TRA_Demand_Drivers!$B$5:$J$100,9,FALSE)</f>
        <v>595.11723814188088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10883.495384270424</v>
      </c>
      <c r="H1023" s="16">
        <f>VLOOKUP($D1023,'Growth rate'!$B$3:$S$93,3,FALSE)*VLOOKUP($F1023,BY_TRA_Demand_Drivers!$B$5:$J$100,8,FALSE)</f>
        <v>604.63911395215098</v>
      </c>
      <c r="I1023" s="16">
        <f>VLOOKUP($D1023,'Growth rate'!$B$3:$S$93,3,FALSE)*VLOOKUP($F1023,BY_TRA_Demand_Drivers!$B$5:$J$100,9,FALSE)</f>
        <v>604.63911395215098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11057.631310418752</v>
      </c>
      <c r="H1024" s="16">
        <f>VLOOKUP($D1024,'Growth rate'!$B$3:$S$93,3,FALSE)*VLOOKUP($F1024,BY_TRA_Demand_Drivers!$B$5:$J$100,8,FALSE)</f>
        <v>614.31333977538543</v>
      </c>
      <c r="I1024" s="16">
        <f>VLOOKUP($D1024,'Growth rate'!$B$3:$S$93,3,FALSE)*VLOOKUP($F1024,BY_TRA_Demand_Drivers!$B$5:$J$100,9,FALSE)</f>
        <v>614.31333977538543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11234.553411385452</v>
      </c>
      <c r="H1025" s="16">
        <f>VLOOKUP($D1025,'Growth rate'!$B$3:$S$93,3,FALSE)*VLOOKUP($F1025,BY_TRA_Demand_Drivers!$B$5:$J$100,8,FALSE)</f>
        <v>624.1423532117916</v>
      </c>
      <c r="I1025" s="16">
        <f>VLOOKUP($D1025,'Growth rate'!$B$3:$S$93,3,FALSE)*VLOOKUP($F1025,BY_TRA_Demand_Drivers!$B$5:$J$100,9,FALSE)</f>
        <v>624.1423532117916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11414.30626596762</v>
      </c>
      <c r="H1026" s="16">
        <f>VLOOKUP($D1026,'Growth rate'!$B$3:$S$93,3,FALSE)*VLOOKUP($F1026,BY_TRA_Demand_Drivers!$B$5:$J$100,8,FALSE)</f>
        <v>634.12863086318032</v>
      </c>
      <c r="I1026" s="16">
        <f>VLOOKUP($D1026,'Growth rate'!$B$3:$S$93,3,FALSE)*VLOOKUP($F1026,BY_TRA_Demand_Drivers!$B$5:$J$100,9,FALSE)</f>
        <v>634.12863086318032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11596.935166223102</v>
      </c>
      <c r="H1027" s="16">
        <f>VLOOKUP($D1027,'Growth rate'!$B$3:$S$93,3,FALSE)*VLOOKUP($F1027,BY_TRA_Demand_Drivers!$B$5:$J$100,8,FALSE)</f>
        <v>644.27468895699121</v>
      </c>
      <c r="I1027" s="16">
        <f>VLOOKUP($D1027,'Growth rate'!$B$3:$S$93,3,FALSE)*VLOOKUP($F1027,BY_TRA_Demand_Drivers!$B$5:$J$100,9,FALSE)</f>
        <v>644.27468895699121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11782.486128882672</v>
      </c>
      <c r="H1028" s="16">
        <f>VLOOKUP($D1028,'Growth rate'!$B$3:$S$93,3,FALSE)*VLOOKUP($F1028,BY_TRA_Demand_Drivers!$B$5:$J$100,8,FALSE)</f>
        <v>654.58308398030306</v>
      </c>
      <c r="I1028" s="16">
        <f>VLOOKUP($D1028,'Growth rate'!$B$3:$S$93,3,FALSE)*VLOOKUP($F1028,BY_TRA_Demand_Drivers!$B$5:$J$100,9,FALSE)</f>
        <v>654.58308398030306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11971.005906944794</v>
      </c>
      <c r="H1029" s="16">
        <f>VLOOKUP($D1029,'Growth rate'!$B$3:$S$93,3,FALSE)*VLOOKUP($F1029,BY_TRA_Demand_Drivers!$B$5:$J$100,8,FALSE)</f>
        <v>665.05641332398795</v>
      </c>
      <c r="I1029" s="16">
        <f>VLOOKUP($D1029,'Growth rate'!$B$3:$S$93,3,FALSE)*VLOOKUP($F1029,BY_TRA_Demand_Drivers!$B$5:$J$100,9,FALSE)</f>
        <v>665.05641332398795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12162.542001455911</v>
      </c>
      <c r="H1030" s="16">
        <f>VLOOKUP($D1030,'Growth rate'!$B$3:$S$93,3,FALSE)*VLOOKUP($F1030,BY_TRA_Demand_Drivers!$B$5:$J$100,8,FALSE)</f>
        <v>675.69731593717177</v>
      </c>
      <c r="I1030" s="16">
        <f>VLOOKUP($D1030,'Growth rate'!$B$3:$S$93,3,FALSE)*VLOOKUP($F1030,BY_TRA_Demand_Drivers!$B$5:$J$100,9,FALSE)</f>
        <v>675.69731593717177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12357.142673479206</v>
      </c>
      <c r="H1031" s="16">
        <f>VLOOKUP($D1031,'Growth rate'!$B$3:$S$93,3,FALSE)*VLOOKUP($F1031,BY_TRA_Demand_Drivers!$B$5:$J$100,8,FALSE)</f>
        <v>686.5084729921665</v>
      </c>
      <c r="I1031" s="16">
        <f>VLOOKUP($D1031,'Growth rate'!$B$3:$S$93,3,FALSE)*VLOOKUP($F1031,BY_TRA_Demand_Drivers!$B$5:$J$100,9,FALSE)</f>
        <v>686.5084729921665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12554.856956254873</v>
      </c>
      <c r="H1032" s="16">
        <f>VLOOKUP($D1032,'Growth rate'!$B$3:$S$93,3,FALSE)*VLOOKUP($F1032,BY_TRA_Demand_Drivers!$B$5:$J$100,8,FALSE)</f>
        <v>697.49260856004116</v>
      </c>
      <c r="I1032" s="16">
        <f>VLOOKUP($D1032,'Growth rate'!$B$3:$S$93,3,FALSE)*VLOOKUP($F1032,BY_TRA_Demand_Drivers!$B$5:$J$100,9,FALSE)</f>
        <v>697.49260856004116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12755.734667554952</v>
      </c>
      <c r="H1033" s="16">
        <f>VLOOKUP($D1033,'Growth rate'!$B$3:$S$93,3,FALSE)*VLOOKUP($F1033,BY_TRA_Demand_Drivers!$B$5:$J$100,8,FALSE)</f>
        <v>708.6524902970018</v>
      </c>
      <c r="I1033" s="16">
        <f>VLOOKUP($D1033,'Growth rate'!$B$3:$S$93,3,FALSE)*VLOOKUP($F1033,BY_TRA_Demand_Drivers!$B$5:$J$100,9,FALSE)</f>
        <v>708.6524902970018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12959.826422235832</v>
      </c>
      <c r="H1034" s="16">
        <f>VLOOKUP($D1034,'Growth rate'!$B$3:$S$93,3,FALSE)*VLOOKUP($F1034,BY_TRA_Demand_Drivers!$B$5:$J$100,8,FALSE)</f>
        <v>719.99093014175389</v>
      </c>
      <c r="I1034" s="16">
        <f>VLOOKUP($D1034,'Growth rate'!$B$3:$S$93,3,FALSE)*VLOOKUP($F1034,BY_TRA_Demand_Drivers!$B$5:$J$100,9,FALSE)</f>
        <v>719.99093014175389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13167.183644991605</v>
      </c>
      <c r="H1035" s="16">
        <f>VLOOKUP($D1035,'Growth rate'!$B$3:$S$93,3,FALSE)*VLOOKUP($F1035,BY_TRA_Demand_Drivers!$B$5:$J$100,8,FALSE)</f>
        <v>731.51078502402197</v>
      </c>
      <c r="I1035" s="16">
        <f>VLOOKUP($D1035,'Growth rate'!$B$3:$S$93,3,FALSE)*VLOOKUP($F1035,BY_TRA_Demand_Drivers!$B$5:$J$100,9,FALSE)</f>
        <v>731.51078502402197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13377.858583311472</v>
      </c>
      <c r="H1036" s="16">
        <f>VLOOKUP($D1036,'Growth rate'!$B$3:$S$93,3,FALSE)*VLOOKUP($F1036,BY_TRA_Demand_Drivers!$B$5:$J$100,8,FALSE)</f>
        <v>743.21495758440642</v>
      </c>
      <c r="I1036" s="16">
        <f>VLOOKUP($D1036,'Growth rate'!$B$3:$S$93,3,FALSE)*VLOOKUP($F1036,BY_TRA_Demand_Drivers!$B$5:$J$100,9,FALSE)</f>
        <v>743.21495758440642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13591.904320644457</v>
      </c>
      <c r="H1037" s="16">
        <f>VLOOKUP($D1037,'Growth rate'!$B$3:$S$93,3,FALSE)*VLOOKUP($F1037,BY_TRA_Demand_Drivers!$B$5:$J$100,8,FALSE)</f>
        <v>755.10639690575692</v>
      </c>
      <c r="I1037" s="16">
        <f>VLOOKUP($D1037,'Growth rate'!$B$3:$S$93,3,FALSE)*VLOOKUP($F1037,BY_TRA_Demand_Drivers!$B$5:$J$100,9,FALSE)</f>
        <v>755.10639690575692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13809.374789774767</v>
      </c>
      <c r="H1038" s="16">
        <f>VLOOKUP($D1038,'Growth rate'!$B$3:$S$93,3,FALSE)*VLOOKUP($F1038,BY_TRA_Demand_Drivers!$B$5:$J$100,8,FALSE)</f>
        <v>767.18809925624896</v>
      </c>
      <c r="I1038" s="16">
        <f>VLOOKUP($D1038,'Growth rate'!$B$3:$S$93,3,FALSE)*VLOOKUP($F1038,BY_TRA_Demand_Drivers!$B$5:$J$100,9,FALSE)</f>
        <v>767.18809925624896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14030.324786411162</v>
      </c>
      <c r="H1039" s="16">
        <f>VLOOKUP($D1039,'Growth rate'!$B$3:$S$93,3,FALSE)*VLOOKUP($F1039,BY_TRA_Demand_Drivers!$B$5:$J$100,8,FALSE)</f>
        <v>779.46310884434888</v>
      </c>
      <c r="I1039" s="16">
        <f>VLOOKUP($D1039,'Growth rate'!$B$3:$S$93,3,FALSE)*VLOOKUP($F1039,BY_TRA_Demand_Drivers!$B$5:$J$100,9,FALSE)</f>
        <v>779.46310884434888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14254.80998299374</v>
      </c>
      <c r="H1040" s="16">
        <f>VLOOKUP($D1040,'Growth rate'!$B$3:$S$93,3,FALSE)*VLOOKUP($F1040,BY_TRA_Demand_Drivers!$B$5:$J$100,8,FALSE)</f>
        <v>791.93451858585843</v>
      </c>
      <c r="I1040" s="16">
        <f>VLOOKUP($D1040,'Growth rate'!$B$3:$S$93,3,FALSE)*VLOOKUP($F1040,BY_TRA_Demand_Drivers!$B$5:$J$100,9,FALSE)</f>
        <v>791.93451858585843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14482.886942721641</v>
      </c>
      <c r="H1041" s="16">
        <f>VLOOKUP($D1041,'Growth rate'!$B$3:$S$93,3,FALSE)*VLOOKUP($F1041,BY_TRA_Demand_Drivers!$B$5:$J$100,8,FALSE)</f>
        <v>804.60547088323221</v>
      </c>
      <c r="I1041" s="16">
        <f>VLOOKUP($D1041,'Growth rate'!$B$3:$S$93,3,FALSE)*VLOOKUP($F1041,BY_TRA_Demand_Drivers!$B$5:$J$100,9,FALSE)</f>
        <v>804.60547088323221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14714.613133805185</v>
      </c>
      <c r="H1042" s="16">
        <f>VLOOKUP($D1042,'Growth rate'!$B$3:$S$93,3,FALSE)*VLOOKUP($F1042,BY_TRA_Demand_Drivers!$B$5:$J$100,8,FALSE)</f>
        <v>817.47915841736392</v>
      </c>
      <c r="I1042" s="16">
        <f>VLOOKUP($D1042,'Growth rate'!$B$3:$S$93,3,FALSE)*VLOOKUP($F1042,BY_TRA_Demand_Drivers!$B$5:$J$100,9,FALSE)</f>
        <v>817.47915841736392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14950.04694394607</v>
      </c>
      <c r="H1043" s="16">
        <f>VLOOKUP($D1043,'Growth rate'!$B$3:$S$93,3,FALSE)*VLOOKUP($F1043,BY_TRA_Demand_Drivers!$B$5:$J$100,8,FALSE)</f>
        <v>830.55882495204185</v>
      </c>
      <c r="I1043" s="16">
        <f>VLOOKUP($D1043,'Growth rate'!$B$3:$S$93,3,FALSE)*VLOOKUP($F1043,BY_TRA_Demand_Drivers!$B$5:$J$100,9,FALSE)</f>
        <v>830.55882495204185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15189.247695049207</v>
      </c>
      <c r="H1044" s="16">
        <f>VLOOKUP($D1044,'Growth rate'!$B$3:$S$93,3,FALSE)*VLOOKUP($F1044,BY_TRA_Demand_Drivers!$B$5:$J$100,8,FALSE)</f>
        <v>843.84776615127441</v>
      </c>
      <c r="I1044" s="16">
        <f>VLOOKUP($D1044,'Growth rate'!$B$3:$S$93,3,FALSE)*VLOOKUP($F1044,BY_TRA_Demand_Drivers!$B$5:$J$100,9,FALSE)</f>
        <v>843.84776615127441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15432.275658169996</v>
      </c>
      <c r="H1045" s="16">
        <f>VLOOKUP($D1045,'Growth rate'!$B$3:$S$93,3,FALSE)*VLOOKUP($F1045,BY_TRA_Demand_Drivers!$B$5:$J$100,8,FALSE)</f>
        <v>857.34933040969497</v>
      </c>
      <c r="I1045" s="16">
        <f>VLOOKUP($D1045,'Growth rate'!$B$3:$S$93,3,FALSE)*VLOOKUP($F1045,BY_TRA_Demand_Drivers!$B$5:$J$100,9,FALSE)</f>
        <v>857.34933040969497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15679.192068700715</v>
      </c>
      <c r="H1046" s="16">
        <f>VLOOKUP($D1046,'Growth rate'!$B$3:$S$93,3,FALSE)*VLOOKUP($F1046,BY_TRA_Demand_Drivers!$B$5:$J$100,8,FALSE)</f>
        <v>871.06691969625001</v>
      </c>
      <c r="I1046" s="16">
        <f>VLOOKUP($D1046,'Growth rate'!$B$3:$S$93,3,FALSE)*VLOOKUP($F1046,BY_TRA_Demand_Drivers!$B$5:$J$100,9,FALSE)</f>
        <v>871.06691969625001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15930.059141799926</v>
      </c>
      <c r="H1047" s="16">
        <f>VLOOKUP($D1047,'Growth rate'!$B$3:$S$93,3,FALSE)*VLOOKUP($F1047,BY_TRA_Demand_Drivers!$B$5:$J$100,8,FALSE)</f>
        <v>885.00399041139008</v>
      </c>
      <c r="I1047" s="16">
        <f>VLOOKUP($D1047,'Growth rate'!$B$3:$S$93,3,FALSE)*VLOOKUP($F1047,BY_TRA_Demand_Drivers!$B$5:$J$100,9,FALSE)</f>
        <v>885.00399041139008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16184.940088068724</v>
      </c>
      <c r="H1048" s="16">
        <f>VLOOKUP($D1048,'Growth rate'!$B$3:$S$93,3,FALSE)*VLOOKUP($F1048,BY_TRA_Demand_Drivers!$B$5:$J$100,8,FALSE)</f>
        <v>899.16405425797223</v>
      </c>
      <c r="I1048" s="16">
        <f>VLOOKUP($D1048,'Growth rate'!$B$3:$S$93,3,FALSE)*VLOOKUP($F1048,BY_TRA_Demand_Drivers!$B$5:$J$100,9,FALSE)</f>
        <v>899.16405425797223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16443.899129477824</v>
      </c>
      <c r="H1049" s="16">
        <f>VLOOKUP($D1049,'Growth rate'!$B$3:$S$93,3,FALSE)*VLOOKUP($F1049,BY_TRA_Demand_Drivers!$B$5:$J$100,8,FALSE)</f>
        <v>913.55067912609979</v>
      </c>
      <c r="I1049" s="16">
        <f>VLOOKUP($D1049,'Growth rate'!$B$3:$S$93,3,FALSE)*VLOOKUP($F1049,BY_TRA_Demand_Drivers!$B$5:$J$100,9,FALSE)</f>
        <v>913.55067912609979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16707.001515549469</v>
      </c>
      <c r="H1050" s="16">
        <f>VLOOKUP($D1050,'Growth rate'!$B$3:$S$93,3,FALSE)*VLOOKUP($F1050,BY_TRA_Demand_Drivers!$B$5:$J$100,8,FALSE)</f>
        <v>928.16748999211734</v>
      </c>
      <c r="I1050" s="16">
        <f>VLOOKUP($D1050,'Growth rate'!$B$3:$S$93,3,FALSE)*VLOOKUP($F1050,BY_TRA_Demand_Drivers!$B$5:$J$100,9,FALSE)</f>
        <v>928.16748999211734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16974.313539798259</v>
      </c>
      <c r="H1051" s="16">
        <f>VLOOKUP($D1051,'Growth rate'!$B$3:$S$93,3,FALSE)*VLOOKUP($F1051,BY_TRA_Demand_Drivers!$B$5:$J$100,8,FALSE)</f>
        <v>943.01816983199114</v>
      </c>
      <c r="I1051" s="16">
        <f>VLOOKUP($D1051,'Growth rate'!$B$3:$S$93,3,FALSE)*VLOOKUP($F1051,BY_TRA_Demand_Drivers!$B$5:$J$100,9,FALSE)</f>
        <v>943.01816983199114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17245.902556435034</v>
      </c>
      <c r="H1052" s="16">
        <f>VLOOKUP($D1052,'Growth rate'!$B$3:$S$93,3,FALSE)*VLOOKUP($F1052,BY_TRA_Demand_Drivers!$B$5:$J$100,8,FALSE)</f>
        <v>958.10646054930316</v>
      </c>
      <c r="I1052" s="16">
        <f>VLOOKUP($D1052,'Growth rate'!$B$3:$S$93,3,FALSE)*VLOOKUP($F1052,BY_TRA_Demand_Drivers!$B$5:$J$100,9,FALSE)</f>
        <v>958.10646054930316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17521.836997337992</v>
      </c>
      <c r="H1053" s="16">
        <f>VLOOKUP($D1053,'Growth rate'!$B$3:$S$93,3,FALSE)*VLOOKUP($F1053,BY_TRA_Demand_Drivers!$B$5:$J$100,8,FALSE)</f>
        <v>973.43616391809201</v>
      </c>
      <c r="I1053" s="16">
        <f>VLOOKUP($D1053,'Growth rate'!$B$3:$S$93,3,FALSE)*VLOOKUP($F1053,BY_TRA_Demand_Drivers!$B$5:$J$100,9,FALSE)</f>
        <v>973.43616391809201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17802.186389295402</v>
      </c>
      <c r="H1054" s="16">
        <f>VLOOKUP($D1054,'Growth rate'!$B$3:$S$93,3,FALSE)*VLOOKUP($F1054,BY_TRA_Demand_Drivers!$B$5:$J$100,8,FALSE)</f>
        <v>989.01114254078141</v>
      </c>
      <c r="I1054" s="16">
        <f>VLOOKUP($D1054,'Growth rate'!$B$3:$S$93,3,FALSE)*VLOOKUP($F1054,BY_TRA_Demand_Drivers!$B$5:$J$100,9,FALSE)</f>
        <v>989.01114254078141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18087.02137152413</v>
      </c>
      <c r="H1055" s="16">
        <f>VLOOKUP($D1055,'Growth rate'!$B$3:$S$93,3,FALSE)*VLOOKUP($F1055,BY_TRA_Demand_Drivers!$B$5:$J$100,8,FALSE)</f>
        <v>1004.8353208214339</v>
      </c>
      <c r="I1055" s="16">
        <f>VLOOKUP($D1055,'Growth rate'!$B$3:$S$93,3,FALSE)*VLOOKUP($F1055,BY_TRA_Demand_Drivers!$B$5:$J$100,9,FALSE)</f>
        <v>1004.8353208214339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18376.413713468515</v>
      </c>
      <c r="H1056" s="16">
        <f>VLOOKUP($D1056,'Growth rate'!$B$3:$S$93,3,FALSE)*VLOOKUP($F1056,BY_TRA_Demand_Drivers!$B$5:$J$100,8,FALSE)</f>
        <v>1020.9126859545769</v>
      </c>
      <c r="I1056" s="16">
        <f>VLOOKUP($D1056,'Growth rate'!$B$3:$S$93,3,FALSE)*VLOOKUP($F1056,BY_TRA_Demand_Drivers!$B$5:$J$100,9,FALSE)</f>
        <v>1020.9126859545769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18670.436332884012</v>
      </c>
      <c r="H1057" s="16">
        <f>VLOOKUP($D1057,'Growth rate'!$B$3:$S$93,3,FALSE)*VLOOKUP($F1057,BY_TRA_Demand_Drivers!$B$5:$J$100,8,FALSE)</f>
        <v>1037.2472889298501</v>
      </c>
      <c r="I1057" s="16">
        <f>VLOOKUP($D1057,'Growth rate'!$B$3:$S$93,3,FALSE)*VLOOKUP($F1057,BY_TRA_Demand_Drivers!$B$5:$J$100,9,FALSE)</f>
        <v>1037.2472889298501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18969.163314210156</v>
      </c>
      <c r="H1058" s="16">
        <f>VLOOKUP($D1058,'Growth rate'!$B$3:$S$93,3,FALSE)*VLOOKUP($F1058,BY_TRA_Demand_Drivers!$B$5:$J$100,8,FALSE)</f>
        <v>1053.8432455527277</v>
      </c>
      <c r="I1058" s="16">
        <f>VLOOKUP($D1058,'Growth rate'!$B$3:$S$93,3,FALSE)*VLOOKUP($F1058,BY_TRA_Demand_Drivers!$B$5:$J$100,9,FALSE)</f>
        <v>1053.8432455527277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19272.669927237519</v>
      </c>
      <c r="H1059" s="16">
        <f>VLOOKUP($D1059,'Growth rate'!$B$3:$S$93,3,FALSE)*VLOOKUP($F1059,BY_TRA_Demand_Drivers!$B$5:$J$100,8,FALSE)</f>
        <v>1070.7047374815713</v>
      </c>
      <c r="I1059" s="16">
        <f>VLOOKUP($D1059,'Growth rate'!$B$3:$S$93,3,FALSE)*VLOOKUP($F1059,BY_TRA_Demand_Drivers!$B$5:$J$100,9,FALSE)</f>
        <v>1070.7047374815713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19581.032646073319</v>
      </c>
      <c r="H1060" s="16">
        <f>VLOOKUP($D1060,'Growth rate'!$B$3:$S$93,3,FALSE)*VLOOKUP($F1060,BY_TRA_Demand_Drivers!$B$5:$J$100,8,FALSE)</f>
        <v>1087.8360132812766</v>
      </c>
      <c r="I1060" s="16">
        <f>VLOOKUP($D1060,'Growth rate'!$B$3:$S$93,3,FALSE)*VLOOKUP($F1060,BY_TRA_Demand_Drivers!$B$5:$J$100,9,FALSE)</f>
        <v>1087.8360132812766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19894.329168410492</v>
      </c>
      <c r="H1061" s="16">
        <f>VLOOKUP($D1061,'Growth rate'!$B$3:$S$93,3,FALSE)*VLOOKUP($F1061,BY_TRA_Demand_Drivers!$B$5:$J$100,8,FALSE)</f>
        <v>1105.241389493777</v>
      </c>
      <c r="I1061" s="16">
        <f>VLOOKUP($D1061,'Growth rate'!$B$3:$S$93,3,FALSE)*VLOOKUP($F1061,BY_TRA_Demand_Drivers!$B$5:$J$100,9,FALSE)</f>
        <v>1105.241389493777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20212.638435105058</v>
      </c>
      <c r="H1062" s="16">
        <f>VLOOKUP($D1062,'Growth rate'!$B$3:$S$93,3,FALSE)*VLOOKUP($F1062,BY_TRA_Demand_Drivers!$B$5:$J$100,8,FALSE)</f>
        <v>1122.9252517256775</v>
      </c>
      <c r="I1062" s="16">
        <f>VLOOKUP($D1062,'Growth rate'!$B$3:$S$93,3,FALSE)*VLOOKUP($F1062,BY_TRA_Demand_Drivers!$B$5:$J$100,9,FALSE)</f>
        <v>1122.9252517256775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20536.040650066741</v>
      </c>
      <c r="H1063" s="16">
        <f>VLOOKUP($D1063,'Growth rate'!$B$3:$S$93,3,FALSE)*VLOOKUP($F1063,BY_TRA_Demand_Drivers!$B$5:$J$100,8,FALSE)</f>
        <v>1140.8920557532883</v>
      </c>
      <c r="I1063" s="16">
        <f>VLOOKUP($D1063,'Growth rate'!$B$3:$S$93,3,FALSE)*VLOOKUP($F1063,BY_TRA_Demand_Drivers!$B$5:$J$100,9,FALSE)</f>
        <v>1140.8920557532883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20864.617300467809</v>
      </c>
      <c r="H1064" s="16">
        <f>VLOOKUP($D1064,'Growth rate'!$B$3:$S$93,3,FALSE)*VLOOKUP($F1064,BY_TRA_Demand_Drivers!$B$5:$J$100,8,FALSE)</f>
        <v>1159.1463286453409</v>
      </c>
      <c r="I1064" s="16">
        <f>VLOOKUP($D1064,'Growth rate'!$B$3:$S$93,3,FALSE)*VLOOKUP($F1064,BY_TRA_Demand_Drivers!$B$5:$J$100,9,FALSE)</f>
        <v>1159.1463286453409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21198.451177275296</v>
      </c>
      <c r="H1065" s="16">
        <f>VLOOKUP($D1065,'Growth rate'!$B$3:$S$93,3,FALSE)*VLOOKUP($F1065,BY_TRA_Demand_Drivers!$B$5:$J$100,8,FALSE)</f>
        <v>1177.6926699036665</v>
      </c>
      <c r="I1065" s="16">
        <f>VLOOKUP($D1065,'Growth rate'!$B$3:$S$93,3,FALSE)*VLOOKUP($F1065,BY_TRA_Demand_Drivers!$B$5:$J$100,9,FALSE)</f>
        <v>1177.6926699036665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21537.6263961117</v>
      </c>
      <c r="H1066" s="16">
        <f>VLOOKUP($D1066,'Growth rate'!$B$3:$S$93,3,FALSE)*VLOOKUP($F1066,BY_TRA_Demand_Drivers!$B$5:$J$100,8,FALSE)</f>
        <v>1196.5357526221251</v>
      </c>
      <c r="I1066" s="16">
        <f>VLOOKUP($D1066,'Growth rate'!$B$3:$S$93,3,FALSE)*VLOOKUP($F1066,BY_TRA_Demand_Drivers!$B$5:$J$100,9,FALSE)</f>
        <v>1196.5357526221251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21882.228418449489</v>
      </c>
      <c r="H1067" s="16">
        <f>VLOOKUP($D1067,'Growth rate'!$B$3:$S$93,3,FALSE)*VLOOKUP($F1067,BY_TRA_Demand_Drivers!$B$5:$J$100,8,FALSE)</f>
        <v>1215.6803246640791</v>
      </c>
      <c r="I1067" s="16">
        <f>VLOOKUP($D1067,'Growth rate'!$B$3:$S$93,3,FALSE)*VLOOKUP($F1067,BY_TRA_Demand_Drivers!$B$5:$J$100,9,FALSE)</f>
        <v>1215.6803246640791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22232.344073144679</v>
      </c>
      <c r="H1068" s="16">
        <f>VLOOKUP($D1068,'Growth rate'!$B$3:$S$93,3,FALSE)*VLOOKUP($F1068,BY_TRA_Demand_Drivers!$B$5:$J$100,8,FALSE)</f>
        <v>1235.1312098587046</v>
      </c>
      <c r="I1068" s="16">
        <f>VLOOKUP($D1068,'Growth rate'!$B$3:$S$93,3,FALSE)*VLOOKUP($F1068,BY_TRA_Demand_Drivers!$B$5:$J$100,9,FALSE)</f>
        <v>1235.1312098587046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22588.061578314995</v>
      </c>
      <c r="H1069" s="16">
        <f>VLOOKUP($D1069,'Growth rate'!$B$3:$S$93,3,FALSE)*VLOOKUP($F1069,BY_TRA_Demand_Drivers!$B$5:$J$100,8,FALSE)</f>
        <v>1254.8933092164439</v>
      </c>
      <c r="I1069" s="16">
        <f>VLOOKUP($D1069,'Growth rate'!$B$3:$S$93,3,FALSE)*VLOOKUP($F1069,BY_TRA_Demand_Drivers!$B$5:$J$100,9,FALSE)</f>
        <v>1254.8933092164439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9.5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9.3975980694536574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9.547959638564917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9.7007269927819539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9.8559386246664644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10.013633642661128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10.173851780943707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10.336633409438805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10.502019543989826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10.670051856693664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10.840772686400763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11.014225049383176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11.190452650173306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11.36949989257608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11.551411890857297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11.736234481111016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11.924014232808792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12.114798460533732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12.308635235902273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12.50557339967671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12.705662574071537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12.908953175256682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13.115496426060789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13.32534436887776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13.538549878779804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13.755166676840282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13.975249343669725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14.198853333168444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14.42603498649914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14.656851546283127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14.891361171023657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15.129622949760035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15.371696916956196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15.617644067627495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15.867526372709536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16.121406794672886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16.379349303387652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16.641418892241859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16.907681594517729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17.178204500030013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17.453055772030492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17.73230466438298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18.01602153901311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18.304277883637319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18.597146329775516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18.894700671051925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19.197015881788758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19.504168135897377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19.816234826071735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20.133294583288883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20.455427296621504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20.782714133367449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21.115237559501328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21.45308136045335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21.796330662220601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22.145071952816131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22.499393104061191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22.859383393726173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23.22513352802579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23.596735664474203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23.974283435105789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24.357871970067478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24.747597921588561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25.143559488333974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25.545856440147322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25.954590143189677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26.369863585480712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26.791781402848404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27.220449905293979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27.655977103778682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28.098472737439142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28.548048301238168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29.004817074057978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29.46889414724291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29.940396453598794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30.419442796856377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30.90615388160608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31.400652343711776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31.903062781211165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32.413511785710547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32.932127974281912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33.459042021870424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2993.2822716866499</v>
      </c>
      <c r="H1234" s="16">
        <f>VLOOKUP($D1234,'Growth rate'!$B$3:$T$93,19,FALSE)*VLOOKUP($F1234,BY_TRA_Demand_Drivers!$B$5:$J$100,8,FALSE)</f>
        <v>224.09921882956201</v>
      </c>
      <c r="I1234" s="16">
        <f>VLOOKUP($D1234,'Growth rate'!$B$3:$T$93,19,FALSE)*VLOOKUP($F1234,BY_TRA_Demand_Drivers!$B$5:$J$100,9,FALSE)</f>
        <v>139.91426997081001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3144.0753898332487</v>
      </c>
      <c r="H1235" s="16">
        <f>VLOOKUP($D1235,'Growth rate'!$B$3:$T$93,19,FALSE)*VLOOKUP($F1235,BY_TRA_Demand_Drivers!$B$5:$J$100,8,FALSE)</f>
        <v>235.38870539124375</v>
      </c>
      <c r="I1235" s="16">
        <f>VLOOKUP($D1235,'Growth rate'!$B$3:$T$93,19,FALSE)*VLOOKUP($F1235,BY_TRA_Demand_Drivers!$B$5:$J$100,9,FALSE)</f>
        <v>146.96275625680775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3294.8685079798474</v>
      </c>
      <c r="H1236" s="16">
        <f>VLOOKUP($D1236,'Growth rate'!$B$3:$T$93,19,FALSE)*VLOOKUP($F1236,BY_TRA_Demand_Drivers!$B$5:$J$100,8,FALSE)</f>
        <v>246.67819195292552</v>
      </c>
      <c r="I1236" s="16">
        <f>VLOOKUP($D1236,'Growth rate'!$B$3:$T$93,19,FALSE)*VLOOKUP($F1236,BY_TRA_Demand_Drivers!$B$5:$J$100,9,FALSE)</f>
        <v>154.01124254280546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3445.6616261264467</v>
      </c>
      <c r="H1237" s="16">
        <f>VLOOKUP($D1237,'Growth rate'!$B$3:$T$93,19,FALSE)*VLOOKUP($F1237,BY_TRA_Demand_Drivers!$B$5:$J$100,8,FALSE)</f>
        <v>257.96767851460726</v>
      </c>
      <c r="I1237" s="16">
        <f>VLOOKUP($D1237,'Growth rate'!$B$3:$T$93,19,FALSE)*VLOOKUP($F1237,BY_TRA_Demand_Drivers!$B$5:$J$100,9,FALSE)</f>
        <v>161.0597288288032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3596.4547442730454</v>
      </c>
      <c r="H1238" s="16">
        <f>VLOOKUP($D1238,'Growth rate'!$B$3:$T$93,19,FALSE)*VLOOKUP($F1238,BY_TRA_Demand_Drivers!$B$5:$J$100,8,FALSE)</f>
        <v>269.25716507628903</v>
      </c>
      <c r="I1238" s="16">
        <f>VLOOKUP($D1238,'Growth rate'!$B$3:$T$93,19,FALSE)*VLOOKUP($F1238,BY_TRA_Demand_Drivers!$B$5:$J$100,9,FALSE)</f>
        <v>168.10821511480094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3747.2478624196442</v>
      </c>
      <c r="H1239" s="16">
        <f>VLOOKUP($D1239,'Growth rate'!$B$3:$T$93,19,FALSE)*VLOOKUP($F1239,BY_TRA_Demand_Drivers!$B$5:$J$100,8,FALSE)</f>
        <v>280.54665163797074</v>
      </c>
      <c r="I1239" s="16">
        <f>VLOOKUP($D1239,'Growth rate'!$B$3:$T$93,19,FALSE)*VLOOKUP($F1239,BY_TRA_Demand_Drivers!$B$5:$J$100,9,FALSE)</f>
        <v>175.15670140079865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3898.0409805662439</v>
      </c>
      <c r="H1240" s="16">
        <f>VLOOKUP($D1240,'Growth rate'!$B$3:$T$93,19,FALSE)*VLOOKUP($F1240,BY_TRA_Demand_Drivers!$B$5:$J$100,8,FALSE)</f>
        <v>291.83613819965257</v>
      </c>
      <c r="I1240" s="16">
        <f>VLOOKUP($D1240,'Growth rate'!$B$3:$T$93,19,FALSE)*VLOOKUP($F1240,BY_TRA_Demand_Drivers!$B$5:$J$100,9,FALSE)</f>
        <v>182.20518768679642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4048.8340987128427</v>
      </c>
      <c r="H1241" s="16">
        <f>VLOOKUP($D1241,'Growth rate'!$B$3:$T$93,19,FALSE)*VLOOKUP($F1241,BY_TRA_Demand_Drivers!$B$5:$J$100,8,FALSE)</f>
        <v>303.12562476133434</v>
      </c>
      <c r="I1241" s="16">
        <f>VLOOKUP($D1241,'Growth rate'!$B$3:$T$93,19,FALSE)*VLOOKUP($F1241,BY_TRA_Demand_Drivers!$B$5:$J$100,9,FALSE)</f>
        <v>189.25367397279416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4199.6272168594414</v>
      </c>
      <c r="H1242" s="16">
        <f>VLOOKUP($D1242,'Growth rate'!$B$3:$T$93,19,FALSE)*VLOOKUP($F1242,BY_TRA_Demand_Drivers!$B$5:$J$100,8,FALSE)</f>
        <v>314.41511132301605</v>
      </c>
      <c r="I1242" s="16">
        <f>VLOOKUP($D1242,'Growth rate'!$B$3:$T$93,19,FALSE)*VLOOKUP($F1242,BY_TRA_Demand_Drivers!$B$5:$J$100,9,FALSE)</f>
        <v>196.30216025879187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4350.4203350060407</v>
      </c>
      <c r="H1243" s="16">
        <f>VLOOKUP($D1243,'Growth rate'!$B$3:$T$93,19,FALSE)*VLOOKUP($F1243,BY_TRA_Demand_Drivers!$B$5:$J$100,8,FALSE)</f>
        <v>325.70459788469782</v>
      </c>
      <c r="I1243" s="16">
        <f>VLOOKUP($D1243,'Growth rate'!$B$3:$T$93,19,FALSE)*VLOOKUP($F1243,BY_TRA_Demand_Drivers!$B$5:$J$100,9,FALSE)</f>
        <v>203.35064654478961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4501.213453152639</v>
      </c>
      <c r="H1244" s="16">
        <f>VLOOKUP($D1244,'Growth rate'!$B$3:$T$93,19,FALSE)*VLOOKUP($F1244,BY_TRA_Demand_Drivers!$B$5:$J$100,8,FALSE)</f>
        <v>336.99408444637959</v>
      </c>
      <c r="I1244" s="16">
        <f>VLOOKUP($D1244,'Growth rate'!$B$3:$T$93,19,FALSE)*VLOOKUP($F1244,BY_TRA_Demand_Drivers!$B$5:$J$100,9,FALSE)</f>
        <v>210.39913283078735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4652.0065712992391</v>
      </c>
      <c r="H1245" s="16">
        <f>VLOOKUP($D1245,'Growth rate'!$B$3:$T$93,19,FALSE)*VLOOKUP($F1245,BY_TRA_Demand_Drivers!$B$5:$J$100,8,FALSE)</f>
        <v>348.28357100806136</v>
      </c>
      <c r="I1245" s="16">
        <f>VLOOKUP($D1245,'Growth rate'!$B$3:$T$93,19,FALSE)*VLOOKUP($F1245,BY_TRA_Demand_Drivers!$B$5:$J$100,9,FALSE)</f>
        <v>217.44761911678512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4802.7996894458374</v>
      </c>
      <c r="H1246" s="16">
        <f>VLOOKUP($D1246,'Growth rate'!$B$3:$T$93,19,FALSE)*VLOOKUP($F1246,BY_TRA_Demand_Drivers!$B$5:$J$100,8,FALSE)</f>
        <v>359.57305756974313</v>
      </c>
      <c r="I1246" s="16">
        <f>VLOOKUP($D1246,'Growth rate'!$B$3:$T$93,19,FALSE)*VLOOKUP($F1246,BY_TRA_Demand_Drivers!$B$5:$J$100,9,FALSE)</f>
        <v>224.49610540278283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4953.5928075924367</v>
      </c>
      <c r="H1247" s="16">
        <f>VLOOKUP($D1247,'Growth rate'!$B$3:$T$93,19,FALSE)*VLOOKUP($F1247,BY_TRA_Demand_Drivers!$B$5:$J$100,8,FALSE)</f>
        <v>370.86254413142484</v>
      </c>
      <c r="I1247" s="16">
        <f>VLOOKUP($D1247,'Growth rate'!$B$3:$T$93,19,FALSE)*VLOOKUP($F1247,BY_TRA_Demand_Drivers!$B$5:$J$100,9,FALSE)</f>
        <v>231.54459168878057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5104.385925739035</v>
      </c>
      <c r="H1248" s="16">
        <f>VLOOKUP($D1248,'Growth rate'!$B$3:$T$93,19,FALSE)*VLOOKUP($F1248,BY_TRA_Demand_Drivers!$B$5:$J$100,8,FALSE)</f>
        <v>382.15203069310661</v>
      </c>
      <c r="I1248" s="16">
        <f>VLOOKUP($D1248,'Growth rate'!$B$3:$T$93,19,FALSE)*VLOOKUP($F1248,BY_TRA_Demand_Drivers!$B$5:$J$100,9,FALSE)</f>
        <v>238.59307797477831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5255.1790438856342</v>
      </c>
      <c r="H1249" s="16">
        <f>VLOOKUP($D1249,'Growth rate'!$B$3:$T$93,19,FALSE)*VLOOKUP($F1249,BY_TRA_Demand_Drivers!$B$5:$J$100,8,FALSE)</f>
        <v>393.44151725478838</v>
      </c>
      <c r="I1249" s="16">
        <f>VLOOKUP($D1249,'Growth rate'!$B$3:$T$93,19,FALSE)*VLOOKUP($F1249,BY_TRA_Demand_Drivers!$B$5:$J$100,9,FALSE)</f>
        <v>245.64156426077602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5405.9721620322334</v>
      </c>
      <c r="H1250" s="16">
        <f>VLOOKUP($D1250,'Growth rate'!$B$3:$T$93,19,FALSE)*VLOOKUP($F1250,BY_TRA_Demand_Drivers!$B$5:$J$100,8,FALSE)</f>
        <v>404.73100381647009</v>
      </c>
      <c r="I1250" s="16">
        <f>VLOOKUP($D1250,'Growth rate'!$B$3:$T$93,19,FALSE)*VLOOKUP($F1250,BY_TRA_Demand_Drivers!$B$5:$J$100,9,FALSE)</f>
        <v>252.69005054677376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5556.7652801788317</v>
      </c>
      <c r="H1251" s="16">
        <f>VLOOKUP($D1251,'Growth rate'!$B$3:$T$93,19,FALSE)*VLOOKUP($F1251,BY_TRA_Demand_Drivers!$B$5:$J$100,8,FALSE)</f>
        <v>416.02049037815186</v>
      </c>
      <c r="I1251" s="16">
        <f>VLOOKUP($D1251,'Growth rate'!$B$3:$T$93,19,FALSE)*VLOOKUP($F1251,BY_TRA_Demand_Drivers!$B$5:$J$100,9,FALSE)</f>
        <v>259.7385368327715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5707.558398325431</v>
      </c>
      <c r="H1252" s="16">
        <f>VLOOKUP($D1252,'Growth rate'!$B$3:$T$93,19,FALSE)*VLOOKUP($F1252,BY_TRA_Demand_Drivers!$B$5:$J$100,8,FALSE)</f>
        <v>427.30997693983363</v>
      </c>
      <c r="I1252" s="16">
        <f>VLOOKUP($D1252,'Growth rate'!$B$3:$T$93,19,FALSE)*VLOOKUP($F1252,BY_TRA_Demand_Drivers!$B$5:$J$100,9,FALSE)</f>
        <v>266.78702311876924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5858.3515164720302</v>
      </c>
      <c r="H1253" s="16">
        <f>VLOOKUP($D1253,'Growth rate'!$B$3:$T$93,19,FALSE)*VLOOKUP($F1253,BY_TRA_Demand_Drivers!$B$5:$J$100,8,FALSE)</f>
        <v>438.5994635015154</v>
      </c>
      <c r="I1253" s="16">
        <f>VLOOKUP($D1253,'Growth rate'!$B$3:$T$93,19,FALSE)*VLOOKUP($F1253,BY_TRA_Demand_Drivers!$B$5:$J$100,9,FALSE)</f>
        <v>273.83550940476698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6009.1446346186285</v>
      </c>
      <c r="H1254" s="16">
        <f>VLOOKUP($D1254,'Growth rate'!$B$3:$T$93,19,FALSE)*VLOOKUP($F1254,BY_TRA_Demand_Drivers!$B$5:$J$100,8,FALSE)</f>
        <v>449.88895006319711</v>
      </c>
      <c r="I1254" s="16">
        <f>VLOOKUP($D1254,'Growth rate'!$B$3:$T$93,19,FALSE)*VLOOKUP($F1254,BY_TRA_Demand_Drivers!$B$5:$J$100,9,FALSE)</f>
        <v>280.88399569076466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6159.9377527652287</v>
      </c>
      <c r="H1255" s="16">
        <f>VLOOKUP($D1255,'Growth rate'!$B$3:$T$93,19,FALSE)*VLOOKUP($F1255,BY_TRA_Demand_Drivers!$B$5:$J$100,8,FALSE)</f>
        <v>461.178436624879</v>
      </c>
      <c r="I1255" s="16">
        <f>VLOOKUP($D1255,'Growth rate'!$B$3:$T$93,19,FALSE)*VLOOKUP($F1255,BY_TRA_Demand_Drivers!$B$5:$J$100,9,FALSE)</f>
        <v>287.93248197676246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6310.7308709118279</v>
      </c>
      <c r="H1256" s="16">
        <f>VLOOKUP($D1256,'Growth rate'!$B$3:$T$93,19,FALSE)*VLOOKUP($F1256,BY_TRA_Demand_Drivers!$B$5:$J$100,8,FALSE)</f>
        <v>472.46792318656071</v>
      </c>
      <c r="I1256" s="16">
        <f>VLOOKUP($D1256,'Growth rate'!$B$3:$T$93,19,FALSE)*VLOOKUP($F1256,BY_TRA_Demand_Drivers!$B$5:$J$100,9,FALSE)</f>
        <v>294.9809682627602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6461.5239890584262</v>
      </c>
      <c r="H1257" s="16">
        <f>VLOOKUP($D1257,'Growth rate'!$B$3:$T$93,19,FALSE)*VLOOKUP($F1257,BY_TRA_Demand_Drivers!$B$5:$J$100,8,FALSE)</f>
        <v>483.75740974824248</v>
      </c>
      <c r="I1257" s="16">
        <f>VLOOKUP($D1257,'Growth rate'!$B$3:$T$93,19,FALSE)*VLOOKUP($F1257,BY_TRA_Demand_Drivers!$B$5:$J$100,9,FALSE)</f>
        <v>302.02945454875794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6612.3171072050254</v>
      </c>
      <c r="H1258" s="16">
        <f>VLOOKUP($D1258,'Growth rate'!$B$3:$T$93,19,FALSE)*VLOOKUP($F1258,BY_TRA_Demand_Drivers!$B$5:$J$100,8,FALSE)</f>
        <v>495.04689630992425</v>
      </c>
      <c r="I1258" s="16">
        <f>VLOOKUP($D1258,'Growth rate'!$B$3:$T$93,19,FALSE)*VLOOKUP($F1258,BY_TRA_Demand_Drivers!$B$5:$J$100,9,FALSE)</f>
        <v>309.07794083475568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6763.1102253516246</v>
      </c>
      <c r="H1259" s="16">
        <f>VLOOKUP($D1259,'Growth rate'!$B$3:$T$93,19,FALSE)*VLOOKUP($F1259,BY_TRA_Demand_Drivers!$B$5:$J$100,8,FALSE)</f>
        <v>506.33638287160596</v>
      </c>
      <c r="I1259" s="16">
        <f>VLOOKUP($D1259,'Growth rate'!$B$3:$T$93,19,FALSE)*VLOOKUP($F1259,BY_TRA_Demand_Drivers!$B$5:$J$100,9,FALSE)</f>
        <v>316.12642712075342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6913.903343498223</v>
      </c>
      <c r="H1260" s="16">
        <f>VLOOKUP($D1260,'Growth rate'!$B$3:$T$93,19,FALSE)*VLOOKUP($F1260,BY_TRA_Demand_Drivers!$B$5:$J$100,8,FALSE)</f>
        <v>517.62586943328768</v>
      </c>
      <c r="I1260" s="16">
        <f>VLOOKUP($D1260,'Growth rate'!$B$3:$T$93,19,FALSE)*VLOOKUP($F1260,BY_TRA_Demand_Drivers!$B$5:$J$100,9,FALSE)</f>
        <v>323.1749134067511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7064.6964616448222</v>
      </c>
      <c r="H1261" s="16">
        <f>VLOOKUP($D1261,'Growth rate'!$B$3:$T$93,19,FALSE)*VLOOKUP($F1261,BY_TRA_Demand_Drivers!$B$5:$J$100,8,FALSE)</f>
        <v>528.91535599496945</v>
      </c>
      <c r="I1261" s="16">
        <f>VLOOKUP($D1261,'Growth rate'!$B$3:$T$93,19,FALSE)*VLOOKUP($F1261,BY_TRA_Demand_Drivers!$B$5:$J$100,9,FALSE)</f>
        <v>330.22339969274884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7215.4895797914205</v>
      </c>
      <c r="H1262" s="16">
        <f>VLOOKUP($D1262,'Growth rate'!$B$3:$T$93,19,FALSE)*VLOOKUP($F1262,BY_TRA_Demand_Drivers!$B$5:$J$100,8,FALSE)</f>
        <v>540.20484255665122</v>
      </c>
      <c r="I1262" s="16">
        <f>VLOOKUP($D1262,'Growth rate'!$B$3:$T$93,19,FALSE)*VLOOKUP($F1262,BY_TRA_Demand_Drivers!$B$5:$J$100,9,FALSE)</f>
        <v>337.27188597874658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7366.2826979380197</v>
      </c>
      <c r="H1263" s="16">
        <f>VLOOKUP($D1263,'Growth rate'!$B$3:$T$93,19,FALSE)*VLOOKUP($F1263,BY_TRA_Demand_Drivers!$B$5:$J$100,8,FALSE)</f>
        <v>551.49432911833298</v>
      </c>
      <c r="I1263" s="16">
        <f>VLOOKUP($D1263,'Growth rate'!$B$3:$T$93,19,FALSE)*VLOOKUP($F1263,BY_TRA_Demand_Drivers!$B$5:$J$100,9,FALSE)</f>
        <v>344.32037226474432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7517.075816084619</v>
      </c>
      <c r="H1264" s="16">
        <f>VLOOKUP($D1264,'Growth rate'!$B$3:$T$93,19,FALSE)*VLOOKUP($F1264,BY_TRA_Demand_Drivers!$B$5:$J$100,8,FALSE)</f>
        <v>562.78381568001475</v>
      </c>
      <c r="I1264" s="16">
        <f>VLOOKUP($D1264,'Growth rate'!$B$3:$T$93,19,FALSE)*VLOOKUP($F1264,BY_TRA_Demand_Drivers!$B$5:$J$100,9,FALSE)</f>
        <v>351.36885855074206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7667.8689342312173</v>
      </c>
      <c r="H1265" s="16">
        <f>VLOOKUP($D1265,'Growth rate'!$B$3:$T$93,19,FALSE)*VLOOKUP($F1265,BY_TRA_Demand_Drivers!$B$5:$J$100,8,FALSE)</f>
        <v>574.07330224169652</v>
      </c>
      <c r="I1265" s="16">
        <f>VLOOKUP($D1265,'Growth rate'!$B$3:$T$93,19,FALSE)*VLOOKUP($F1265,BY_TRA_Demand_Drivers!$B$5:$J$100,9,FALSE)</f>
        <v>358.4173448367398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7790.5548371789155</v>
      </c>
      <c r="H1266" s="16">
        <f>VLOOKUP($D1266,'Growth rate'!$B$3:$T$93,19,FALSE)*VLOOKUP($F1266,BY_TRA_Demand_Drivers!$B$5:$J$100,8,FALSE)</f>
        <v>583.2584750775635</v>
      </c>
      <c r="I1266" s="16">
        <f>VLOOKUP($D1266,'Growth rate'!$B$3:$T$93,19,FALSE)*VLOOKUP($F1266,BY_TRA_Demand_Drivers!$B$5:$J$100,9,FALSE)</f>
        <v>364.15202235412755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7915.2037145737795</v>
      </c>
      <c r="H1267" s="16">
        <f>VLOOKUP($D1267,'Growth rate'!$B$3:$T$93,19,FALSE)*VLOOKUP($F1267,BY_TRA_Demand_Drivers!$B$5:$J$100,8,FALSE)</f>
        <v>592.59061067880464</v>
      </c>
      <c r="I1267" s="16">
        <f>VLOOKUP($D1267,'Growth rate'!$B$3:$T$93,19,FALSE)*VLOOKUP($F1267,BY_TRA_Demand_Drivers!$B$5:$J$100,9,FALSE)</f>
        <v>369.97845471179363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8041.8469740069604</v>
      </c>
      <c r="H1268" s="16">
        <f>VLOOKUP($D1268,'Growth rate'!$B$3:$T$93,19,FALSE)*VLOOKUP($F1268,BY_TRA_Demand_Drivers!$B$5:$J$100,8,FALSE)</f>
        <v>602.07206044966551</v>
      </c>
      <c r="I1268" s="16">
        <f>VLOOKUP($D1268,'Growth rate'!$B$3:$T$93,19,FALSE)*VLOOKUP($F1268,BY_TRA_Demand_Drivers!$B$5:$J$100,9,FALSE)</f>
        <v>375.89810998718235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8170.5165255910715</v>
      </c>
      <c r="H1269" s="16">
        <f>VLOOKUP($D1269,'Growth rate'!$B$3:$T$93,19,FALSE)*VLOOKUP($F1269,BY_TRA_Demand_Drivers!$B$5:$J$100,8,FALSE)</f>
        <v>611.70521341686015</v>
      </c>
      <c r="I1269" s="16">
        <f>VLOOKUP($D1269,'Growth rate'!$B$3:$T$93,19,FALSE)*VLOOKUP($F1269,BY_TRA_Demand_Drivers!$B$5:$J$100,9,FALSE)</f>
        <v>381.91247974697728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8301.2447900005282</v>
      </c>
      <c r="H1270" s="16">
        <f>VLOOKUP($D1270,'Growth rate'!$B$3:$T$93,19,FALSE)*VLOOKUP($F1270,BY_TRA_Demand_Drivers!$B$5:$J$100,8,FALSE)</f>
        <v>621.49249683152993</v>
      </c>
      <c r="I1270" s="16">
        <f>VLOOKUP($D1270,'Growth rate'!$B$3:$T$93,19,FALSE)*VLOOKUP($F1270,BY_TRA_Demand_Drivers!$B$5:$J$100,9,FALSE)</f>
        <v>388.0230794229289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8434.0647066405381</v>
      </c>
      <c r="H1271" s="16">
        <f>VLOOKUP($D1271,'Growth rate'!$B$3:$T$93,19,FALSE)*VLOOKUP($F1271,BY_TRA_Demand_Drivers!$B$5:$J$100,8,FALSE)</f>
        <v>631.43637678083451</v>
      </c>
      <c r="I1271" s="16">
        <f>VLOOKUP($D1271,'Growth rate'!$B$3:$T$93,19,FALSE)*VLOOKUP($F1271,BY_TRA_Demand_Drivers!$B$5:$J$100,9,FALSE)</f>
        <v>394.23144869369582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8569.0097419467875</v>
      </c>
      <c r="H1272" s="16">
        <f>VLOOKUP($D1272,'Growth rate'!$B$3:$T$93,19,FALSE)*VLOOKUP($F1272,BY_TRA_Demand_Drivers!$B$5:$J$100,8,FALSE)</f>
        <v>641.53935880932784</v>
      </c>
      <c r="I1272" s="16">
        <f>VLOOKUP($D1272,'Growth rate'!$B$3:$T$93,19,FALSE)*VLOOKUP($F1272,BY_TRA_Demand_Drivers!$B$5:$J$100,9,FALSE)</f>
        <v>400.53915187279495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8706.1138978179351</v>
      </c>
      <c r="H1273" s="16">
        <f>VLOOKUP($D1273,'Growth rate'!$B$3:$T$93,19,FALSE)*VLOOKUP($F1273,BY_TRA_Demand_Drivers!$B$5:$J$100,8,FALSE)</f>
        <v>651.80398855027704</v>
      </c>
      <c r="I1273" s="16">
        <f>VLOOKUP($D1273,'Growth rate'!$B$3:$T$93,19,FALSE)*VLOOKUP($F1273,BY_TRA_Demand_Drivers!$B$5:$J$100,9,FALSE)</f>
        <v>406.94777830275967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8845.4117201830213</v>
      </c>
      <c r="H1274" s="16">
        <f>VLOOKUP($D1274,'Growth rate'!$B$3:$T$93,19,FALSE)*VLOOKUP($F1274,BY_TRA_Demand_Drivers!$B$5:$J$100,8,FALSE)</f>
        <v>662.23285236708136</v>
      </c>
      <c r="I1274" s="16">
        <f>VLOOKUP($D1274,'Growth rate'!$B$3:$T$93,19,FALSE)*VLOOKUP($F1274,BY_TRA_Demand_Drivers!$B$5:$J$100,9,FALSE)</f>
        <v>413.45894275560374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8986.9383077059483</v>
      </c>
      <c r="H1275" s="16">
        <f>VLOOKUP($D1275,'Growth rate'!$B$3:$T$93,19,FALSE)*VLOOKUP($F1275,BY_TRA_Demand_Drivers!$B$5:$J$100,8,FALSE)</f>
        <v>672.82857800495469</v>
      </c>
      <c r="I1275" s="16">
        <f>VLOOKUP($D1275,'Growth rate'!$B$3:$T$93,19,FALSE)*VLOOKUP($F1275,BY_TRA_Demand_Drivers!$B$5:$J$100,9,FALSE)</f>
        <v>420.0742858396934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9130.7293206292452</v>
      </c>
      <c r="H1276" s="16">
        <f>VLOOKUP($D1276,'Growth rate'!$B$3:$T$93,19,FALSE)*VLOOKUP($F1276,BY_TRA_Demand_Drivers!$B$5:$J$100,8,FALSE)</f>
        <v>683.59383525303406</v>
      </c>
      <c r="I1276" s="16">
        <f>VLOOKUP($D1276,'Growth rate'!$B$3:$T$93,19,FALSE)*VLOOKUP($F1276,BY_TRA_Demand_Drivers!$B$5:$J$100,9,FALSE)</f>
        <v>426.79547441312855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9276.8209897593133</v>
      </c>
      <c r="H1277" s="16">
        <f>VLOOKUP($D1277,'Growth rate'!$B$3:$T$93,19,FALSE)*VLOOKUP($F1277,BY_TRA_Demand_Drivers!$B$5:$J$100,8,FALSE)</f>
        <v>694.53133661708262</v>
      </c>
      <c r="I1277" s="16">
        <f>VLOOKUP($D1277,'Growth rate'!$B$3:$T$93,19,FALSE)*VLOOKUP($F1277,BY_TRA_Demand_Drivers!$B$5:$J$100,9,FALSE)</f>
        <v>433.62420200373867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9425.250125595463</v>
      </c>
      <c r="H1278" s="16">
        <f>VLOOKUP($D1278,'Growth rate'!$B$3:$T$93,19,FALSE)*VLOOKUP($F1278,BY_TRA_Demand_Drivers!$B$5:$J$100,8,FALSE)</f>
        <v>705.64383800295593</v>
      </c>
      <c r="I1278" s="16">
        <f>VLOOKUP($D1278,'Growth rate'!$B$3:$T$93,19,FALSE)*VLOOKUP($F1278,BY_TRA_Demand_Drivers!$B$5:$J$100,9,FALSE)</f>
        <v>440.56218923579843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9576.0541276049898</v>
      </c>
      <c r="H1279" s="16">
        <f>VLOOKUP($D1279,'Growth rate'!$B$3:$T$93,19,FALSE)*VLOOKUP($F1279,BY_TRA_Demand_Drivers!$B$5:$J$100,8,FALSE)</f>
        <v>716.93413941100323</v>
      </c>
      <c r="I1279" s="16">
        <f>VLOOKUP($D1279,'Growth rate'!$B$3:$T$93,19,FALSE)*VLOOKUP($F1279,BY_TRA_Demand_Drivers!$B$5:$J$100,9,FALSE)</f>
        <v>447.6111842635712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9729.2709936466727</v>
      </c>
      <c r="H1280" s="16">
        <f>VLOOKUP($D1280,'Growth rate'!$B$3:$T$93,19,FALSE)*VLOOKUP($F1280,BY_TRA_Demand_Drivers!$B$5:$J$100,8,FALSE)</f>
        <v>728.4050856415796</v>
      </c>
      <c r="I1280" s="16">
        <f>VLOOKUP($D1280,'Growth rate'!$B$3:$T$93,19,FALSE)*VLOOKUP($F1280,BY_TRA_Demand_Drivers!$B$5:$J$100,9,FALSE)</f>
        <v>454.77296321178852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9884.9393295450172</v>
      </c>
      <c r="H1281" s="16">
        <f>VLOOKUP($D1281,'Growth rate'!$B$3:$T$93,19,FALSE)*VLOOKUP($F1281,BY_TRA_Demand_Drivers!$B$5:$J$100,8,FALSE)</f>
        <v>740.05956701184459</v>
      </c>
      <c r="I1281" s="16">
        <f>VLOOKUP($D1281,'Growth rate'!$B$3:$T$93,19,FALSE)*VLOOKUP($F1281,BY_TRA_Demand_Drivers!$B$5:$J$100,9,FALSE)</f>
        <v>462.04933062317701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10043.098358817737</v>
      </c>
      <c r="H1282" s="16">
        <f>VLOOKUP($D1282,'Growth rate'!$B$3:$T$93,19,FALSE)*VLOOKUP($F1282,BY_TRA_Demand_Drivers!$B$5:$J$100,8,FALSE)</f>
        <v>751.90052008403416</v>
      </c>
      <c r="I1282" s="16">
        <f>VLOOKUP($D1282,'Growth rate'!$B$3:$T$93,19,FALSE)*VLOOKUP($F1282,BY_TRA_Demand_Drivers!$B$5:$J$100,9,FALSE)</f>
        <v>469.44211991314785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10203.787932558822</v>
      </c>
      <c r="H1283" s="16">
        <f>VLOOKUP($D1283,'Growth rate'!$B$3:$T$93,19,FALSE)*VLOOKUP($F1283,BY_TRA_Demand_Drivers!$B$5:$J$100,8,FALSE)</f>
        <v>763.93092840537872</v>
      </c>
      <c r="I1283" s="16">
        <f>VLOOKUP($D1283,'Growth rate'!$B$3:$T$93,19,FALSE)*VLOOKUP($F1283,BY_TRA_Demand_Drivers!$B$5:$J$100,9,FALSE)</f>
        <v>476.95319383175826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10367.048539479763</v>
      </c>
      <c r="H1284" s="16">
        <f>VLOOKUP($D1284,'Growth rate'!$B$3:$T$93,19,FALSE)*VLOOKUP($F1284,BY_TRA_Demand_Drivers!$B$5:$J$100,8,FALSE)</f>
        <v>776.15382325986491</v>
      </c>
      <c r="I1284" s="16">
        <f>VLOOKUP($D1284,'Growth rate'!$B$3:$T$93,19,FALSE)*VLOOKUP($F1284,BY_TRA_Demand_Drivers!$B$5:$J$100,9,FALSE)</f>
        <v>484.58444493306644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10532.92131611144</v>
      </c>
      <c r="H1285" s="16">
        <f>VLOOKUP($D1285,'Growth rate'!$B$3:$T$93,19,FALSE)*VLOOKUP($F1285,BY_TRA_Demand_Drivers!$B$5:$J$100,8,FALSE)</f>
        <v>788.57228443202268</v>
      </c>
      <c r="I1285" s="16">
        <f>VLOOKUP($D1285,'Growth rate'!$B$3:$T$93,19,FALSE)*VLOOKUP($F1285,BY_TRA_Demand_Drivers!$B$5:$J$100,9,FALSE)</f>
        <v>492.3377960519955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10701.448057169222</v>
      </c>
      <c r="H1286" s="16">
        <f>VLOOKUP($D1286,'Growth rate'!$B$3:$T$93,19,FALSE)*VLOOKUP($F1286,BY_TRA_Demand_Drivers!$B$5:$J$100,8,FALSE)</f>
        <v>801.18944098293491</v>
      </c>
      <c r="I1286" s="16">
        <f>VLOOKUP($D1286,'Growth rate'!$B$3:$T$93,19,FALSE)*VLOOKUP($F1286,BY_TRA_Demand_Drivers!$B$5:$J$100,9,FALSE)</f>
        <v>500.2152007888273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10872.671226083929</v>
      </c>
      <c r="H1287" s="16">
        <f>VLOOKUP($D1287,'Growth rate'!$B$3:$T$93,19,FALSE)*VLOOKUP($F1287,BY_TRA_Demand_Drivers!$B$5:$J$100,8,FALSE)</f>
        <v>814.00847203866181</v>
      </c>
      <c r="I1287" s="16">
        <f>VLOOKUP($D1287,'Growth rate'!$B$3:$T$93,19,FALSE)*VLOOKUP($F1287,BY_TRA_Demand_Drivers!$B$5:$J$100,9,FALSE)</f>
        <v>508.21864400144852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11046.633965701272</v>
      </c>
      <c r="H1288" s="16">
        <f>VLOOKUP($D1288,'Growth rate'!$B$3:$T$93,19,FALSE)*VLOOKUP($F1288,BY_TRA_Demand_Drivers!$B$5:$J$100,8,FALSE)</f>
        <v>827.03260759128057</v>
      </c>
      <c r="I1288" s="16">
        <f>VLOOKUP($D1288,'Growth rate'!$B$3:$T$93,19,FALSE)*VLOOKUP($F1288,BY_TRA_Demand_Drivers!$B$5:$J$100,9,FALSE)</f>
        <v>516.35014230547176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11223.380109152493</v>
      </c>
      <c r="H1289" s="16">
        <f>VLOOKUP($D1289,'Growth rate'!$B$3:$T$93,19,FALSE)*VLOOKUP($F1289,BY_TRA_Demand_Drivers!$B$5:$J$100,8,FALSE)</f>
        <v>840.26512931274101</v>
      </c>
      <c r="I1289" s="16">
        <f>VLOOKUP($D1289,'Growth rate'!$B$3:$T$93,19,FALSE)*VLOOKUP($F1289,BY_TRA_Demand_Drivers!$B$5:$J$100,9,FALSE)</f>
        <v>524.61174458235928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11402.954190898934</v>
      </c>
      <c r="H1290" s="16">
        <f>VLOOKUP($D1290,'Growth rate'!$B$3:$T$93,19,FALSE)*VLOOKUP($F1290,BY_TRA_Demand_Drivers!$B$5:$J$100,8,FALSE)</f>
        <v>853.70937138174486</v>
      </c>
      <c r="I1290" s="16">
        <f>VLOOKUP($D1290,'Growth rate'!$B$3:$T$93,19,FALSE)*VLOOKUP($F1290,BY_TRA_Demand_Drivers!$B$5:$J$100,9,FALSE)</f>
        <v>533.00553249567713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11585.401457953318</v>
      </c>
      <c r="H1291" s="16">
        <f>VLOOKUP($D1291,'Growth rate'!$B$3:$T$93,19,FALSE)*VLOOKUP($F1291,BY_TRA_Demand_Drivers!$B$5:$J$100,8,FALSE)</f>
        <v>867.36872132385292</v>
      </c>
      <c r="I1291" s="16">
        <f>VLOOKUP($D1291,'Growth rate'!$B$3:$T$93,19,FALSE)*VLOOKUP($F1291,BY_TRA_Demand_Drivers!$B$5:$J$100,9,FALSE)</f>
        <v>541.53362101560799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11770.767881280568</v>
      </c>
      <c r="H1292" s="16">
        <f>VLOOKUP($D1292,'Growth rate'!$B$3:$T$93,19,FALSE)*VLOOKUP($F1292,BY_TRA_Demand_Drivers!$B$5:$J$100,8,FALSE)</f>
        <v>881.2466208650344</v>
      </c>
      <c r="I1292" s="16">
        <f>VLOOKUP($D1292,'Growth rate'!$B$3:$T$93,19,FALSE)*VLOOKUP($F1292,BY_TRA_Demand_Drivers!$B$5:$J$100,9,FALSE)</f>
        <v>550.19815895185764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11959.100167381059</v>
      </c>
      <c r="H1293" s="16">
        <f>VLOOKUP($D1293,'Growth rate'!$B$3:$T$93,19,FALSE)*VLOOKUP($F1293,BY_TRA_Demand_Drivers!$B$5:$J$100,8,FALSE)</f>
        <v>895.34656679887507</v>
      </c>
      <c r="I1293" s="16">
        <f>VLOOKUP($D1293,'Growth rate'!$B$3:$T$93,19,FALSE)*VLOOKUP($F1293,BY_TRA_Demand_Drivers!$B$5:$J$100,9,FALSE)</f>
        <v>559.00132949508736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12150.445770059156</v>
      </c>
      <c r="H1294" s="16">
        <f>VLOOKUP($D1294,'Growth rate'!$B$3:$T$93,19,FALSE)*VLOOKUP($F1294,BY_TRA_Demand_Drivers!$B$5:$J$100,8,FALSE)</f>
        <v>909.67211186765701</v>
      </c>
      <c r="I1294" s="16">
        <f>VLOOKUP($D1294,'Growth rate'!$B$3:$T$93,19,FALSE)*VLOOKUP($F1294,BY_TRA_Demand_Drivers!$B$5:$J$100,9,FALSE)</f>
        <v>567.94535076700879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12344.852902380102</v>
      </c>
      <c r="H1295" s="16">
        <f>VLOOKUP($D1295,'Growth rate'!$B$3:$T$93,19,FALSE)*VLOOKUP($F1295,BY_TRA_Demand_Drivers!$B$5:$J$100,8,FALSE)</f>
        <v>924.22686565753952</v>
      </c>
      <c r="I1295" s="16">
        <f>VLOOKUP($D1295,'Growth rate'!$B$3:$T$93,19,FALSE)*VLOOKUP($F1295,BY_TRA_Demand_Drivers!$B$5:$J$100,9,FALSE)</f>
        <v>577.03247637928087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12542.370548818184</v>
      </c>
      <c r="H1296" s="16">
        <f>VLOOKUP($D1296,'Growth rate'!$B$3:$T$93,19,FALSE)*VLOOKUP($F1296,BY_TRA_Demand_Drivers!$B$5:$J$100,8,FALSE)</f>
        <v>939.01449550806012</v>
      </c>
      <c r="I1296" s="16">
        <f>VLOOKUP($D1296,'Growth rate'!$B$3:$T$93,19,FALSE)*VLOOKUP($F1296,BY_TRA_Demand_Drivers!$B$5:$J$100,9,FALSE)</f>
        <v>586.26499600134946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12743.048477599274</v>
      </c>
      <c r="H1297" s="16">
        <f>VLOOKUP($D1297,'Growth rate'!$B$3:$T$93,19,FALSE)*VLOOKUP($F1297,BY_TRA_Demand_Drivers!$B$5:$J$100,8,FALSE)</f>
        <v>954.03872743618899</v>
      </c>
      <c r="I1297" s="16">
        <f>VLOOKUP($D1297,'Growth rate'!$B$3:$T$93,19,FALSE)*VLOOKUP($F1297,BY_TRA_Demand_Drivers!$B$5:$J$100,9,FALSE)</f>
        <v>595.6452359373709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12946.937253240862</v>
      </c>
      <c r="H1298" s="16">
        <f>VLOOKUP($D1298,'Growth rate'!$B$3:$T$93,19,FALSE)*VLOOKUP($F1298,BY_TRA_Demand_Drivers!$B$5:$J$100,8,FALSE)</f>
        <v>969.30334707516795</v>
      </c>
      <c r="I1298" s="16">
        <f>VLOOKUP($D1298,'Growth rate'!$B$3:$T$93,19,FALSE)*VLOOKUP($F1298,BY_TRA_Demand_Drivers!$B$5:$J$100,9,FALSE)</f>
        <v>605.17555971236879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13154.088249292716</v>
      </c>
      <c r="H1299" s="16">
        <f>VLOOKUP($D1299,'Growth rate'!$B$3:$T$93,19,FALSE)*VLOOKUP($F1299,BY_TRA_Demand_Drivers!$B$5:$J$100,8,FALSE)</f>
        <v>984.81220062837076</v>
      </c>
      <c r="I1299" s="16">
        <f>VLOOKUP($D1299,'Growth rate'!$B$3:$T$93,19,FALSE)*VLOOKUP($F1299,BY_TRA_Demand_Drivers!$B$5:$J$100,9,FALSE)</f>
        <v>614.85836866776674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13364.553661281399</v>
      </c>
      <c r="H1300" s="16">
        <f>VLOOKUP($D1300,'Growth rate'!$B$3:$T$93,19,FALSE)*VLOOKUP($F1300,BY_TRA_Demand_Drivers!$B$5:$J$100,8,FALSE)</f>
        <v>1000.5691958384248</v>
      </c>
      <c r="I1300" s="16">
        <f>VLOOKUP($D1300,'Growth rate'!$B$3:$T$93,19,FALSE)*VLOOKUP($F1300,BY_TRA_Demand_Drivers!$B$5:$J$100,9,FALSE)</f>
        <v>624.69610256645115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13578.386519861902</v>
      </c>
      <c r="H1301" s="16">
        <f>VLOOKUP($D1301,'Growth rate'!$B$3:$T$93,19,FALSE)*VLOOKUP($F1301,BY_TRA_Demand_Drivers!$B$5:$J$100,8,FALSE)</f>
        <v>1016.5783029718395</v>
      </c>
      <c r="I1301" s="16">
        <f>VLOOKUP($D1301,'Growth rate'!$B$3:$T$93,19,FALSE)*VLOOKUP($F1301,BY_TRA_Demand_Drivers!$B$5:$J$100,9,FALSE)</f>
        <v>634.69124020751428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13795.640704179694</v>
      </c>
      <c r="H1302" s="16">
        <f>VLOOKUP($D1302,'Growth rate'!$B$3:$T$93,19,FALSE)*VLOOKUP($F1302,BY_TRA_Demand_Drivers!$B$5:$J$100,8,FALSE)</f>
        <v>1032.8435558193892</v>
      </c>
      <c r="I1302" s="16">
        <f>VLOOKUP($D1302,'Growth rate'!$B$3:$T$93,19,FALSE)*VLOOKUP($F1302,BY_TRA_Demand_Drivers!$B$5:$J$100,9,FALSE)</f>
        <v>644.84630005083466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14016.370955446569</v>
      </c>
      <c r="H1303" s="16">
        <f>VLOOKUP($D1303,'Growth rate'!$B$3:$T$93,19,FALSE)*VLOOKUP($F1303,BY_TRA_Demand_Drivers!$B$5:$J$100,8,FALSE)</f>
        <v>1049.3690527124993</v>
      </c>
      <c r="I1303" s="16">
        <f>VLOOKUP($D1303,'Growth rate'!$B$3:$T$93,19,FALSE)*VLOOKUP($F1303,BY_TRA_Demand_Drivers!$B$5:$J$100,9,FALSE)</f>
        <v>655.16384085164805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14240.632890733714</v>
      </c>
      <c r="H1304" s="16">
        <f>VLOOKUP($D1304,'Growth rate'!$B$3:$T$93,19,FALSE)*VLOOKUP($F1304,BY_TRA_Demand_Drivers!$B$5:$J$100,8,FALSE)</f>
        <v>1066.1589575558992</v>
      </c>
      <c r="I1304" s="16">
        <f>VLOOKUP($D1304,'Growth rate'!$B$3:$T$93,19,FALSE)*VLOOKUP($F1304,BY_TRA_Demand_Drivers!$B$5:$J$100,9,FALSE)</f>
        <v>665.64646230527433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14468.483016985452</v>
      </c>
      <c r="H1305" s="16">
        <f>VLOOKUP($D1305,'Growth rate'!$B$3:$T$93,19,FALSE)*VLOOKUP($F1305,BY_TRA_Demand_Drivers!$B$5:$J$100,8,FALSE)</f>
        <v>1083.2175008767936</v>
      </c>
      <c r="I1305" s="16">
        <f>VLOOKUP($D1305,'Growth rate'!$B$3:$T$93,19,FALSE)*VLOOKUP($F1305,BY_TRA_Demand_Drivers!$B$5:$J$100,9,FALSE)</f>
        <v>676.29680570215862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14699.978745257218</v>
      </c>
      <c r="H1306" s="16">
        <f>VLOOKUP($D1306,'Growth rate'!$B$3:$T$93,19,FALSE)*VLOOKUP($F1306,BY_TRA_Demand_Drivers!$B$5:$J$100,8,FALSE)</f>
        <v>1100.5489808908221</v>
      </c>
      <c r="I1306" s="16">
        <f>VLOOKUP($D1306,'Growth rate'!$B$3:$T$93,19,FALSE)*VLOOKUP($F1306,BY_TRA_Demand_Drivers!$B$5:$J$100,9,FALSE)</f>
        <v>687.11755459339315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14935.178405181337</v>
      </c>
      <c r="H1307" s="16">
        <f>VLOOKUP($D1307,'Growth rate'!$B$3:$T$93,19,FALSE)*VLOOKUP($F1307,BY_TRA_Demand_Drivers!$B$5:$J$100,8,FALSE)</f>
        <v>1118.1577645850757</v>
      </c>
      <c r="I1307" s="16">
        <f>VLOOKUP($D1307,'Growth rate'!$B$3:$T$93,19,FALSE)*VLOOKUP($F1307,BY_TRA_Demand_Drivers!$B$5:$J$100,9,FALSE)</f>
        <v>698.11143546688766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15174.141259664237</v>
      </c>
      <c r="H1308" s="16">
        <f>VLOOKUP($D1308,'Growth rate'!$B$3:$T$93,19,FALSE)*VLOOKUP($F1308,BY_TRA_Demand_Drivers!$B$5:$J$100,8,FALSE)</f>
        <v>1136.0482888184367</v>
      </c>
      <c r="I1308" s="16">
        <f>VLOOKUP($D1308,'Growth rate'!$B$3:$T$93,19,FALSE)*VLOOKUP($F1308,BY_TRA_Demand_Drivers!$B$5:$J$100,9,FALSE)</f>
        <v>709.2812184343577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15416.927519818864</v>
      </c>
      <c r="H1309" s="16">
        <f>VLOOKUP($D1309,'Growth rate'!$B$3:$T$93,19,FALSE)*VLOOKUP($F1309,BY_TRA_Demand_Drivers!$B$5:$J$100,8,FALSE)</f>
        <v>1154.2250614395316</v>
      </c>
      <c r="I1309" s="16">
        <f>VLOOKUP($D1309,'Growth rate'!$B$3:$T$93,19,FALSE)*VLOOKUP($F1309,BY_TRA_Demand_Drivers!$B$5:$J$100,9,FALSE)</f>
        <v>720.62971792930739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15663.598360135966</v>
      </c>
      <c r="H1310" s="16">
        <f>VLOOKUP($D1310,'Growth rate'!$B$3:$T$93,19,FALSE)*VLOOKUP($F1310,BY_TRA_Demand_Drivers!$B$5:$J$100,8,FALSE)</f>
        <v>1172.6926624225641</v>
      </c>
      <c r="I1310" s="16">
        <f>VLOOKUP($D1310,'Growth rate'!$B$3:$T$93,19,FALSE)*VLOOKUP($F1310,BY_TRA_Demand_Drivers!$B$5:$J$100,9,FALSE)</f>
        <v>732.15979341617629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15914.215933898146</v>
      </c>
      <c r="H1311" s="16">
        <f>VLOOKUP($D1311,'Growth rate'!$B$3:$T$93,19,FALSE)*VLOOKUP($F1311,BY_TRA_Demand_Drivers!$B$5:$J$100,8,FALSE)</f>
        <v>1191.4557450213254</v>
      </c>
      <c r="I1311" s="16">
        <f>VLOOKUP($D1311,'Growth rate'!$B$3:$T$93,19,FALSE)*VLOOKUP($F1311,BY_TRA_Demand_Drivers!$B$5:$J$100,9,FALSE)</f>
        <v>743.87435011083528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16168.843388840512</v>
      </c>
      <c r="H1312" s="16">
        <f>VLOOKUP($D1312,'Growth rate'!$B$3:$T$93,19,FALSE)*VLOOKUP($F1312,BY_TRA_Demand_Drivers!$B$5:$J$100,8,FALSE)</f>
        <v>1210.5190369416664</v>
      </c>
      <c r="I1312" s="16">
        <f>VLOOKUP($D1312,'Growth rate'!$B$3:$T$93,19,FALSE)*VLOOKUP($F1312,BY_TRA_Demand_Drivers!$B$5:$J$100,9,FALSE)</f>
        <v>755.77633971260855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16427.544883061964</v>
      </c>
      <c r="H1313" s="16">
        <f>VLOOKUP($D1313,'Growth rate'!$B$3:$T$93,19,FALSE)*VLOOKUP($F1313,BY_TRA_Demand_Drivers!$B$5:$J$100,8,FALSE)</f>
        <v>1229.8873415327334</v>
      </c>
      <c r="I1313" s="16">
        <f>VLOOKUP($D1313,'Growth rate'!$B$3:$T$93,19,FALSE)*VLOOKUP($F1313,BY_TRA_Demand_Drivers!$B$5:$J$100,9,FALSE)</f>
        <v>767.86876114801055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16690.385601190956</v>
      </c>
      <c r="H1314" s="16">
        <f>VLOOKUP($D1314,'Growth rate'!$B$3:$T$93,19,FALSE)*VLOOKUP($F1314,BY_TRA_Demand_Drivers!$B$5:$J$100,8,FALSE)</f>
        <v>1249.5655389972569</v>
      </c>
      <c r="I1314" s="16">
        <f>VLOOKUP($D1314,'Growth rate'!$B$3:$T$93,19,FALSE)*VLOOKUP($F1314,BY_TRA_Demand_Drivers!$B$5:$J$100,9,FALSE)</f>
        <v>780.15466132637857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16957.43177081001</v>
      </c>
      <c r="H1315" s="16">
        <f>VLOOKUP($D1315,'Growth rate'!$B$3:$T$93,19,FALSE)*VLOOKUP($F1315,BY_TRA_Demand_Drivers!$B$5:$J$100,8,FALSE)</f>
        <v>1269.5585876212133</v>
      </c>
      <c r="I1315" s="16">
        <f>VLOOKUP($D1315,'Growth rate'!$B$3:$T$93,19,FALSE)*VLOOKUP($F1315,BY_TRA_Demand_Drivers!$B$5:$J$100,9,FALSE)</f>
        <v>792.63713590760062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4489.9863516668502</v>
      </c>
      <c r="H1316" s="16">
        <f>VLOOKUP($D1316,'Growth rate'!$B$3:$T$93,19,FALSE)*VLOOKUP($F1316,BY_TRA_Demand_Drivers!$B$5:$J$100,8,FALSE)</f>
        <v>336.15354070732701</v>
      </c>
      <c r="I1316" s="16">
        <f>VLOOKUP($D1316,'Growth rate'!$B$3:$T$93,19,FALSE)*VLOOKUP($F1316,BY_TRA_Demand_Drivers!$B$5:$J$100,9,FALSE)</f>
        <v>209.87434713879699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4716.1791998348272</v>
      </c>
      <c r="H1317" s="16">
        <f>VLOOKUP($D1317,'Growth rate'!$B$3:$T$93,19,FALSE)*VLOOKUP($F1317,BY_TRA_Demand_Drivers!$B$5:$J$100,8,FALSE)</f>
        <v>353.08800795044306</v>
      </c>
      <c r="I1317" s="16">
        <f>VLOOKUP($D1317,'Growth rate'!$B$3:$T$93,19,FALSE)*VLOOKUP($F1317,BY_TRA_Demand_Drivers!$B$5:$J$100,9,FALSE)</f>
        <v>220.44722478665349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4942.3720480028041</v>
      </c>
      <c r="H1318" s="16">
        <f>VLOOKUP($D1318,'Growth rate'!$B$3:$T$93,19,FALSE)*VLOOKUP($F1318,BY_TRA_Demand_Drivers!$B$5:$J$100,8,FALSE)</f>
        <v>370.02247519355905</v>
      </c>
      <c r="I1318" s="16">
        <f>VLOOKUP($D1318,'Growth rate'!$B$3:$T$93,19,FALSE)*VLOOKUP($F1318,BY_TRA_Demand_Drivers!$B$5:$J$100,9,FALSE)</f>
        <v>231.02010243450999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5168.5648961707811</v>
      </c>
      <c r="H1319" s="16">
        <f>VLOOKUP($D1319,'Growth rate'!$B$3:$T$93,19,FALSE)*VLOOKUP($F1319,BY_TRA_Demand_Drivers!$B$5:$J$100,8,FALSE)</f>
        <v>386.95694243667509</v>
      </c>
      <c r="I1319" s="16">
        <f>VLOOKUP($D1319,'Growth rate'!$B$3:$T$93,19,FALSE)*VLOOKUP($F1319,BY_TRA_Demand_Drivers!$B$5:$J$100,9,FALSE)</f>
        <v>241.59298008236649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5394.7577443387581</v>
      </c>
      <c r="H1320" s="16">
        <f>VLOOKUP($D1320,'Growth rate'!$B$3:$T$93,19,FALSE)*VLOOKUP($F1320,BY_TRA_Demand_Drivers!$B$5:$J$100,8,FALSE)</f>
        <v>403.89140967979114</v>
      </c>
      <c r="I1320" s="16">
        <f>VLOOKUP($D1320,'Growth rate'!$B$3:$T$93,19,FALSE)*VLOOKUP($F1320,BY_TRA_Demand_Drivers!$B$5:$J$100,9,FALSE)</f>
        <v>252.165857730223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5620.9505925067351</v>
      </c>
      <c r="H1321" s="16">
        <f>VLOOKUP($D1321,'Growth rate'!$B$3:$T$93,19,FALSE)*VLOOKUP($F1321,BY_TRA_Demand_Drivers!$B$5:$J$100,8,FALSE)</f>
        <v>420.82587692290713</v>
      </c>
      <c r="I1321" s="16">
        <f>VLOOKUP($D1321,'Growth rate'!$B$3:$T$93,19,FALSE)*VLOOKUP($F1321,BY_TRA_Demand_Drivers!$B$5:$J$100,9,FALSE)</f>
        <v>262.73873537807953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5847.143440674713</v>
      </c>
      <c r="H1322" s="16">
        <f>VLOOKUP($D1322,'Growth rate'!$B$3:$T$93,19,FALSE)*VLOOKUP($F1322,BY_TRA_Demand_Drivers!$B$5:$J$100,8,FALSE)</f>
        <v>437.76034416602323</v>
      </c>
      <c r="I1322" s="16">
        <f>VLOOKUP($D1322,'Growth rate'!$B$3:$T$93,19,FALSE)*VLOOKUP($F1322,BY_TRA_Demand_Drivers!$B$5:$J$100,9,FALSE)</f>
        <v>273.31161302593608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6073.33628884269</v>
      </c>
      <c r="H1323" s="16">
        <f>VLOOKUP($D1323,'Growth rate'!$B$3:$T$93,19,FALSE)*VLOOKUP($F1323,BY_TRA_Demand_Drivers!$B$5:$J$100,8,FALSE)</f>
        <v>454.69481140913928</v>
      </c>
      <c r="I1323" s="16">
        <f>VLOOKUP($D1323,'Growth rate'!$B$3:$T$93,19,FALSE)*VLOOKUP($F1323,BY_TRA_Demand_Drivers!$B$5:$J$100,9,FALSE)</f>
        <v>283.88449067379258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6299.529137010667</v>
      </c>
      <c r="H1324" s="16">
        <f>VLOOKUP($D1324,'Growth rate'!$B$3:$T$93,19,FALSE)*VLOOKUP($F1324,BY_TRA_Demand_Drivers!$B$5:$J$100,8,FALSE)</f>
        <v>471.62927865225527</v>
      </c>
      <c r="I1324" s="16">
        <f>VLOOKUP($D1324,'Growth rate'!$B$3:$T$93,19,FALSE)*VLOOKUP($F1324,BY_TRA_Demand_Drivers!$B$5:$J$100,9,FALSE)</f>
        <v>294.45736832164908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6525.721985178644</v>
      </c>
      <c r="H1325" s="16">
        <f>VLOOKUP($D1325,'Growth rate'!$B$3:$T$93,19,FALSE)*VLOOKUP($F1325,BY_TRA_Demand_Drivers!$B$5:$J$100,8,FALSE)</f>
        <v>488.56374589537131</v>
      </c>
      <c r="I1325" s="16">
        <f>VLOOKUP($D1325,'Growth rate'!$B$3:$T$93,19,FALSE)*VLOOKUP($F1325,BY_TRA_Demand_Drivers!$B$5:$J$100,9,FALSE)</f>
        <v>305.03024596950559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6751.9148333466219</v>
      </c>
      <c r="H1326" s="16">
        <f>VLOOKUP($D1326,'Growth rate'!$B$3:$T$93,19,FALSE)*VLOOKUP($F1326,BY_TRA_Demand_Drivers!$B$5:$J$100,8,FALSE)</f>
        <v>505.49821313848736</v>
      </c>
      <c r="I1326" s="16">
        <f>VLOOKUP($D1326,'Growth rate'!$B$3:$T$93,19,FALSE)*VLOOKUP($F1326,BY_TRA_Demand_Drivers!$B$5:$J$100,9,FALSE)</f>
        <v>315.60312361736209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6978.1076815145998</v>
      </c>
      <c r="H1327" s="16">
        <f>VLOOKUP($D1327,'Growth rate'!$B$3:$T$93,19,FALSE)*VLOOKUP($F1327,BY_TRA_Demand_Drivers!$B$5:$J$100,8,FALSE)</f>
        <v>522.4326803816034</v>
      </c>
      <c r="I1327" s="16">
        <f>VLOOKUP($D1327,'Growth rate'!$B$3:$T$93,19,FALSE)*VLOOKUP($F1327,BY_TRA_Demand_Drivers!$B$5:$J$100,9,FALSE)</f>
        <v>326.17600126521864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7204.3005296825768</v>
      </c>
      <c r="H1328" s="16">
        <f>VLOOKUP($D1328,'Growth rate'!$B$3:$T$93,19,FALSE)*VLOOKUP($F1328,BY_TRA_Demand_Drivers!$B$5:$J$100,8,FALSE)</f>
        <v>539.36714762471945</v>
      </c>
      <c r="I1328" s="16">
        <f>VLOOKUP($D1328,'Growth rate'!$B$3:$T$93,19,FALSE)*VLOOKUP($F1328,BY_TRA_Demand_Drivers!$B$5:$J$100,9,FALSE)</f>
        <v>336.74887891307515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7430.4933778505538</v>
      </c>
      <c r="H1329" s="16">
        <f>VLOOKUP($D1329,'Growth rate'!$B$3:$T$93,19,FALSE)*VLOOKUP($F1329,BY_TRA_Demand_Drivers!$B$5:$J$100,8,FALSE)</f>
        <v>556.3016148678355</v>
      </c>
      <c r="I1329" s="16">
        <f>VLOOKUP($D1329,'Growth rate'!$B$3:$T$93,19,FALSE)*VLOOKUP($F1329,BY_TRA_Demand_Drivers!$B$5:$J$100,9,FALSE)</f>
        <v>347.32175656093165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7656.6862260185308</v>
      </c>
      <c r="H1330" s="16">
        <f>VLOOKUP($D1330,'Growth rate'!$B$3:$T$93,19,FALSE)*VLOOKUP($F1330,BY_TRA_Demand_Drivers!$B$5:$J$100,8,FALSE)</f>
        <v>573.23608211095154</v>
      </c>
      <c r="I1330" s="16">
        <f>VLOOKUP($D1330,'Growth rate'!$B$3:$T$93,19,FALSE)*VLOOKUP($F1330,BY_TRA_Demand_Drivers!$B$5:$J$100,9,FALSE)</f>
        <v>357.89463420878815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7882.8790741865078</v>
      </c>
      <c r="H1331" s="16">
        <f>VLOOKUP($D1331,'Growth rate'!$B$3:$T$93,19,FALSE)*VLOOKUP($F1331,BY_TRA_Demand_Drivers!$B$5:$J$100,8,FALSE)</f>
        <v>590.17054935406759</v>
      </c>
      <c r="I1331" s="16">
        <f>VLOOKUP($D1331,'Growth rate'!$B$3:$T$93,19,FALSE)*VLOOKUP($F1331,BY_TRA_Demand_Drivers!$B$5:$J$100,9,FALSE)</f>
        <v>368.46751185664465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8109.0719223544847</v>
      </c>
      <c r="H1332" s="16">
        <f>VLOOKUP($D1332,'Growth rate'!$B$3:$T$93,19,FALSE)*VLOOKUP($F1332,BY_TRA_Demand_Drivers!$B$5:$J$100,8,FALSE)</f>
        <v>607.10501659718352</v>
      </c>
      <c r="I1332" s="16">
        <f>VLOOKUP($D1332,'Growth rate'!$B$3:$T$93,19,FALSE)*VLOOKUP($F1332,BY_TRA_Demand_Drivers!$B$5:$J$100,9,FALSE)</f>
        <v>379.04038950450115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8335.2647705224608</v>
      </c>
      <c r="H1333" s="16">
        <f>VLOOKUP($D1333,'Growth rate'!$B$3:$T$93,19,FALSE)*VLOOKUP($F1333,BY_TRA_Demand_Drivers!$B$5:$J$100,8,FALSE)</f>
        <v>624.03948384029957</v>
      </c>
      <c r="I1333" s="16">
        <f>VLOOKUP($D1333,'Growth rate'!$B$3:$T$93,19,FALSE)*VLOOKUP($F1333,BY_TRA_Demand_Drivers!$B$5:$J$100,9,FALSE)</f>
        <v>389.61326715235765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8561.4576186904378</v>
      </c>
      <c r="H1334" s="16">
        <f>VLOOKUP($D1334,'Growth rate'!$B$3:$T$93,19,FALSE)*VLOOKUP($F1334,BY_TRA_Demand_Drivers!$B$5:$J$100,8,FALSE)</f>
        <v>640.97395108341561</v>
      </c>
      <c r="I1334" s="16">
        <f>VLOOKUP($D1334,'Growth rate'!$B$3:$T$93,19,FALSE)*VLOOKUP($F1334,BY_TRA_Demand_Drivers!$B$5:$J$100,9,FALSE)</f>
        <v>400.18614480021415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8787.6504668584166</v>
      </c>
      <c r="H1335" s="16">
        <f>VLOOKUP($D1335,'Growth rate'!$B$3:$T$93,19,FALSE)*VLOOKUP($F1335,BY_TRA_Demand_Drivers!$B$5:$J$100,8,FALSE)</f>
        <v>657.90841832653166</v>
      </c>
      <c r="I1335" s="16">
        <f>VLOOKUP($D1335,'Growth rate'!$B$3:$T$93,19,FALSE)*VLOOKUP($F1335,BY_TRA_Demand_Drivers!$B$5:$J$100,9,FALSE)</f>
        <v>410.75902244807065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9013.8433150263936</v>
      </c>
      <c r="H1336" s="16">
        <f>VLOOKUP($D1336,'Growth rate'!$B$3:$T$93,19,FALSE)*VLOOKUP($F1336,BY_TRA_Demand_Drivers!$B$5:$J$100,8,FALSE)</f>
        <v>674.84288556964771</v>
      </c>
      <c r="I1336" s="16">
        <f>VLOOKUP($D1336,'Growth rate'!$B$3:$T$93,19,FALSE)*VLOOKUP($F1336,BY_TRA_Demand_Drivers!$B$5:$J$100,9,FALSE)</f>
        <v>421.33190009592715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9240.0361631943724</v>
      </c>
      <c r="H1337" s="16">
        <f>VLOOKUP($D1337,'Growth rate'!$B$3:$T$93,19,FALSE)*VLOOKUP($F1337,BY_TRA_Demand_Drivers!$B$5:$J$100,8,FALSE)</f>
        <v>691.77735281276387</v>
      </c>
      <c r="I1337" s="16">
        <f>VLOOKUP($D1337,'Growth rate'!$B$3:$T$93,19,FALSE)*VLOOKUP($F1337,BY_TRA_Demand_Drivers!$B$5:$J$100,9,FALSE)</f>
        <v>431.90477774378377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9466.2290113623494</v>
      </c>
      <c r="H1338" s="16">
        <f>VLOOKUP($D1338,'Growth rate'!$B$3:$T$93,19,FALSE)*VLOOKUP($F1338,BY_TRA_Demand_Drivers!$B$5:$J$100,8,FALSE)</f>
        <v>708.71182005587991</v>
      </c>
      <c r="I1338" s="16">
        <f>VLOOKUP($D1338,'Growth rate'!$B$3:$T$93,19,FALSE)*VLOOKUP($F1338,BY_TRA_Demand_Drivers!$B$5:$J$100,9,FALSE)</f>
        <v>442.47765539164027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9692.4218595303264</v>
      </c>
      <c r="H1339" s="16">
        <f>VLOOKUP($D1339,'Growth rate'!$B$3:$T$93,19,FALSE)*VLOOKUP($F1339,BY_TRA_Demand_Drivers!$B$5:$J$100,8,FALSE)</f>
        <v>725.64628729899584</v>
      </c>
      <c r="I1339" s="16">
        <f>VLOOKUP($D1339,'Growth rate'!$B$3:$T$93,19,FALSE)*VLOOKUP($F1339,BY_TRA_Demand_Drivers!$B$5:$J$100,9,FALSE)</f>
        <v>453.05053303949677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9918.6147076983034</v>
      </c>
      <c r="H1340" s="16">
        <f>VLOOKUP($D1340,'Growth rate'!$B$3:$T$93,19,FALSE)*VLOOKUP($F1340,BY_TRA_Demand_Drivers!$B$5:$J$100,8,FALSE)</f>
        <v>742.58075454211189</v>
      </c>
      <c r="I1340" s="16">
        <f>VLOOKUP($D1340,'Growth rate'!$B$3:$T$93,19,FALSE)*VLOOKUP($F1340,BY_TRA_Demand_Drivers!$B$5:$J$100,9,FALSE)</f>
        <v>463.62341068735327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10144.80755586628</v>
      </c>
      <c r="H1341" s="16">
        <f>VLOOKUP($D1341,'Growth rate'!$B$3:$T$93,19,FALSE)*VLOOKUP($F1341,BY_TRA_Demand_Drivers!$B$5:$J$100,8,FALSE)</f>
        <v>759.51522178522794</v>
      </c>
      <c r="I1341" s="16">
        <f>VLOOKUP($D1341,'Growth rate'!$B$3:$T$93,19,FALSE)*VLOOKUP($F1341,BY_TRA_Demand_Drivers!$B$5:$J$100,9,FALSE)</f>
        <v>474.19628833520977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10371.000404034257</v>
      </c>
      <c r="H1342" s="16">
        <f>VLOOKUP($D1342,'Growth rate'!$B$3:$T$93,19,FALSE)*VLOOKUP($F1342,BY_TRA_Demand_Drivers!$B$5:$J$100,8,FALSE)</f>
        <v>776.44968902834398</v>
      </c>
      <c r="I1342" s="16">
        <f>VLOOKUP($D1342,'Growth rate'!$B$3:$T$93,19,FALSE)*VLOOKUP($F1342,BY_TRA_Demand_Drivers!$B$5:$J$100,9,FALSE)</f>
        <v>484.76916598306627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10597.193252202234</v>
      </c>
      <c r="H1343" s="16">
        <f>VLOOKUP($D1343,'Growth rate'!$B$3:$T$93,19,FALSE)*VLOOKUP($F1343,BY_TRA_Demand_Drivers!$B$5:$J$100,8,FALSE)</f>
        <v>793.38415627146003</v>
      </c>
      <c r="I1343" s="16">
        <f>VLOOKUP($D1343,'Growth rate'!$B$3:$T$93,19,FALSE)*VLOOKUP($F1343,BY_TRA_Demand_Drivers!$B$5:$J$100,9,FALSE)</f>
        <v>495.34204363092277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10823.386100370211</v>
      </c>
      <c r="H1344" s="16">
        <f>VLOOKUP($D1344,'Growth rate'!$B$3:$T$93,19,FALSE)*VLOOKUP($F1344,BY_TRA_Demand_Drivers!$B$5:$J$100,8,FALSE)</f>
        <v>810.31862351457596</v>
      </c>
      <c r="I1344" s="16">
        <f>VLOOKUP($D1344,'Growth rate'!$B$3:$T$93,19,FALSE)*VLOOKUP($F1344,BY_TRA_Demand_Drivers!$B$5:$J$100,9,FALSE)</f>
        <v>505.91492127877927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11049.578948538188</v>
      </c>
      <c r="H1345" s="16">
        <f>VLOOKUP($D1345,'Growth rate'!$B$3:$T$93,19,FALSE)*VLOOKUP($F1345,BY_TRA_Demand_Drivers!$B$5:$J$100,8,FALSE)</f>
        <v>827.25309075769201</v>
      </c>
      <c r="I1345" s="16">
        <f>VLOOKUP($D1345,'Growth rate'!$B$3:$T$93,19,FALSE)*VLOOKUP($F1345,BY_TRA_Demand_Drivers!$B$5:$J$100,9,FALSE)</f>
        <v>516.48779892663583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11275.771796706165</v>
      </c>
      <c r="H1346" s="16">
        <f>VLOOKUP($D1346,'Growth rate'!$B$3:$T$93,19,FALSE)*VLOOKUP($F1346,BY_TRA_Demand_Drivers!$B$5:$J$100,8,FALSE)</f>
        <v>844.18755800080805</v>
      </c>
      <c r="I1346" s="16">
        <f>VLOOKUP($D1346,'Growth rate'!$B$3:$T$93,19,FALSE)*VLOOKUP($F1346,BY_TRA_Demand_Drivers!$B$5:$J$100,9,FALSE)</f>
        <v>527.06067657449228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11501.964644874142</v>
      </c>
      <c r="H1347" s="16">
        <f>VLOOKUP($D1347,'Growth rate'!$B$3:$T$93,19,FALSE)*VLOOKUP($F1347,BY_TRA_Demand_Drivers!$B$5:$J$100,8,FALSE)</f>
        <v>861.1220252439241</v>
      </c>
      <c r="I1347" s="16">
        <f>VLOOKUP($D1347,'Growth rate'!$B$3:$T$93,19,FALSE)*VLOOKUP($F1347,BY_TRA_Demand_Drivers!$B$5:$J$100,9,FALSE)</f>
        <v>537.63355422234883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11685.996079192126</v>
      </c>
      <c r="H1348" s="16">
        <f>VLOOKUP($D1348,'Growth rate'!$B$3:$T$93,19,FALSE)*VLOOKUP($F1348,BY_TRA_Demand_Drivers!$B$5:$J$100,8,FALSE)</f>
        <v>874.89997764782674</v>
      </c>
      <c r="I1348" s="16">
        <f>VLOOKUP($D1348,'Growth rate'!$B$3:$T$93,19,FALSE)*VLOOKUP($F1348,BY_TRA_Demand_Drivers!$B$5:$J$100,9,FALSE)</f>
        <v>546.23569108990625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11872.972016459202</v>
      </c>
      <c r="H1349" s="16">
        <f>VLOOKUP($D1349,'Growth rate'!$B$3:$T$93,19,FALSE)*VLOOKUP($F1349,BY_TRA_Demand_Drivers!$B$5:$J$100,8,FALSE)</f>
        <v>888.89837729019212</v>
      </c>
      <c r="I1349" s="16">
        <f>VLOOKUP($D1349,'Growth rate'!$B$3:$T$93,19,FALSE)*VLOOKUP($F1349,BY_TRA_Demand_Drivers!$B$5:$J$100,9,FALSE)</f>
        <v>554.97546214734484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12062.93956872255</v>
      </c>
      <c r="H1350" s="16">
        <f>VLOOKUP($D1350,'Growth rate'!$B$3:$T$93,19,FALSE)*VLOOKUP($F1350,BY_TRA_Demand_Drivers!$B$5:$J$100,8,FALSE)</f>
        <v>903.12075132683515</v>
      </c>
      <c r="I1350" s="16">
        <f>VLOOKUP($D1350,'Growth rate'!$B$3:$T$93,19,FALSE)*VLOOKUP($F1350,BY_TRA_Demand_Drivers!$B$5:$J$100,9,FALSE)</f>
        <v>563.85506954170239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12255.94660182211</v>
      </c>
      <c r="H1351" s="16">
        <f>VLOOKUP($D1351,'Growth rate'!$B$3:$T$93,19,FALSE)*VLOOKUP($F1351,BY_TRA_Demand_Drivers!$B$5:$J$100,8,FALSE)</f>
        <v>917.57068334806456</v>
      </c>
      <c r="I1351" s="16">
        <f>VLOOKUP($D1351,'Growth rate'!$B$3:$T$93,19,FALSE)*VLOOKUP($F1351,BY_TRA_Demand_Drivers!$B$5:$J$100,9,FALSE)</f>
        <v>572.87675065436963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12452.041747451263</v>
      </c>
      <c r="H1352" s="16">
        <f>VLOOKUP($D1352,'Growth rate'!$B$3:$T$93,19,FALSE)*VLOOKUP($F1352,BY_TRA_Demand_Drivers!$B$5:$J$100,8,FALSE)</f>
        <v>932.25181428163353</v>
      </c>
      <c r="I1352" s="16">
        <f>VLOOKUP($D1352,'Growth rate'!$B$3:$T$93,19,FALSE)*VLOOKUP($F1352,BY_TRA_Demand_Drivers!$B$5:$J$100,9,FALSE)</f>
        <v>582.04277866483949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12651.274415410486</v>
      </c>
      <c r="H1353" s="16">
        <f>VLOOKUP($D1353,'Growth rate'!$B$3:$T$93,19,FALSE)*VLOOKUP($F1353,BY_TRA_Demand_Drivers!$B$5:$J$100,8,FALSE)</f>
        <v>947.1678433101398</v>
      </c>
      <c r="I1353" s="16">
        <f>VLOOKUP($D1353,'Growth rate'!$B$3:$T$93,19,FALSE)*VLOOKUP($F1353,BY_TRA_Demand_Drivers!$B$5:$J$100,9,FALSE)</f>
        <v>591.35546312347708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12853.694806057054</v>
      </c>
      <c r="H1354" s="16">
        <f>VLOOKUP($D1354,'Growth rate'!$B$3:$T$93,19,FALSE)*VLOOKUP($F1354,BY_TRA_Demand_Drivers!$B$5:$J$100,8,FALSE)</f>
        <v>962.32252880310205</v>
      </c>
      <c r="I1354" s="16">
        <f>VLOOKUP($D1354,'Growth rate'!$B$3:$T$93,19,FALSE)*VLOOKUP($F1354,BY_TRA_Demand_Drivers!$B$5:$J$100,9,FALSE)</f>
        <v>600.81715053345272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13059.353922953966</v>
      </c>
      <c r="H1355" s="16">
        <f>VLOOKUP($D1355,'Growth rate'!$B$3:$T$93,19,FALSE)*VLOOKUP($F1355,BY_TRA_Demand_Drivers!$B$5:$J$100,8,FALSE)</f>
        <v>977.71968926395164</v>
      </c>
      <c r="I1355" s="16">
        <f>VLOOKUP($D1355,'Growth rate'!$B$3:$T$93,19,FALSE)*VLOOKUP($F1355,BY_TRA_Demand_Drivers!$B$5:$J$100,9,FALSE)</f>
        <v>610.43022494198794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13268.303585721227</v>
      </c>
      <c r="H1356" s="16">
        <f>VLOOKUP($D1356,'Growth rate'!$B$3:$T$93,19,FALSE)*VLOOKUP($F1356,BY_TRA_Demand_Drivers!$B$5:$J$100,8,FALSE)</f>
        <v>993.36320429217471</v>
      </c>
      <c r="I1356" s="16">
        <f>VLOOKUP($D1356,'Growth rate'!$B$3:$T$93,19,FALSE)*VLOOKUP($F1356,BY_TRA_Demand_Drivers!$B$5:$J$100,9,FALSE)</f>
        <v>620.19710854105961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13480.596443092767</v>
      </c>
      <c r="H1357" s="16">
        <f>VLOOKUP($D1357,'Growth rate'!$B$3:$T$93,19,FALSE)*VLOOKUP($F1357,BY_TRA_Demand_Drivers!$B$5:$J$100,8,FALSE)</f>
        <v>1009.2570155608495</v>
      </c>
      <c r="I1357" s="16">
        <f>VLOOKUP($D1357,'Growth rate'!$B$3:$T$93,19,FALSE)*VLOOKUP($F1357,BY_TRA_Demand_Drivers!$B$5:$J$100,9,FALSE)</f>
        <v>630.12026227771662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13696.285986182254</v>
      </c>
      <c r="H1358" s="16">
        <f>VLOOKUP($D1358,'Growth rate'!$B$3:$T$93,19,FALSE)*VLOOKUP($F1358,BY_TRA_Demand_Drivers!$B$5:$J$100,8,FALSE)</f>
        <v>1025.4051278098232</v>
      </c>
      <c r="I1358" s="16">
        <f>VLOOKUP($D1358,'Growth rate'!$B$3:$T$93,19,FALSE)*VLOOKUP($F1358,BY_TRA_Demand_Drivers!$B$5:$J$100,9,FALSE)</f>
        <v>640.20218647416016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13915.426561961171</v>
      </c>
      <c r="H1359" s="16">
        <f>VLOOKUP($D1359,'Growth rate'!$B$3:$T$93,19,FALSE)*VLOOKUP($F1359,BY_TRA_Demand_Drivers!$B$5:$J$100,8,FALSE)</f>
        <v>1041.8116098547805</v>
      </c>
      <c r="I1359" s="16">
        <f>VLOOKUP($D1359,'Growth rate'!$B$3:$T$93,19,FALSE)*VLOOKUP($F1359,BY_TRA_Demand_Drivers!$B$5:$J$100,9,FALSE)</f>
        <v>650.44542145774676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14138.073386952548</v>
      </c>
      <c r="H1360" s="16">
        <f>VLOOKUP($D1360,'Growth rate'!$B$3:$T$93,19,FALSE)*VLOOKUP($F1360,BY_TRA_Demand_Drivers!$B$5:$J$100,8,FALSE)</f>
        <v>1058.4805956124569</v>
      </c>
      <c r="I1360" s="16">
        <f>VLOOKUP($D1360,'Growth rate'!$B$3:$T$93,19,FALSE)*VLOOKUP($F1360,BY_TRA_Demand_Drivers!$B$5:$J$100,9,FALSE)</f>
        <v>660.8525482010707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14364.282561143789</v>
      </c>
      <c r="H1361" s="16">
        <f>VLOOKUP($D1361,'Growth rate'!$B$3:$T$93,19,FALSE)*VLOOKUP($F1361,BY_TRA_Demand_Drivers!$B$5:$J$100,8,FALSE)</f>
        <v>1075.4162851422561</v>
      </c>
      <c r="I1361" s="16">
        <f>VLOOKUP($D1361,'Growth rate'!$B$3:$T$93,19,FALSE)*VLOOKUP($F1361,BY_TRA_Demand_Drivers!$B$5:$J$100,9,FALSE)</f>
        <v>671.42618897228772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14594.111082122095</v>
      </c>
      <c r="H1362" s="16">
        <f>VLOOKUP($D1362,'Growth rate'!$B$3:$T$93,19,FALSE)*VLOOKUP($F1362,BY_TRA_Demand_Drivers!$B$5:$J$100,8,FALSE)</f>
        <v>1092.6229457045329</v>
      </c>
      <c r="I1362" s="16">
        <f>VLOOKUP($D1362,'Growth rate'!$B$3:$T$93,19,FALSE)*VLOOKUP($F1362,BY_TRA_Demand_Drivers!$B$5:$J$100,9,FALSE)</f>
        <v>682.16900799584459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14827.616859436044</v>
      </c>
      <c r="H1363" s="16">
        <f>VLOOKUP($D1363,'Growth rate'!$B$3:$T$93,19,FALSE)*VLOOKUP($F1363,BY_TRA_Demand_Drivers!$B$5:$J$100,8,FALSE)</f>
        <v>1110.104912835805</v>
      </c>
      <c r="I1363" s="16">
        <f>VLOOKUP($D1363,'Growth rate'!$B$3:$T$93,19,FALSE)*VLOOKUP($F1363,BY_TRA_Demand_Drivers!$B$5:$J$100,9,FALSE)</f>
        <v>693.0837121237779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15064.858729187021</v>
      </c>
      <c r="H1364" s="16">
        <f>VLOOKUP($D1364,'Growth rate'!$B$3:$T$93,19,FALSE)*VLOOKUP($F1364,BY_TRA_Demand_Drivers!$B$5:$J$100,8,FALSE)</f>
        <v>1127.8665914411779</v>
      </c>
      <c r="I1364" s="16">
        <f>VLOOKUP($D1364,'Growth rate'!$B$3:$T$93,19,FALSE)*VLOOKUP($F1364,BY_TRA_Demand_Drivers!$B$5:$J$100,9,FALSE)</f>
        <v>704.17305151775838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15305.896468854015</v>
      </c>
      <c r="H1365" s="16">
        <f>VLOOKUP($D1365,'Growth rate'!$B$3:$T$93,19,FALSE)*VLOOKUP($F1365,BY_TRA_Demand_Drivers!$B$5:$J$100,8,FALSE)</f>
        <v>1145.9124569042367</v>
      </c>
      <c r="I1365" s="16">
        <f>VLOOKUP($D1365,'Growth rate'!$B$3:$T$93,19,FALSE)*VLOOKUP($F1365,BY_TRA_Demand_Drivers!$B$5:$J$100,9,FALSE)</f>
        <v>715.43982034204259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15550.790812355681</v>
      </c>
      <c r="H1366" s="16">
        <f>VLOOKUP($D1366,'Growth rate'!$B$3:$T$93,19,FALSE)*VLOOKUP($F1366,BY_TRA_Demand_Drivers!$B$5:$J$100,8,FALSE)</f>
        <v>1164.2470562147046</v>
      </c>
      <c r="I1366" s="16">
        <f>VLOOKUP($D1366,'Growth rate'!$B$3:$T$93,19,FALSE)*VLOOKUP($F1366,BY_TRA_Demand_Drivers!$B$5:$J$100,9,FALSE)</f>
        <v>726.88685746751537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15799.603465353372</v>
      </c>
      <c r="H1367" s="16">
        <f>VLOOKUP($D1367,'Growth rate'!$B$3:$T$93,19,FALSE)*VLOOKUP($F1367,BY_TRA_Demand_Drivers!$B$5:$J$100,8,FALSE)</f>
        <v>1182.8750091141399</v>
      </c>
      <c r="I1367" s="16">
        <f>VLOOKUP($D1367,'Growth rate'!$B$3:$T$93,19,FALSE)*VLOOKUP($F1367,BY_TRA_Demand_Drivers!$B$5:$J$100,9,FALSE)</f>
        <v>738.51704718699557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16052.397120799022</v>
      </c>
      <c r="H1368" s="16">
        <f>VLOOKUP($D1368,'Growth rate'!$B$3:$T$93,19,FALSE)*VLOOKUP($F1368,BY_TRA_Demand_Drivers!$B$5:$J$100,8,FALSE)</f>
        <v>1201.8010092599659</v>
      </c>
      <c r="I1368" s="16">
        <f>VLOOKUP($D1368,'Growth rate'!$B$3:$T$93,19,FALSE)*VLOOKUP($F1368,BY_TRA_Demand_Drivers!$B$5:$J$100,9,FALSE)</f>
        <v>750.33331994198738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16309.235474731806</v>
      </c>
      <c r="H1369" s="16">
        <f>VLOOKUP($D1369,'Growth rate'!$B$3:$T$93,19,FALSE)*VLOOKUP($F1369,BY_TRA_Demand_Drivers!$B$5:$J$100,8,FALSE)</f>
        <v>1221.0298254081254</v>
      </c>
      <c r="I1369" s="16">
        <f>VLOOKUP($D1369,'Growth rate'!$B$3:$T$93,19,FALSE)*VLOOKUP($F1369,BY_TRA_Demand_Drivers!$B$5:$J$100,9,FALSE)</f>
        <v>762.33865306105918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16570.183242327515</v>
      </c>
      <c r="H1370" s="16">
        <f>VLOOKUP($D1370,'Growth rate'!$B$3:$T$93,19,FALSE)*VLOOKUP($F1370,BY_TRA_Demand_Drivers!$B$5:$J$100,8,FALSE)</f>
        <v>1240.5663026146556</v>
      </c>
      <c r="I1370" s="16">
        <f>VLOOKUP($D1370,'Growth rate'!$B$3:$T$93,19,FALSE)*VLOOKUP($F1370,BY_TRA_Demand_Drivers!$B$5:$J$100,9,FALSE)</f>
        <v>774.53607151003621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16835.306174204758</v>
      </c>
      <c r="H1371" s="16">
        <f>VLOOKUP($D1371,'Growth rate'!$B$3:$T$93,19,FALSE)*VLOOKUP($F1371,BY_TRA_Demand_Drivers!$B$5:$J$100,8,FALSE)</f>
        <v>1260.41536345649</v>
      </c>
      <c r="I1371" s="16">
        <f>VLOOKUP($D1371,'Growth rate'!$B$3:$T$93,19,FALSE)*VLOOKUP($F1371,BY_TRA_Demand_Drivers!$B$5:$J$100,9,FALSE)</f>
        <v>786.92864865419676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17104.671072992034</v>
      </c>
      <c r="H1372" s="16">
        <f>VLOOKUP($D1372,'Growth rate'!$B$3:$T$93,19,FALSE)*VLOOKUP($F1372,BY_TRA_Demand_Drivers!$B$5:$J$100,8,FALSE)</f>
        <v>1280.5820092717938</v>
      </c>
      <c r="I1372" s="16">
        <f>VLOOKUP($D1372,'Growth rate'!$B$3:$T$93,19,FALSE)*VLOOKUP($F1372,BY_TRA_Demand_Drivers!$B$5:$J$100,9,FALSE)</f>
        <v>799.51950703266391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17378.345810159906</v>
      </c>
      <c r="H1373" s="16">
        <f>VLOOKUP($D1373,'Growth rate'!$B$3:$T$93,19,FALSE)*VLOOKUP($F1373,BY_TRA_Demand_Drivers!$B$5:$J$100,8,FALSE)</f>
        <v>1301.0713214201428</v>
      </c>
      <c r="I1373" s="16">
        <f>VLOOKUP($D1373,'Growth rate'!$B$3:$T$93,19,FALSE)*VLOOKUP($F1373,BY_TRA_Demand_Drivers!$B$5:$J$100,9,FALSE)</f>
        <v>812.31181914518663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17656.399343122463</v>
      </c>
      <c r="H1374" s="16">
        <f>VLOOKUP($D1374,'Growth rate'!$B$3:$T$93,19,FALSE)*VLOOKUP($F1374,BY_TRA_Demand_Drivers!$B$5:$J$100,8,FALSE)</f>
        <v>1321.8884625628648</v>
      </c>
      <c r="I1374" s="16">
        <f>VLOOKUP($D1374,'Growth rate'!$B$3:$T$93,19,FALSE)*VLOOKUP($F1374,BY_TRA_Demand_Drivers!$B$5:$J$100,9,FALSE)</f>
        <v>825.3088082515095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17938.901732612423</v>
      </c>
      <c r="H1375" s="16">
        <f>VLOOKUP($D1375,'Growth rate'!$B$3:$T$93,19,FALSE)*VLOOKUP($F1375,BY_TRA_Demand_Drivers!$B$5:$J$100,8,FALSE)</f>
        <v>1343.0386779638707</v>
      </c>
      <c r="I1375" s="16">
        <f>VLOOKUP($D1375,'Growth rate'!$B$3:$T$93,19,FALSE)*VLOOKUP($F1375,BY_TRA_Demand_Drivers!$B$5:$J$100,9,FALSE)</f>
        <v>838.51374918353372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18225.924160334223</v>
      </c>
      <c r="H1376" s="16">
        <f>VLOOKUP($D1376,'Growth rate'!$B$3:$T$93,19,FALSE)*VLOOKUP($F1376,BY_TRA_Demand_Drivers!$B$5:$J$100,8,FALSE)</f>
        <v>1364.5272968112927</v>
      </c>
      <c r="I1376" s="16">
        <f>VLOOKUP($D1376,'Growth rate'!$B$3:$T$93,19,FALSE)*VLOOKUP($F1376,BY_TRA_Demand_Drivers!$B$5:$J$100,9,FALSE)</f>
        <v>851.92996917047026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18517.538946899571</v>
      </c>
      <c r="H1377" s="16">
        <f>VLOOKUP($D1377,'Growth rate'!$B$3:$T$93,19,FALSE)*VLOOKUP($F1377,BY_TRA_Demand_Drivers!$B$5:$J$100,8,FALSE)</f>
        <v>1386.3597335602733</v>
      </c>
      <c r="I1377" s="16">
        <f>VLOOKUP($D1377,'Growth rate'!$B$3:$T$93,19,FALSE)*VLOOKUP($F1377,BY_TRA_Demand_Drivers!$B$5:$J$100,9,FALSE)</f>
        <v>865.56084867719778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18813.819570049964</v>
      </c>
      <c r="H1378" s="16">
        <f>VLOOKUP($D1378,'Growth rate'!$B$3:$T$93,19,FALSE)*VLOOKUP($F1378,BY_TRA_Demand_Drivers!$B$5:$J$100,8,FALSE)</f>
        <v>1408.5414892972376</v>
      </c>
      <c r="I1378" s="16">
        <f>VLOOKUP($D1378,'Growth rate'!$B$3:$T$93,19,FALSE)*VLOOKUP($F1378,BY_TRA_Demand_Drivers!$B$5:$J$100,9,FALSE)</f>
        <v>879.40982225603295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19114.840683170762</v>
      </c>
      <c r="H1379" s="16">
        <f>VLOOKUP($D1379,'Growth rate'!$B$3:$T$93,19,FALSE)*VLOOKUP($F1379,BY_TRA_Demand_Drivers!$B$5:$J$100,8,FALSE)</f>
        <v>1431.0781531259934</v>
      </c>
      <c r="I1379" s="16">
        <f>VLOOKUP($D1379,'Growth rate'!$B$3:$T$93,19,FALSE)*VLOOKUP($F1379,BY_TRA_Demand_Drivers!$B$5:$J$100,9,FALSE)</f>
        <v>893.48037941212931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19420.67813410149</v>
      </c>
      <c r="H1380" s="16">
        <f>VLOOKUP($D1380,'Growth rate'!$B$3:$T$93,19,FALSE)*VLOOKUP($F1380,BY_TRA_Demand_Drivers!$B$5:$J$100,8,FALSE)</f>
        <v>1453.9754035760091</v>
      </c>
      <c r="I1380" s="16">
        <f>VLOOKUP($D1380,'Growth rate'!$B$3:$T$93,19,FALSE)*VLOOKUP($F1380,BY_TRA_Demand_Drivers!$B$5:$J$100,9,FALSE)</f>
        <v>907.77606548272331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19731.408984247115</v>
      </c>
      <c r="H1381" s="16">
        <f>VLOOKUP($D1381,'Growth rate'!$B$3:$T$93,19,FALSE)*VLOOKUP($F1381,BY_TRA_Demand_Drivers!$B$5:$J$100,8,FALSE)</f>
        <v>1477.2390100332254</v>
      </c>
      <c r="I1381" s="16">
        <f>VLOOKUP($D1381,'Growth rate'!$B$3:$T$93,19,FALSE)*VLOOKUP($F1381,BY_TRA_Demand_Drivers!$B$5:$J$100,9,FALSE)</f>
        <v>922.30048253044697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20047.111527995072</v>
      </c>
      <c r="H1382" s="16">
        <f>VLOOKUP($D1382,'Growth rate'!$B$3:$T$93,19,FALSE)*VLOOKUP($F1382,BY_TRA_Demand_Drivers!$B$5:$J$100,8,FALSE)</f>
        <v>1500.8748341937571</v>
      </c>
      <c r="I1382" s="16">
        <f>VLOOKUP($D1382,'Growth rate'!$B$3:$T$93,19,FALSE)*VLOOKUP($F1382,BY_TRA_Demand_Drivers!$B$5:$J$100,9,FALSE)</f>
        <v>937.05729025093422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20367.865312442995</v>
      </c>
      <c r="H1383" s="16">
        <f>VLOOKUP($D1383,'Growth rate'!$B$3:$T$93,19,FALSE)*VLOOKUP($F1383,BY_TRA_Demand_Drivers!$B$5:$J$100,8,FALSE)</f>
        <v>1524.8888315408572</v>
      </c>
      <c r="I1383" s="16">
        <f>VLOOKUP($D1383,'Growth rate'!$B$3:$T$93,19,FALSE)*VLOOKUP($F1383,BY_TRA_Demand_Drivers!$B$5:$J$100,9,FALSE)</f>
        <v>952.05020689494916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20693.751157442082</v>
      </c>
      <c r="H1384" s="16">
        <f>VLOOKUP($D1384,'Growth rate'!$B$3:$T$93,19,FALSE)*VLOOKUP($F1384,BY_TRA_Demand_Drivers!$B$5:$J$100,8,FALSE)</f>
        <v>1549.2870528455112</v>
      </c>
      <c r="I1384" s="16">
        <f>VLOOKUP($D1384,'Growth rate'!$B$3:$T$93,19,FALSE)*VLOOKUP($F1384,BY_TRA_Demand_Drivers!$B$5:$J$100,9,FALSE)</f>
        <v>967.28301020526851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21024.851175961157</v>
      </c>
      <c r="H1385" s="16">
        <f>VLOOKUP($D1385,'Growth rate'!$B$3:$T$93,19,FALSE)*VLOOKUP($F1385,BY_TRA_Demand_Drivers!$B$5:$J$100,8,FALSE)</f>
        <v>1574.0756456910394</v>
      </c>
      <c r="I1385" s="16">
        <f>VLOOKUP($D1385,'Growth rate'!$B$3:$T$93,19,FALSE)*VLOOKUP($F1385,BY_TRA_Demand_Drivers!$B$5:$J$100,9,FALSE)</f>
        <v>982.75953836855285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21361.248794776533</v>
      </c>
      <c r="H1386" s="16">
        <f>VLOOKUP($D1386,'Growth rate'!$B$3:$T$93,19,FALSE)*VLOOKUP($F1386,BY_TRA_Demand_Drivers!$B$5:$J$100,8,FALSE)</f>
        <v>1599.2608560220958</v>
      </c>
      <c r="I1386" s="16">
        <f>VLOOKUP($D1386,'Growth rate'!$B$3:$T$93,19,FALSE)*VLOOKUP($F1386,BY_TRA_Demand_Drivers!$B$5:$J$100,9,FALSE)</f>
        <v>998.4836909824495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21703.028775492956</v>
      </c>
      <c r="H1387" s="16">
        <f>VLOOKUP($D1387,'Growth rate'!$B$3:$T$93,19,FALSE)*VLOOKUP($F1387,BY_TRA_Demand_Drivers!$B$5:$J$100,8,FALSE)</f>
        <v>1624.8490297184492</v>
      </c>
      <c r="I1387" s="16">
        <f>VLOOKUP($D1387,'Growth rate'!$B$3:$T$93,19,FALSE)*VLOOKUP($F1387,BY_TRA_Demand_Drivers!$B$5:$J$100,9,FALSE)</f>
        <v>1014.4594300381686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22050.277235900845</v>
      </c>
      <c r="H1388" s="16">
        <f>VLOOKUP($D1388,'Growth rate'!$B$3:$T$93,19,FALSE)*VLOOKUP($F1388,BY_TRA_Demand_Drivers!$B$5:$J$100,8,FALSE)</f>
        <v>1650.8466141939443</v>
      </c>
      <c r="I1388" s="16">
        <f>VLOOKUP($D1388,'Growth rate'!$B$3:$T$93,19,FALSE)*VLOOKUP($F1388,BY_TRA_Demand_Drivers!$B$5:$J$100,9,FALSE)</f>
        <v>1030.6907809187794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22403.081671675263</v>
      </c>
      <c r="H1389" s="16">
        <f>VLOOKUP($D1389,'Growth rate'!$B$3:$T$93,19,FALSE)*VLOOKUP($F1389,BY_TRA_Demand_Drivers!$B$5:$J$100,8,FALSE)</f>
        <v>1677.2601600210478</v>
      </c>
      <c r="I1389" s="16">
        <f>VLOOKUP($D1389,'Growth rate'!$B$3:$T$93,19,FALSE)*VLOOKUP($F1389,BY_TRA_Demand_Drivers!$B$5:$J$100,9,FALSE)</f>
        <v>1047.18183341348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22761.530978422063</v>
      </c>
      <c r="H1390" s="16">
        <f>VLOOKUP($D1390,'Growth rate'!$B$3:$T$93,19,FALSE)*VLOOKUP($F1390,BY_TRA_Demand_Drivers!$B$5:$J$100,8,FALSE)</f>
        <v>1704.0963225813844</v>
      </c>
      <c r="I1390" s="16">
        <f>VLOOKUP($D1390,'Growth rate'!$B$3:$T$93,19,FALSE)*VLOOKUP($F1390,BY_TRA_Demand_Drivers!$B$5:$J$100,9,FALSE)</f>
        <v>1063.9367427480956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23125.715474076816</v>
      </c>
      <c r="H1391" s="16">
        <f>VLOOKUP($D1391,'Growth rate'!$B$3:$T$93,19,FALSE)*VLOOKUP($F1391,BY_TRA_Demand_Drivers!$B$5:$J$100,8,FALSE)</f>
        <v>1731.3618637426864</v>
      </c>
      <c r="I1391" s="16">
        <f>VLOOKUP($D1391,'Growth rate'!$B$3:$T$93,19,FALSE)*VLOOKUP($F1391,BY_TRA_Demand_Drivers!$B$5:$J$100,9,FALSE)</f>
        <v>1080.959730632065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23495.726921662044</v>
      </c>
      <c r="H1392" s="16">
        <f>VLOOKUP($D1392,'Growth rate'!$B$3:$T$93,19,FALSE)*VLOOKUP($F1392,BY_TRA_Demand_Drivers!$B$5:$J$100,8,FALSE)</f>
        <v>1759.0636535625695</v>
      </c>
      <c r="I1392" s="16">
        <f>VLOOKUP($D1392,'Growth rate'!$B$3:$T$93,19,FALSE)*VLOOKUP($F1392,BY_TRA_Demand_Drivers!$B$5:$J$100,9,FALSE)</f>
        <v>1098.2550863221782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23871.658552408644</v>
      </c>
      <c r="H1393" s="16">
        <f>VLOOKUP($D1393,'Growth rate'!$B$3:$T$93,19,FALSE)*VLOOKUP($F1393,BY_TRA_Demand_Drivers!$B$5:$J$100,8,FALSE)</f>
        <v>1787.2086720195709</v>
      </c>
      <c r="I1393" s="16">
        <f>VLOOKUP($D1393,'Growth rate'!$B$3:$T$93,19,FALSE)*VLOOKUP($F1393,BY_TRA_Demand_Drivers!$B$5:$J$100,9,FALSE)</f>
        <v>1115.8271677033331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24253.605089247176</v>
      </c>
      <c r="H1394" s="16">
        <f>VLOOKUP($D1394,'Growth rate'!$B$3:$T$93,19,FALSE)*VLOOKUP($F1394,BY_TRA_Demand_Drivers!$B$5:$J$100,8,FALSE)</f>
        <v>1815.8040107718837</v>
      </c>
      <c r="I1394" s="16">
        <f>VLOOKUP($D1394,'Growth rate'!$B$3:$T$93,19,FALSE)*VLOOKUP($F1394,BY_TRA_Demand_Drivers!$B$5:$J$100,9,FALSE)</f>
        <v>1133.6804023865864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24641.662770675139</v>
      </c>
      <c r="H1395" s="16">
        <f>VLOOKUP($D1395,'Growth rate'!$B$3:$T$93,19,FALSE)*VLOOKUP($F1395,BY_TRA_Demand_Drivers!$B$5:$J$100,8,FALSE)</f>
        <v>1844.8568749442345</v>
      </c>
      <c r="I1395" s="16">
        <f>VLOOKUP($D1395,'Growth rate'!$B$3:$T$93,19,FALSE)*VLOOKUP($F1395,BY_TRA_Demand_Drivers!$B$5:$J$100,9,FALSE)</f>
        <v>1151.819288824772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25035.929375005937</v>
      </c>
      <c r="H1396" s="16">
        <f>VLOOKUP($D1396,'Growth rate'!$B$3:$T$93,19,FALSE)*VLOOKUP($F1396,BY_TRA_Demand_Drivers!$B$5:$J$100,8,FALSE)</f>
        <v>1874.3745849433419</v>
      </c>
      <c r="I1396" s="16">
        <f>VLOOKUP($D1396,'Growth rate'!$B$3:$T$93,19,FALSE)*VLOOKUP($F1396,BY_TRA_Demand_Drivers!$B$5:$J$100,9,FALSE)</f>
        <v>1170.2483974459683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25436.504245006035</v>
      </c>
      <c r="H1397" s="16">
        <f>VLOOKUP($D1397,'Growth rate'!$B$3:$T$93,19,FALSE)*VLOOKUP($F1397,BY_TRA_Demand_Drivers!$B$5:$J$100,8,FALSE)</f>
        <v>1904.3645783024356</v>
      </c>
      <c r="I1397" s="16">
        <f>VLOOKUP($D1397,'Growth rate'!$B$3:$T$93,19,FALSE)*VLOOKUP($F1397,BY_TRA_Demand_Drivers!$B$5:$J$100,9,FALSE)</f>
        <v>1188.9723718051039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957.41499999999996</v>
      </c>
      <c r="H1398" s="16">
        <f>VLOOKUP($D1398,'Growth rate'!$B$3:$T$93,19,FALSE)*VLOOKUP($F1398,BY_TRA_Demand_Drivers!$B$5:$J$100,8,FALSE)</f>
        <v>71.680000000000007</v>
      </c>
      <c r="I1398" s="16">
        <f>VLOOKUP($D1398,'Growth rate'!$B$3:$T$93,19,FALSE)*VLOOKUP($F1398,BY_TRA_Demand_Drivers!$B$5:$J$100,9,FALSE)</f>
        <v>44.75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1005.6468672635493</v>
      </c>
      <c r="H1399" s="16">
        <f>VLOOKUP($D1399,'Growth rate'!$B$3:$T$93,19,FALSE)*VLOOKUP($F1399,BY_TRA_Demand_Drivers!$B$5:$J$100,8,FALSE)</f>
        <v>75.291036223008021</v>
      </c>
      <c r="I1399" s="16">
        <f>VLOOKUP($D1399,'Growth rate'!$B$3:$T$93,19,FALSE)*VLOOKUP($F1399,BY_TRA_Demand_Drivers!$B$5:$J$100,9,FALSE)</f>
        <v>47.004378780407485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1053.8787345270987</v>
      </c>
      <c r="H1400" s="16">
        <f>VLOOKUP($D1400,'Growth rate'!$B$3:$T$93,19,FALSE)*VLOOKUP($F1400,BY_TRA_Demand_Drivers!$B$5:$J$100,8,FALSE)</f>
        <v>78.902072446016035</v>
      </c>
      <c r="I1400" s="16">
        <f>VLOOKUP($D1400,'Growth rate'!$B$3:$T$93,19,FALSE)*VLOOKUP($F1400,BY_TRA_Demand_Drivers!$B$5:$J$100,9,FALSE)</f>
        <v>49.258757560814971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1102.1106017906479</v>
      </c>
      <c r="H1401" s="16">
        <f>VLOOKUP($D1401,'Growth rate'!$B$3:$T$93,19,FALSE)*VLOOKUP($F1401,BY_TRA_Demand_Drivers!$B$5:$J$100,8,FALSE)</f>
        <v>82.513108669024049</v>
      </c>
      <c r="I1401" s="16">
        <f>VLOOKUP($D1401,'Growth rate'!$B$3:$T$93,19,FALSE)*VLOOKUP($F1401,BY_TRA_Demand_Drivers!$B$5:$J$100,9,FALSE)</f>
        <v>51.513136341222456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1150.3424690541974</v>
      </c>
      <c r="H1402" s="16">
        <f>VLOOKUP($D1402,'Growth rate'!$B$3:$T$93,19,FALSE)*VLOOKUP($F1402,BY_TRA_Demand_Drivers!$B$5:$J$100,8,FALSE)</f>
        <v>86.124144892032064</v>
      </c>
      <c r="I1402" s="16">
        <f>VLOOKUP($D1402,'Growth rate'!$B$3:$T$93,19,FALSE)*VLOOKUP($F1402,BY_TRA_Demand_Drivers!$B$5:$J$100,9,FALSE)</f>
        <v>53.767515121629941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1198.5743363177467</v>
      </c>
      <c r="H1403" s="16">
        <f>VLOOKUP($D1403,'Growth rate'!$B$3:$T$93,19,FALSE)*VLOOKUP($F1403,BY_TRA_Demand_Drivers!$B$5:$J$100,8,FALSE)</f>
        <v>89.735181115040078</v>
      </c>
      <c r="I1403" s="16">
        <f>VLOOKUP($D1403,'Growth rate'!$B$3:$T$93,19,FALSE)*VLOOKUP($F1403,BY_TRA_Demand_Drivers!$B$5:$J$100,9,FALSE)</f>
        <v>56.021893902037434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1246.8062035812964</v>
      </c>
      <c r="H1404" s="16">
        <f>VLOOKUP($D1404,'Growth rate'!$B$3:$T$93,19,FALSE)*VLOOKUP($F1404,BY_TRA_Demand_Drivers!$B$5:$J$100,8,FALSE)</f>
        <v>93.346217338048106</v>
      </c>
      <c r="I1404" s="16">
        <f>VLOOKUP($D1404,'Growth rate'!$B$3:$T$93,19,FALSE)*VLOOKUP($F1404,BY_TRA_Demand_Drivers!$B$5:$J$100,9,FALSE)</f>
        <v>58.276272682444926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1295.0380708448456</v>
      </c>
      <c r="H1405" s="16">
        <f>VLOOKUP($D1405,'Growth rate'!$B$3:$T$93,19,FALSE)*VLOOKUP($F1405,BY_TRA_Demand_Drivers!$B$5:$J$100,8,FALSE)</f>
        <v>96.95725356105612</v>
      </c>
      <c r="I1405" s="16">
        <f>VLOOKUP($D1405,'Growth rate'!$B$3:$T$93,19,FALSE)*VLOOKUP($F1405,BY_TRA_Demand_Drivers!$B$5:$J$100,9,FALSE)</f>
        <v>60.530651462852411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1343.2699381083949</v>
      </c>
      <c r="H1406" s="16">
        <f>VLOOKUP($D1406,'Growth rate'!$B$3:$T$93,19,FALSE)*VLOOKUP($F1406,BY_TRA_Demand_Drivers!$B$5:$J$100,8,FALSE)</f>
        <v>100.56828978406413</v>
      </c>
      <c r="I1406" s="16">
        <f>VLOOKUP($D1406,'Growth rate'!$B$3:$T$93,19,FALSE)*VLOOKUP($F1406,BY_TRA_Demand_Drivers!$B$5:$J$100,9,FALSE)</f>
        <v>62.785030243259897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1391.5018053719443</v>
      </c>
      <c r="H1407" s="16">
        <f>VLOOKUP($D1407,'Growth rate'!$B$3:$T$93,19,FALSE)*VLOOKUP($F1407,BY_TRA_Demand_Drivers!$B$5:$J$100,8,FALSE)</f>
        <v>104.17932600707215</v>
      </c>
      <c r="I1407" s="16">
        <f>VLOOKUP($D1407,'Growth rate'!$B$3:$T$93,19,FALSE)*VLOOKUP($F1407,BY_TRA_Demand_Drivers!$B$5:$J$100,9,FALSE)</f>
        <v>65.039409023667389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1439.7336726354936</v>
      </c>
      <c r="H1408" s="16">
        <f>VLOOKUP($D1408,'Growth rate'!$B$3:$T$93,19,FALSE)*VLOOKUP($F1408,BY_TRA_Demand_Drivers!$B$5:$J$100,8,FALSE)</f>
        <v>107.79036223008016</v>
      </c>
      <c r="I1408" s="16">
        <f>VLOOKUP($D1408,'Growth rate'!$B$3:$T$93,19,FALSE)*VLOOKUP($F1408,BY_TRA_Demand_Drivers!$B$5:$J$100,9,FALSE)</f>
        <v>67.293787804074867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1487.9655398990433</v>
      </c>
      <c r="H1409" s="16">
        <f>VLOOKUP($D1409,'Growth rate'!$B$3:$T$93,19,FALSE)*VLOOKUP($F1409,BY_TRA_Demand_Drivers!$B$5:$J$100,8,FALSE)</f>
        <v>111.40139845308819</v>
      </c>
      <c r="I1409" s="16">
        <f>VLOOKUP($D1409,'Growth rate'!$B$3:$T$93,19,FALSE)*VLOOKUP($F1409,BY_TRA_Demand_Drivers!$B$5:$J$100,9,FALSE)</f>
        <v>69.548166584482374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1536.1974071625925</v>
      </c>
      <c r="H1410" s="16">
        <f>VLOOKUP($D1410,'Growth rate'!$B$3:$T$93,19,FALSE)*VLOOKUP($F1410,BY_TRA_Demand_Drivers!$B$5:$J$100,8,FALSE)</f>
        <v>115.01243467609621</v>
      </c>
      <c r="I1410" s="16">
        <f>VLOOKUP($D1410,'Growth rate'!$B$3:$T$93,19,FALSE)*VLOOKUP($F1410,BY_TRA_Demand_Drivers!$B$5:$J$100,9,FALSE)</f>
        <v>71.802545364889852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1584.429274426142</v>
      </c>
      <c r="H1411" s="16">
        <f>VLOOKUP($D1411,'Growth rate'!$B$3:$T$93,19,FALSE)*VLOOKUP($F1411,BY_TRA_Demand_Drivers!$B$5:$J$100,8,FALSE)</f>
        <v>118.62347089910422</v>
      </c>
      <c r="I1411" s="16">
        <f>VLOOKUP($D1411,'Growth rate'!$B$3:$T$93,19,FALSE)*VLOOKUP($F1411,BY_TRA_Demand_Drivers!$B$5:$J$100,9,FALSE)</f>
        <v>74.056924145297344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1632.6611416896912</v>
      </c>
      <c r="H1412" s="16">
        <f>VLOOKUP($D1412,'Growth rate'!$B$3:$T$93,19,FALSE)*VLOOKUP($F1412,BY_TRA_Demand_Drivers!$B$5:$J$100,8,FALSE)</f>
        <v>122.23450712211223</v>
      </c>
      <c r="I1412" s="16">
        <f>VLOOKUP($D1412,'Growth rate'!$B$3:$T$93,19,FALSE)*VLOOKUP($F1412,BY_TRA_Demand_Drivers!$B$5:$J$100,9,FALSE)</f>
        <v>76.311302925704823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1680.8930089532405</v>
      </c>
      <c r="H1413" s="16">
        <f>VLOOKUP($D1413,'Growth rate'!$B$3:$T$93,19,FALSE)*VLOOKUP($F1413,BY_TRA_Demand_Drivers!$B$5:$J$100,8,FALSE)</f>
        <v>125.84554334512025</v>
      </c>
      <c r="I1413" s="16">
        <f>VLOOKUP($D1413,'Growth rate'!$B$3:$T$93,19,FALSE)*VLOOKUP($F1413,BY_TRA_Demand_Drivers!$B$5:$J$100,9,FALSE)</f>
        <v>78.565681706112315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1729.12487621679</v>
      </c>
      <c r="H1414" s="16">
        <f>VLOOKUP($D1414,'Growth rate'!$B$3:$T$93,19,FALSE)*VLOOKUP($F1414,BY_TRA_Demand_Drivers!$B$5:$J$100,8,FALSE)</f>
        <v>129.45657956812826</v>
      </c>
      <c r="I1414" s="16">
        <f>VLOOKUP($D1414,'Growth rate'!$B$3:$T$93,19,FALSE)*VLOOKUP($F1414,BY_TRA_Demand_Drivers!$B$5:$J$100,9,FALSE)</f>
        <v>80.820060486519793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1777.3567434803392</v>
      </c>
      <c r="H1415" s="16">
        <f>VLOOKUP($D1415,'Growth rate'!$B$3:$T$93,19,FALSE)*VLOOKUP($F1415,BY_TRA_Demand_Drivers!$B$5:$J$100,8,FALSE)</f>
        <v>133.06761579113626</v>
      </c>
      <c r="I1415" s="16">
        <f>VLOOKUP($D1415,'Growth rate'!$B$3:$T$93,19,FALSE)*VLOOKUP($F1415,BY_TRA_Demand_Drivers!$B$5:$J$100,9,FALSE)</f>
        <v>83.074439266927286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1825.5886107438887</v>
      </c>
      <c r="H1416" s="16">
        <f>VLOOKUP($D1416,'Growth rate'!$B$3:$T$93,19,FALSE)*VLOOKUP($F1416,BY_TRA_Demand_Drivers!$B$5:$J$100,8,FALSE)</f>
        <v>136.67865201414429</v>
      </c>
      <c r="I1416" s="16">
        <f>VLOOKUP($D1416,'Growth rate'!$B$3:$T$93,19,FALSE)*VLOOKUP($F1416,BY_TRA_Demand_Drivers!$B$5:$J$100,9,FALSE)</f>
        <v>85.328818047334778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1873.8204780074379</v>
      </c>
      <c r="H1417" s="16">
        <f>VLOOKUP($D1417,'Growth rate'!$B$3:$T$93,19,FALSE)*VLOOKUP($F1417,BY_TRA_Demand_Drivers!$B$5:$J$100,8,FALSE)</f>
        <v>140.28968823715229</v>
      </c>
      <c r="I1417" s="16">
        <f>VLOOKUP($D1417,'Growth rate'!$B$3:$T$93,19,FALSE)*VLOOKUP($F1417,BY_TRA_Demand_Drivers!$B$5:$J$100,9,FALSE)</f>
        <v>87.583196827742256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1922.0523452709874</v>
      </c>
      <c r="H1418" s="16">
        <f>VLOOKUP($D1418,'Growth rate'!$B$3:$T$93,19,FALSE)*VLOOKUP($F1418,BY_TRA_Demand_Drivers!$B$5:$J$100,8,FALSE)</f>
        <v>143.90072446016032</v>
      </c>
      <c r="I1418" s="16">
        <f>VLOOKUP($D1418,'Growth rate'!$B$3:$T$93,19,FALSE)*VLOOKUP($F1418,BY_TRA_Demand_Drivers!$B$5:$J$100,9,FALSE)</f>
        <v>89.837575608149749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1970.2842125345371</v>
      </c>
      <c r="H1419" s="16">
        <f>VLOOKUP($D1419,'Growth rate'!$B$3:$T$93,19,FALSE)*VLOOKUP($F1419,BY_TRA_Demand_Drivers!$B$5:$J$100,8,FALSE)</f>
        <v>147.51176068316838</v>
      </c>
      <c r="I1419" s="16">
        <f>VLOOKUP($D1419,'Growth rate'!$B$3:$T$93,19,FALSE)*VLOOKUP($F1419,BY_TRA_Demand_Drivers!$B$5:$J$100,9,FALSE)</f>
        <v>92.091954388557255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2018.5160797980864</v>
      </c>
      <c r="H1420" s="16">
        <f>VLOOKUP($D1420,'Growth rate'!$B$3:$T$93,19,FALSE)*VLOOKUP($F1420,BY_TRA_Demand_Drivers!$B$5:$J$100,8,FALSE)</f>
        <v>151.12279690617638</v>
      </c>
      <c r="I1420" s="16">
        <f>VLOOKUP($D1420,'Growth rate'!$B$3:$T$93,19,FALSE)*VLOOKUP($F1420,BY_TRA_Demand_Drivers!$B$5:$J$100,9,FALSE)</f>
        <v>94.346333168964733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2066.7479470616358</v>
      </c>
      <c r="H1421" s="16">
        <f>VLOOKUP($D1421,'Growth rate'!$B$3:$T$93,19,FALSE)*VLOOKUP($F1421,BY_TRA_Demand_Drivers!$B$5:$J$100,8,FALSE)</f>
        <v>154.7338331291844</v>
      </c>
      <c r="I1421" s="16">
        <f>VLOOKUP($D1421,'Growth rate'!$B$3:$T$93,19,FALSE)*VLOOKUP($F1421,BY_TRA_Demand_Drivers!$B$5:$J$100,9,FALSE)</f>
        <v>96.600711949372226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2114.9798143251851</v>
      </c>
      <c r="H1422" s="16">
        <f>VLOOKUP($D1422,'Growth rate'!$B$3:$T$93,19,FALSE)*VLOOKUP($F1422,BY_TRA_Demand_Drivers!$B$5:$J$100,8,FALSE)</f>
        <v>158.3448693521924</v>
      </c>
      <c r="I1422" s="16">
        <f>VLOOKUP($D1422,'Growth rate'!$B$3:$T$93,19,FALSE)*VLOOKUP($F1422,BY_TRA_Demand_Drivers!$B$5:$J$100,9,FALSE)</f>
        <v>98.855090729779704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2163.2116815887343</v>
      </c>
      <c r="H1423" s="16">
        <f>VLOOKUP($D1423,'Growth rate'!$B$3:$T$93,19,FALSE)*VLOOKUP($F1423,BY_TRA_Demand_Drivers!$B$5:$J$100,8,FALSE)</f>
        <v>161.95590557520043</v>
      </c>
      <c r="I1423" s="16">
        <f>VLOOKUP($D1423,'Growth rate'!$B$3:$T$93,19,FALSE)*VLOOKUP($F1423,BY_TRA_Demand_Drivers!$B$5:$J$100,9,FALSE)</f>
        <v>101.1094695101872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2211.443548852284</v>
      </c>
      <c r="H1424" s="16">
        <f>VLOOKUP($D1424,'Growth rate'!$B$3:$T$93,19,FALSE)*VLOOKUP($F1424,BY_TRA_Demand_Drivers!$B$5:$J$100,8,FALSE)</f>
        <v>165.56694179820843</v>
      </c>
      <c r="I1424" s="16">
        <f>VLOOKUP($D1424,'Growth rate'!$B$3:$T$93,19,FALSE)*VLOOKUP($F1424,BY_TRA_Demand_Drivers!$B$5:$J$100,9,FALSE)</f>
        <v>103.36384829059467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2259.6754161158333</v>
      </c>
      <c r="H1425" s="16">
        <f>VLOOKUP($D1425,'Growth rate'!$B$3:$T$93,19,FALSE)*VLOOKUP($F1425,BY_TRA_Demand_Drivers!$B$5:$J$100,8,FALSE)</f>
        <v>169.17797802121646</v>
      </c>
      <c r="I1425" s="16">
        <f>VLOOKUP($D1425,'Growth rate'!$B$3:$T$93,19,FALSE)*VLOOKUP($F1425,BY_TRA_Demand_Drivers!$B$5:$J$100,9,FALSE)</f>
        <v>105.61822707100217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2307.9072833793825</v>
      </c>
      <c r="H1426" s="16">
        <f>VLOOKUP($D1426,'Growth rate'!$B$3:$T$93,19,FALSE)*VLOOKUP($F1426,BY_TRA_Demand_Drivers!$B$5:$J$100,8,FALSE)</f>
        <v>172.78901424422446</v>
      </c>
      <c r="I1426" s="16">
        <f>VLOOKUP($D1426,'Growth rate'!$B$3:$T$93,19,FALSE)*VLOOKUP($F1426,BY_TRA_Demand_Drivers!$B$5:$J$100,9,FALSE)</f>
        <v>107.87260585140966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2356.1391506429318</v>
      </c>
      <c r="H1427" s="16">
        <f>VLOOKUP($D1427,'Growth rate'!$B$3:$T$93,19,FALSE)*VLOOKUP($F1427,BY_TRA_Demand_Drivers!$B$5:$J$100,8,FALSE)</f>
        <v>176.40005046723249</v>
      </c>
      <c r="I1427" s="16">
        <f>VLOOKUP($D1427,'Growth rate'!$B$3:$T$93,19,FALSE)*VLOOKUP($F1427,BY_TRA_Demand_Drivers!$B$5:$J$100,9,FALSE)</f>
        <v>110.12698463181714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2404.371017906481</v>
      </c>
      <c r="H1428" s="16">
        <f>VLOOKUP($D1428,'Growth rate'!$B$3:$T$93,19,FALSE)*VLOOKUP($F1428,BY_TRA_Demand_Drivers!$B$5:$J$100,8,FALSE)</f>
        <v>180.01108669024049</v>
      </c>
      <c r="I1428" s="16">
        <f>VLOOKUP($D1428,'Growth rate'!$B$3:$T$93,19,FALSE)*VLOOKUP($F1428,BY_TRA_Demand_Drivers!$B$5:$J$100,9,FALSE)</f>
        <v>112.38136341222463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2452.6028851700307</v>
      </c>
      <c r="H1429" s="16">
        <f>VLOOKUP($D1429,'Growth rate'!$B$3:$T$93,19,FALSE)*VLOOKUP($F1429,BY_TRA_Demand_Drivers!$B$5:$J$100,8,FALSE)</f>
        <v>183.62212291324849</v>
      </c>
      <c r="I1429" s="16">
        <f>VLOOKUP($D1429,'Growth rate'!$B$3:$T$93,19,FALSE)*VLOOKUP($F1429,BY_TRA_Demand_Drivers!$B$5:$J$100,9,FALSE)</f>
        <v>114.63574219263211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2491.8445313327506</v>
      </c>
      <c r="H1430" s="16">
        <f>VLOOKUP($D1430,'Growth rate'!$B$3:$T$93,19,FALSE)*VLOOKUP($F1430,BY_TRA_Demand_Drivers!$B$5:$J$100,8,FALSE)</f>
        <v>186.56007687986045</v>
      </c>
      <c r="I1430" s="16">
        <f>VLOOKUP($D1430,'Growth rate'!$B$3:$T$93,19,FALSE)*VLOOKUP($F1430,BY_TRA_Demand_Drivers!$B$5:$J$100,9,FALSE)</f>
        <v>116.4699140677142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2531.7140438340748</v>
      </c>
      <c r="H1431" s="16">
        <f>VLOOKUP($D1431,'Growth rate'!$B$3:$T$93,19,FALSE)*VLOOKUP($F1431,BY_TRA_Demand_Drivers!$B$5:$J$100,8,FALSE)</f>
        <v>189.54503810993825</v>
      </c>
      <c r="I1431" s="16">
        <f>VLOOKUP($D1431,'Growth rate'!$B$3:$T$93,19,FALSE)*VLOOKUP($F1431,BY_TRA_Demand_Drivers!$B$5:$J$100,9,FALSE)</f>
        <v>118.33343269279764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2572.2214685354202</v>
      </c>
      <c r="H1432" s="16">
        <f>VLOOKUP($D1432,'Growth rate'!$B$3:$T$93,19,FALSE)*VLOOKUP($F1432,BY_TRA_Demand_Drivers!$B$5:$J$100,8,FALSE)</f>
        <v>192.57775871969727</v>
      </c>
      <c r="I1432" s="16">
        <f>VLOOKUP($D1432,'Growth rate'!$B$3:$T$93,19,FALSE)*VLOOKUP($F1432,BY_TRA_Demand_Drivers!$B$5:$J$100,9,FALSE)</f>
        <v>120.22676761588242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2613.3770120319869</v>
      </c>
      <c r="H1433" s="16">
        <f>VLOOKUP($D1433,'Growth rate'!$B$3:$T$93,19,FALSE)*VLOOKUP($F1433,BY_TRA_Demand_Drivers!$B$5:$J$100,8,FALSE)</f>
        <v>195.65900285921242</v>
      </c>
      <c r="I1433" s="16">
        <f>VLOOKUP($D1433,'Growth rate'!$B$3:$T$93,19,FALSE)*VLOOKUP($F1433,BY_TRA_Demand_Drivers!$B$5:$J$100,9,FALSE)</f>
        <v>122.15039589773653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2655.1910442244985</v>
      </c>
      <c r="H1434" s="16">
        <f>VLOOKUP($D1434,'Growth rate'!$B$3:$T$93,19,FALSE)*VLOOKUP($F1434,BY_TRA_Demand_Drivers!$B$5:$J$100,8,FALSE)</f>
        <v>198.78954690495979</v>
      </c>
      <c r="I1434" s="16">
        <f>VLOOKUP($D1434,'Growth rate'!$B$3:$T$93,19,FALSE)*VLOOKUP($F1434,BY_TRA_Demand_Drivers!$B$5:$J$100,9,FALSE)</f>
        <v>124.10480223210031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2697.6741009320913</v>
      </c>
      <c r="H1435" s="16">
        <f>VLOOKUP($D1435,'Growth rate'!$B$3:$T$93,19,FALSE)*VLOOKUP($F1435,BY_TRA_Demand_Drivers!$B$5:$J$100,8,FALSE)</f>
        <v>201.97017965543918</v>
      </c>
      <c r="I1435" s="16">
        <f>VLOOKUP($D1435,'Growth rate'!$B$3:$T$93,19,FALSE)*VLOOKUP($F1435,BY_TRA_Demand_Drivers!$B$5:$J$100,9,FALSE)</f>
        <v>126.09047906781393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2740.8368865470047</v>
      </c>
      <c r="H1436" s="16">
        <f>VLOOKUP($D1436,'Growth rate'!$B$3:$T$93,19,FALSE)*VLOOKUP($F1436,BY_TRA_Demand_Drivers!$B$5:$J$100,8,FALSE)</f>
        <v>205.20170252992622</v>
      </c>
      <c r="I1436" s="16">
        <f>VLOOKUP($D1436,'Growth rate'!$B$3:$T$93,19,FALSE)*VLOOKUP($F1436,BY_TRA_Demand_Drivers!$B$5:$J$100,9,FALSE)</f>
        <v>128.10792673289896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2784.6902767317565</v>
      </c>
      <c r="H1437" s="16">
        <f>VLOOKUP($D1437,'Growth rate'!$B$3:$T$93,19,FALSE)*VLOOKUP($F1437,BY_TRA_Demand_Drivers!$B$5:$J$100,8,FALSE)</f>
        <v>208.48492977040502</v>
      </c>
      <c r="I1437" s="16">
        <f>VLOOKUP($D1437,'Growth rate'!$B$3:$T$93,19,FALSE)*VLOOKUP($F1437,BY_TRA_Demand_Drivers!$B$5:$J$100,9,FALSE)</f>
        <v>130.15765356062533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2829.2453211594643</v>
      </c>
      <c r="H1438" s="16">
        <f>VLOOKUP($D1438,'Growth rate'!$B$3:$T$93,19,FALSE)*VLOOKUP($F1438,BY_TRA_Demand_Drivers!$B$5:$J$100,8,FALSE)</f>
        <v>211.82068864673147</v>
      </c>
      <c r="I1438" s="16">
        <f>VLOOKUP($D1438,'Growth rate'!$B$3:$T$93,19,FALSE)*VLOOKUP($F1438,BY_TRA_Demand_Drivers!$B$5:$J$100,9,FALSE)</f>
        <v>132.24017601759533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2874.5132462980155</v>
      </c>
      <c r="H1439" s="16">
        <f>VLOOKUP($D1439,'Growth rate'!$B$3:$T$93,19,FALSE)*VLOOKUP($F1439,BY_TRA_Demand_Drivers!$B$5:$J$100,8,FALSE)</f>
        <v>215.20981966507918</v>
      </c>
      <c r="I1439" s="16">
        <f>VLOOKUP($D1439,'Growth rate'!$B$3:$T$93,19,FALSE)*VLOOKUP($F1439,BY_TRA_Demand_Drivers!$B$5:$J$100,9,FALSE)</f>
        <v>134.35601883387685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2920.5054582387843</v>
      </c>
      <c r="H1440" s="16">
        <f>VLOOKUP($D1440,'Growth rate'!$B$3:$T$93,19,FALSE)*VLOOKUP($F1440,BY_TRA_Demand_Drivers!$B$5:$J$100,8,FALSE)</f>
        <v>218.6531767797205</v>
      </c>
      <c r="I1440" s="16">
        <f>VLOOKUP($D1440,'Growth rate'!$B$3:$T$93,19,FALSE)*VLOOKUP($F1440,BY_TRA_Demand_Drivers!$B$5:$J$100,9,FALSE)</f>
        <v>136.50571513521891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2967.2335455706052</v>
      </c>
      <c r="H1441" s="16">
        <f>VLOOKUP($D1441,'Growth rate'!$B$3:$T$93,19,FALSE)*VLOOKUP($F1441,BY_TRA_Demand_Drivers!$B$5:$J$100,8,FALSE)</f>
        <v>222.15162760819604</v>
      </c>
      <c r="I1441" s="16">
        <f>VLOOKUP($D1441,'Growth rate'!$B$3:$T$93,19,FALSE)*VLOOKUP($F1441,BY_TRA_Demand_Drivers!$B$5:$J$100,9,FALSE)</f>
        <v>138.6898065773824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3014.7092822997347</v>
      </c>
      <c r="H1442" s="16">
        <f>VLOOKUP($D1442,'Growth rate'!$B$3:$T$93,19,FALSE)*VLOOKUP($F1442,BY_TRA_Demand_Drivers!$B$5:$J$100,8,FALSE)</f>
        <v>225.70605364992716</v>
      </c>
      <c r="I1442" s="16">
        <f>VLOOKUP($D1442,'Growth rate'!$B$3:$T$93,19,FALSE)*VLOOKUP($F1442,BY_TRA_Demand_Drivers!$B$5:$J$100,9,FALSE)</f>
        <v>140.90884348262051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3062.9446308165302</v>
      </c>
      <c r="H1443" s="16">
        <f>VLOOKUP($D1443,'Growth rate'!$B$3:$T$93,19,FALSE)*VLOOKUP($F1443,BY_TRA_Demand_Drivers!$B$5:$J$100,8,FALSE)</f>
        <v>229.31735050832597</v>
      </c>
      <c r="I1443" s="16">
        <f>VLOOKUP($D1443,'Growth rate'!$B$3:$T$93,19,FALSE)*VLOOKUP($F1443,BY_TRA_Demand_Drivers!$B$5:$J$100,9,FALSE)</f>
        <v>143.16338497834244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3111.9517449095961</v>
      </c>
      <c r="H1444" s="16">
        <f>VLOOKUP($D1444,'Growth rate'!$B$3:$T$93,19,FALSE)*VLOOKUP($F1444,BY_TRA_Demand_Drivers!$B$5:$J$100,8,FALSE)</f>
        <v>232.98642811645928</v>
      </c>
      <c r="I1444" s="16">
        <f>VLOOKUP($D1444,'Growth rate'!$B$3:$T$93,19,FALSE)*VLOOKUP($F1444,BY_TRA_Demand_Drivers!$B$5:$J$100,9,FALSE)</f>
        <v>145.45399913799599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3161.7429728281486</v>
      </c>
      <c r="H1445" s="16">
        <f>VLOOKUP($D1445,'Growth rate'!$B$3:$T$93,19,FALSE)*VLOOKUP($F1445,BY_TRA_Demand_Drivers!$B$5:$J$100,8,FALSE)</f>
        <v>236.71421096632255</v>
      </c>
      <c r="I1445" s="16">
        <f>VLOOKUP($D1445,'Growth rate'!$B$3:$T$93,19,FALSE)*VLOOKUP($F1445,BY_TRA_Demand_Drivers!$B$5:$J$100,9,FALSE)</f>
        <v>147.78126312420386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3212.3308603933988</v>
      </c>
      <c r="H1446" s="16">
        <f>VLOOKUP($D1446,'Growth rate'!$B$3:$T$93,19,FALSE)*VLOOKUP($F1446,BY_TRA_Demand_Drivers!$B$5:$J$100,8,FALSE)</f>
        <v>240.50163834178372</v>
      </c>
      <c r="I1446" s="16">
        <f>VLOOKUP($D1446,'Growth rate'!$B$3:$T$93,19,FALSE)*VLOOKUP($F1446,BY_TRA_Demand_Drivers!$B$5:$J$100,9,FALSE)</f>
        <v>150.14576333419114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3263.7281541596935</v>
      </c>
      <c r="H1447" s="16">
        <f>VLOOKUP($D1447,'Growth rate'!$B$3:$T$93,19,FALSE)*VLOOKUP($F1447,BY_TRA_Demand_Drivers!$B$5:$J$100,8,FALSE)</f>
        <v>244.34966455525228</v>
      </c>
      <c r="I1447" s="16">
        <f>VLOOKUP($D1447,'Growth rate'!$B$3:$T$93,19,FALSE)*VLOOKUP($F1447,BY_TRA_Demand_Drivers!$B$5:$J$100,9,FALSE)</f>
        <v>152.5480955475382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3315.9478046262489</v>
      </c>
      <c r="H1448" s="16">
        <f>VLOOKUP($D1448,'Growth rate'!$B$3:$T$93,19,FALSE)*VLOOKUP($F1448,BY_TRA_Demand_Drivers!$B$5:$J$100,8,FALSE)</f>
        <v>248.25925918813635</v>
      </c>
      <c r="I1448" s="16">
        <f>VLOOKUP($D1448,'Growth rate'!$B$3:$T$93,19,FALSE)*VLOOKUP($F1448,BY_TRA_Demand_Drivers!$B$5:$J$100,9,FALSE)</f>
        <v>154.98886507629882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3369.002969500269</v>
      </c>
      <c r="H1449" s="16">
        <f>VLOOKUP($D1449,'Growth rate'!$B$3:$T$93,19,FALSE)*VLOOKUP($F1449,BY_TRA_Demand_Drivers!$B$5:$J$100,8,FALSE)</f>
        <v>252.23140733514651</v>
      </c>
      <c r="I1449" s="16">
        <f>VLOOKUP($D1449,'Growth rate'!$B$3:$T$93,19,FALSE)*VLOOKUP($F1449,BY_TRA_Demand_Drivers!$B$5:$J$100,9,FALSE)</f>
        <v>157.46868691751962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3422.9070170122727</v>
      </c>
      <c r="H1450" s="16">
        <f>VLOOKUP($D1450,'Growth rate'!$B$3:$T$93,19,FALSE)*VLOOKUP($F1450,BY_TRA_Demand_Drivers!$B$5:$J$100,8,FALSE)</f>
        <v>256.26710985250884</v>
      </c>
      <c r="I1450" s="16">
        <f>VLOOKUP($D1450,'Growth rate'!$B$3:$T$93,19,FALSE)*VLOOKUP($F1450,BY_TRA_Demand_Drivers!$B$5:$J$100,9,FALSE)</f>
        <v>159.98818590819991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3477.6735292844687</v>
      </c>
      <c r="H1451" s="16">
        <f>VLOOKUP($D1451,'Growth rate'!$B$3:$T$93,19,FALSE)*VLOOKUP($F1451,BY_TRA_Demand_Drivers!$B$5:$J$100,8,FALSE)</f>
        <v>260.36738361014898</v>
      </c>
      <c r="I1451" s="16">
        <f>VLOOKUP($D1451,'Growth rate'!$B$3:$T$93,19,FALSE)*VLOOKUP($F1451,BY_TRA_Demand_Drivers!$B$5:$J$100,9,FALSE)</f>
        <v>162.5479968827311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3533.316305753021</v>
      </c>
      <c r="H1452" s="16">
        <f>VLOOKUP($D1452,'Growth rate'!$B$3:$T$93,19,FALSE)*VLOOKUP($F1452,BY_TRA_Demand_Drivers!$B$5:$J$100,8,FALSE)</f>
        <v>264.53326174791135</v>
      </c>
      <c r="I1452" s="16">
        <f>VLOOKUP($D1452,'Growth rate'!$B$3:$T$93,19,FALSE)*VLOOKUP($F1452,BY_TRA_Demand_Drivers!$B$5:$J$100,9,FALSE)</f>
        <v>165.14876483285482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3589.849366645069</v>
      </c>
      <c r="H1453" s="16">
        <f>VLOOKUP($D1453,'Growth rate'!$B$3:$T$93,19,FALSE)*VLOOKUP($F1453,BY_TRA_Demand_Drivers!$B$5:$J$100,8,FALSE)</f>
        <v>268.76579393587792</v>
      </c>
      <c r="I1453" s="16">
        <f>VLOOKUP($D1453,'Growth rate'!$B$3:$T$93,19,FALSE)*VLOOKUP($F1453,BY_TRA_Demand_Drivers!$B$5:$J$100,9,FALSE)</f>
        <v>167.79114507018048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3647.2869565113901</v>
      </c>
      <c r="H1454" s="16">
        <f>VLOOKUP($D1454,'Growth rate'!$B$3:$T$93,19,FALSE)*VLOOKUP($F1454,BY_TRA_Demand_Drivers!$B$5:$J$100,8,FALSE)</f>
        <v>273.06604663885201</v>
      </c>
      <c r="I1454" s="16">
        <f>VLOOKUP($D1454,'Growth rate'!$B$3:$T$93,19,FALSE)*VLOOKUP($F1454,BY_TRA_Demand_Drivers!$B$5:$J$100,9,FALSE)</f>
        <v>170.47580339130337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3705.6435478155727</v>
      </c>
      <c r="H1455" s="16">
        <f>VLOOKUP($D1455,'Growth rate'!$B$3:$T$93,19,FALSE)*VLOOKUP($F1455,BY_TRA_Demand_Drivers!$B$5:$J$100,8,FALSE)</f>
        <v>277.43510338507366</v>
      </c>
      <c r="I1455" s="16">
        <f>VLOOKUP($D1455,'Growth rate'!$B$3:$T$93,19,FALSE)*VLOOKUP($F1455,BY_TRA_Demand_Drivers!$B$5:$J$100,9,FALSE)</f>
        <v>173.20341624556426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3764.9338445806216</v>
      </c>
      <c r="H1456" s="16">
        <f>VLOOKUP($D1456,'Growth rate'!$B$3:$T$93,19,FALSE)*VLOOKUP($F1456,BY_TRA_Demand_Drivers!$B$5:$J$100,8,FALSE)</f>
        <v>281.87406503923478</v>
      </c>
      <c r="I1456" s="16">
        <f>VLOOKUP($D1456,'Growth rate'!$B$3:$T$93,19,FALSE)*VLOOKUP($F1456,BY_TRA_Demand_Drivers!$B$5:$J$100,9,FALSE)</f>
        <v>175.97467090549324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3825.1727860939118</v>
      </c>
      <c r="H1457" s="16">
        <f>VLOOKUP($D1457,'Growth rate'!$B$3:$T$93,19,FALSE)*VLOOKUP($F1457,BY_TRA_Demand_Drivers!$B$5:$J$100,8,FALSE)</f>
        <v>286.38405007986256</v>
      </c>
      <c r="I1457" s="16">
        <f>VLOOKUP($D1457,'Growth rate'!$B$3:$T$93,19,FALSE)*VLOOKUP($F1457,BY_TRA_Demand_Drivers!$B$5:$J$100,9,FALSE)</f>
        <v>178.79026563998116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3886.3755506714142</v>
      </c>
      <c r="H1458" s="16">
        <f>VLOOKUP($D1458,'Growth rate'!$B$3:$T$93,19,FALSE)*VLOOKUP($F1458,BY_TRA_Demand_Drivers!$B$5:$J$100,8,FALSE)</f>
        <v>290.96619488114038</v>
      </c>
      <c r="I1458" s="16">
        <f>VLOOKUP($D1458,'Growth rate'!$B$3:$T$93,19,FALSE)*VLOOKUP($F1458,BY_TRA_Demand_Drivers!$B$5:$J$100,9,FALSE)</f>
        <v>181.65090989022084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3948.5575594821566</v>
      </c>
      <c r="H1459" s="16">
        <f>VLOOKUP($D1459,'Growth rate'!$B$3:$T$93,19,FALSE)*VLOOKUP($F1459,BY_TRA_Demand_Drivers!$B$5:$J$100,8,FALSE)</f>
        <v>295.62165399923862</v>
      </c>
      <c r="I1459" s="16">
        <f>VLOOKUP($D1459,'Growth rate'!$B$3:$T$93,19,FALSE)*VLOOKUP($F1459,BY_TRA_Demand_Drivers!$B$5:$J$100,9,FALSE)</f>
        <v>184.55732444846439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4011.7344804338713</v>
      </c>
      <c r="H1460" s="16">
        <f>VLOOKUP($D1460,'Growth rate'!$B$3:$T$93,19,FALSE)*VLOOKUP($F1460,BY_TRA_Demand_Drivers!$B$5:$J$100,8,FALSE)</f>
        <v>300.35160046322642</v>
      </c>
      <c r="I1460" s="16">
        <f>VLOOKUP($D1460,'Growth rate'!$B$3:$T$93,19,FALSE)*VLOOKUP($F1460,BY_TRA_Demand_Drivers!$B$5:$J$100,9,FALSE)</f>
        <v>187.51024163963982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4075.9222321208131</v>
      </c>
      <c r="H1461" s="16">
        <f>VLOOKUP($D1461,'Growth rate'!$B$3:$T$93,19,FALSE)*VLOOKUP($F1461,BY_TRA_Demand_Drivers!$B$5:$J$100,8,FALSE)</f>
        <v>305.15722607063805</v>
      </c>
      <c r="I1461" s="16">
        <f>VLOOKUP($D1461,'Growth rate'!$B$3:$T$93,19,FALSE)*VLOOKUP($F1461,BY_TRA_Demand_Drivers!$B$5:$J$100,9,FALSE)</f>
        <v>190.51040550587405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4141.1369878347459</v>
      </c>
      <c r="H1462" s="16">
        <f>VLOOKUP($D1462,'Growth rate'!$B$3:$T$93,19,FALSE)*VLOOKUP($F1462,BY_TRA_Demand_Drivers!$B$5:$J$100,8,FALSE)</f>
        <v>310.03974168776824</v>
      </c>
      <c r="I1462" s="16">
        <f>VLOOKUP($D1462,'Growth rate'!$B$3:$T$93,19,FALSE)*VLOOKUP($F1462,BY_TRA_Demand_Drivers!$B$5:$J$100,9,FALSE)</f>
        <v>193.558571993968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4207.3951796401016</v>
      </c>
      <c r="H1463" s="16">
        <f>VLOOKUP($D1463,'Growth rate'!$B$3:$T$93,19,FALSE)*VLOOKUP($F1463,BY_TRA_Demand_Drivers!$B$5:$J$100,8,FALSE)</f>
        <v>315.00037755477251</v>
      </c>
      <c r="I1463" s="16">
        <f>VLOOKUP($D1463,'Growth rate'!$B$3:$T$93,19,FALSE)*VLOOKUP($F1463,BY_TRA_Demand_Drivers!$B$5:$J$100,9,FALSE)</f>
        <v>196.65550914587149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4274.7135025143443</v>
      </c>
      <c r="H1464" s="16">
        <f>VLOOKUP($D1464,'Growth rate'!$B$3:$T$93,19,FALSE)*VLOOKUP($F1464,BY_TRA_Demand_Drivers!$B$5:$J$100,8,FALSE)</f>
        <v>320.0403835956489</v>
      </c>
      <c r="I1464" s="16">
        <f>VLOOKUP($D1464,'Growth rate'!$B$3:$T$93,19,FALSE)*VLOOKUP($F1464,BY_TRA_Demand_Drivers!$B$5:$J$100,9,FALSE)</f>
        <v>199.80199729220547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4343.1089185545734</v>
      </c>
      <c r="H1465" s="16">
        <f>VLOOKUP($D1465,'Growth rate'!$B$3:$T$93,19,FALSE)*VLOOKUP($F1465,BY_TRA_Demand_Drivers!$B$5:$J$100,8,FALSE)</f>
        <v>325.1610297331793</v>
      </c>
      <c r="I1465" s="16">
        <f>VLOOKUP($D1465,'Growth rate'!$B$3:$T$93,19,FALSE)*VLOOKUP($F1465,BY_TRA_Demand_Drivers!$B$5:$J$100,9,FALSE)</f>
        <v>202.99882924888075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4412.5986612514471</v>
      </c>
      <c r="H1466" s="16">
        <f>VLOOKUP($D1466,'Growth rate'!$B$3:$T$93,19,FALSE)*VLOOKUP($F1466,BY_TRA_Demand_Drivers!$B$5:$J$100,8,FALSE)</f>
        <v>330.3636062089102</v>
      </c>
      <c r="I1466" s="16">
        <f>VLOOKUP($D1466,'Growth rate'!$B$3:$T$93,19,FALSE)*VLOOKUP($F1466,BY_TRA_Demand_Drivers!$B$5:$J$100,9,FALSE)</f>
        <v>206.24681051686287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4483.2002398314708</v>
      </c>
      <c r="H1467" s="16">
        <f>VLOOKUP($D1467,'Growth rate'!$B$3:$T$93,19,FALSE)*VLOOKUP($F1467,BY_TRA_Demand_Drivers!$B$5:$J$100,8,FALSE)</f>
        <v>335.6494239082528</v>
      </c>
      <c r="I1467" s="16">
        <f>VLOOKUP($D1467,'Growth rate'!$B$3:$T$93,19,FALSE)*VLOOKUP($F1467,BY_TRA_Demand_Drivers!$B$5:$J$100,9,FALSE)</f>
        <v>209.5467594851327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4554.9314436687737</v>
      </c>
      <c r="H1468" s="16">
        <f>VLOOKUP($D1468,'Growth rate'!$B$3:$T$93,19,FALSE)*VLOOKUP($F1468,BY_TRA_Demand_Drivers!$B$5:$J$100,8,FALSE)</f>
        <v>341.01981469078481</v>
      </c>
      <c r="I1468" s="16">
        <f>VLOOKUP($D1468,'Growth rate'!$B$3:$T$93,19,FALSE)*VLOOKUP($F1468,BY_TRA_Demand_Drivers!$B$5:$J$100,9,FALSE)</f>
        <v>212.89950763689478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4627.8103467674737</v>
      </c>
      <c r="H1469" s="16">
        <f>VLOOKUP($D1469,'Growth rate'!$B$3:$T$93,19,FALSE)*VLOOKUP($F1469,BY_TRA_Demand_Drivers!$B$5:$J$100,8,FALSE)</f>
        <v>346.47613172583732</v>
      </c>
      <c r="I1469" s="16">
        <f>VLOOKUP($D1469,'Growth rate'!$B$3:$T$93,19,FALSE)*VLOOKUP($F1469,BY_TRA_Demand_Drivers!$B$5:$J$100,9,FALSE)</f>
        <v>216.30589975908509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4701.8553123157526</v>
      </c>
      <c r="H1470" s="16">
        <f>VLOOKUP($D1470,'Growth rate'!$B$3:$T$93,19,FALSE)*VLOOKUP($F1470,BY_TRA_Demand_Drivers!$B$5:$J$100,8,FALSE)</f>
        <v>352.0197498334507</v>
      </c>
      <c r="I1470" s="16">
        <f>VLOOKUP($D1470,'Growth rate'!$B$3:$T$93,19,FALSE)*VLOOKUP($F1470,BY_TRA_Demand_Drivers!$B$5:$J$100,9,FALSE)</f>
        <v>219.76679415523043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4777.0849973128061</v>
      </c>
      <c r="H1471" s="16">
        <f>VLOOKUP($D1471,'Growth rate'!$B$3:$T$93,19,FALSE)*VLOOKUP($F1471,BY_TRA_Demand_Drivers!$B$5:$J$100,8,FALSE)</f>
        <v>357.652065830786</v>
      </c>
      <c r="I1471" s="16">
        <f>VLOOKUP($D1471,'Growth rate'!$B$3:$T$93,19,FALSE)*VLOOKUP($F1471,BY_TRA_Demand_Drivers!$B$5:$J$100,9,FALSE)</f>
        <v>223.28306286171417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4853.5183572698097</v>
      </c>
      <c r="H1472" s="16">
        <f>VLOOKUP($D1472,'Growth rate'!$B$3:$T$93,19,FALSE)*VLOOKUP($F1472,BY_TRA_Demand_Drivers!$B$5:$J$100,8,FALSE)</f>
        <v>363.37449888407849</v>
      </c>
      <c r="I1472" s="16">
        <f>VLOOKUP($D1472,'Growth rate'!$B$3:$T$93,19,FALSE)*VLOOKUP($F1472,BY_TRA_Demand_Drivers!$B$5:$J$100,9,FALSE)</f>
        <v>226.85559186750157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4931.1746509861268</v>
      </c>
      <c r="H1473" s="16">
        <f>VLOOKUP($D1473,'Growth rate'!$B$3:$T$93,19,FALSE)*VLOOKUP($F1473,BY_TRA_Demand_Drivers!$B$5:$J$100,8,FALSE)</f>
        <v>369.18849086622379</v>
      </c>
      <c r="I1473" s="16">
        <f>VLOOKUP($D1473,'Growth rate'!$B$3:$T$93,19,FALSE)*VLOOKUP($F1473,BY_TRA_Demand_Drivers!$B$5:$J$100,9,FALSE)</f>
        <v>230.48528133738159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5010.0734454019048</v>
      </c>
      <c r="H1474" s="16">
        <f>VLOOKUP($D1474,'Growth rate'!$B$3:$T$93,19,FALSE)*VLOOKUP($F1474,BY_TRA_Demand_Drivers!$B$5:$J$100,8,FALSE)</f>
        <v>375.09550672008334</v>
      </c>
      <c r="I1474" s="16">
        <f>VLOOKUP($D1474,'Growth rate'!$B$3:$T$93,19,FALSE)*VLOOKUP($F1474,BY_TRA_Demand_Drivers!$B$5:$J$100,9,FALSE)</f>
        <v>234.1730458387797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5090.2346205283366</v>
      </c>
      <c r="H1475" s="16">
        <f>VLOOKUP($D1475,'Growth rate'!$B$3:$T$93,19,FALSE)*VLOOKUP($F1475,BY_TRA_Demand_Drivers!$B$5:$J$100,8,FALSE)</f>
        <v>381.09703482760477</v>
      </c>
      <c r="I1475" s="16">
        <f>VLOOKUP($D1475,'Growth rate'!$B$3:$T$93,19,FALSE)*VLOOKUP($F1475,BY_TRA_Demand_Drivers!$B$5:$J$100,9,FALSE)</f>
        <v>237.91981457220021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5171.6783744567892</v>
      </c>
      <c r="H1476" s="16">
        <f>VLOOKUP($D1476,'Growth rate'!$B$3:$T$93,19,FALSE)*VLOOKUP($F1476,BY_TRA_Demand_Drivers!$B$5:$J$100,8,FALSE)</f>
        <v>387.19458738484639</v>
      </c>
      <c r="I1476" s="16">
        <f>VLOOKUP($D1476,'Growth rate'!$B$3:$T$93,19,FALSE)*VLOOKUP($F1476,BY_TRA_Demand_Drivers!$B$5:$J$100,9,FALSE)</f>
        <v>241.72653160535538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5254.425228448099</v>
      </c>
      <c r="H1477" s="16">
        <f>VLOOKUP($D1477,'Growth rate'!$B$3:$T$93,19,FALSE)*VLOOKUP($F1477,BY_TRA_Demand_Drivers!$B$5:$J$100,8,FALSE)</f>
        <v>393.38970078300406</v>
      </c>
      <c r="I1477" s="16">
        <f>VLOOKUP($D1477,'Growth rate'!$B$3:$T$93,19,FALSE)*VLOOKUP($F1477,BY_TRA_Demand_Drivers!$B$5:$J$100,9,FALSE)</f>
        <v>245.59415611104114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5338.4960321032677</v>
      </c>
      <c r="H1478" s="16">
        <f>VLOOKUP($D1478,'Growth rate'!$B$3:$T$93,19,FALSE)*VLOOKUP($F1478,BY_TRA_Demand_Drivers!$B$5:$J$100,8,FALSE)</f>
        <v>399.68393599553201</v>
      </c>
      <c r="I1478" s="16">
        <f>VLOOKUP($D1478,'Growth rate'!$B$3:$T$93,19,FALSE)*VLOOKUP($F1478,BY_TRA_Demand_Drivers!$B$5:$J$100,9,FALSE)</f>
        <v>249.52366260881774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5423.9119686169206</v>
      </c>
      <c r="H1479" s="16">
        <f>VLOOKUP($D1479,'Growth rate'!$B$3:$T$93,19,FALSE)*VLOOKUP($F1479,BY_TRA_Demand_Drivers!$B$5:$J$100,8,FALSE)</f>
        <v>406.0788789714606</v>
      </c>
      <c r="I1479" s="16">
        <f>VLOOKUP($D1479,'Growth rate'!$B$3:$T$93,19,FALSE)*VLOOKUP($F1479,BY_TRA_Demand_Drivers!$B$5:$J$100,9,FALSE)</f>
        <v>253.51604121055888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957.41499999999996</v>
      </c>
      <c r="H1480" s="16">
        <f>VLOOKUP($D1480,'Growth rate'!$B$3:$T$93,19,FALSE)*VLOOKUP($F1480,BY_TRA_Demand_Drivers!$B$5:$J$100,8,FALSE)</f>
        <v>71.680000000000007</v>
      </c>
      <c r="I1480" s="16">
        <f>VLOOKUP($D1480,'Growth rate'!$B$3:$T$93,19,FALSE)*VLOOKUP($F1480,BY_TRA_Demand_Drivers!$B$5:$J$100,9,FALSE)</f>
        <v>44.75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1005.6468672635493</v>
      </c>
      <c r="H1481" s="16">
        <f>VLOOKUP($D1481,'Growth rate'!$B$3:$T$93,19,FALSE)*VLOOKUP($F1481,BY_TRA_Demand_Drivers!$B$5:$J$100,8,FALSE)</f>
        <v>75.291036223008021</v>
      </c>
      <c r="I1481" s="16">
        <f>VLOOKUP($D1481,'Growth rate'!$B$3:$T$93,19,FALSE)*VLOOKUP($F1481,BY_TRA_Demand_Drivers!$B$5:$J$100,9,FALSE)</f>
        <v>47.004378780407485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1053.8787345270987</v>
      </c>
      <c r="H1482" s="16">
        <f>VLOOKUP($D1482,'Growth rate'!$B$3:$T$93,19,FALSE)*VLOOKUP($F1482,BY_TRA_Demand_Drivers!$B$5:$J$100,8,FALSE)</f>
        <v>78.902072446016035</v>
      </c>
      <c r="I1482" s="16">
        <f>VLOOKUP($D1482,'Growth rate'!$B$3:$T$93,19,FALSE)*VLOOKUP($F1482,BY_TRA_Demand_Drivers!$B$5:$J$100,9,FALSE)</f>
        <v>49.258757560814971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1102.1106017906479</v>
      </c>
      <c r="H1483" s="16">
        <f>VLOOKUP($D1483,'Growth rate'!$B$3:$T$93,19,FALSE)*VLOOKUP($F1483,BY_TRA_Demand_Drivers!$B$5:$J$100,8,FALSE)</f>
        <v>82.513108669024049</v>
      </c>
      <c r="I1483" s="16">
        <f>VLOOKUP($D1483,'Growth rate'!$B$3:$T$93,19,FALSE)*VLOOKUP($F1483,BY_TRA_Demand_Drivers!$B$5:$J$100,9,FALSE)</f>
        <v>51.513136341222456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1150.3424690541974</v>
      </c>
      <c r="H1484" s="16">
        <f>VLOOKUP($D1484,'Growth rate'!$B$3:$T$93,19,FALSE)*VLOOKUP($F1484,BY_TRA_Demand_Drivers!$B$5:$J$100,8,FALSE)</f>
        <v>86.124144892032064</v>
      </c>
      <c r="I1484" s="16">
        <f>VLOOKUP($D1484,'Growth rate'!$B$3:$T$93,19,FALSE)*VLOOKUP($F1484,BY_TRA_Demand_Drivers!$B$5:$J$100,9,FALSE)</f>
        <v>53.767515121629941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1198.5743363177467</v>
      </c>
      <c r="H1485" s="16">
        <f>VLOOKUP($D1485,'Growth rate'!$B$3:$T$93,19,FALSE)*VLOOKUP($F1485,BY_TRA_Demand_Drivers!$B$5:$J$100,8,FALSE)</f>
        <v>89.735181115040078</v>
      </c>
      <c r="I1485" s="16">
        <f>VLOOKUP($D1485,'Growth rate'!$B$3:$T$93,19,FALSE)*VLOOKUP($F1485,BY_TRA_Demand_Drivers!$B$5:$J$100,9,FALSE)</f>
        <v>56.021893902037434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1246.8062035812964</v>
      </c>
      <c r="H1486" s="16">
        <f>VLOOKUP($D1486,'Growth rate'!$B$3:$T$93,19,FALSE)*VLOOKUP($F1486,BY_TRA_Demand_Drivers!$B$5:$J$100,8,FALSE)</f>
        <v>93.346217338048106</v>
      </c>
      <c r="I1486" s="16">
        <f>VLOOKUP($D1486,'Growth rate'!$B$3:$T$93,19,FALSE)*VLOOKUP($F1486,BY_TRA_Demand_Drivers!$B$5:$J$100,9,FALSE)</f>
        <v>58.276272682444926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1295.0380708448456</v>
      </c>
      <c r="H1487" s="16">
        <f>VLOOKUP($D1487,'Growth rate'!$B$3:$T$93,19,FALSE)*VLOOKUP($F1487,BY_TRA_Demand_Drivers!$B$5:$J$100,8,FALSE)</f>
        <v>96.95725356105612</v>
      </c>
      <c r="I1487" s="16">
        <f>VLOOKUP($D1487,'Growth rate'!$B$3:$T$93,19,FALSE)*VLOOKUP($F1487,BY_TRA_Demand_Drivers!$B$5:$J$100,9,FALSE)</f>
        <v>60.530651462852411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1343.2699381083949</v>
      </c>
      <c r="H1488" s="16">
        <f>VLOOKUP($D1488,'Growth rate'!$B$3:$T$93,19,FALSE)*VLOOKUP($F1488,BY_TRA_Demand_Drivers!$B$5:$J$100,8,FALSE)</f>
        <v>100.56828978406413</v>
      </c>
      <c r="I1488" s="16">
        <f>VLOOKUP($D1488,'Growth rate'!$B$3:$T$93,19,FALSE)*VLOOKUP($F1488,BY_TRA_Demand_Drivers!$B$5:$J$100,9,FALSE)</f>
        <v>62.785030243259897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1391.5018053719443</v>
      </c>
      <c r="H1489" s="16">
        <f>VLOOKUP($D1489,'Growth rate'!$B$3:$T$93,19,FALSE)*VLOOKUP($F1489,BY_TRA_Demand_Drivers!$B$5:$J$100,8,FALSE)</f>
        <v>104.17932600707215</v>
      </c>
      <c r="I1489" s="16">
        <f>VLOOKUP($D1489,'Growth rate'!$B$3:$T$93,19,FALSE)*VLOOKUP($F1489,BY_TRA_Demand_Drivers!$B$5:$J$100,9,FALSE)</f>
        <v>65.039409023667389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1439.7336726354936</v>
      </c>
      <c r="H1490" s="16">
        <f>VLOOKUP($D1490,'Growth rate'!$B$3:$T$93,19,FALSE)*VLOOKUP($F1490,BY_TRA_Demand_Drivers!$B$5:$J$100,8,FALSE)</f>
        <v>107.79036223008016</v>
      </c>
      <c r="I1490" s="16">
        <f>VLOOKUP($D1490,'Growth rate'!$B$3:$T$93,19,FALSE)*VLOOKUP($F1490,BY_TRA_Demand_Drivers!$B$5:$J$100,9,FALSE)</f>
        <v>67.293787804074867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1487.9655398990433</v>
      </c>
      <c r="H1491" s="16">
        <f>VLOOKUP($D1491,'Growth rate'!$B$3:$T$93,19,FALSE)*VLOOKUP($F1491,BY_TRA_Demand_Drivers!$B$5:$J$100,8,FALSE)</f>
        <v>111.40139845308819</v>
      </c>
      <c r="I1491" s="16">
        <f>VLOOKUP($D1491,'Growth rate'!$B$3:$T$93,19,FALSE)*VLOOKUP($F1491,BY_TRA_Demand_Drivers!$B$5:$J$100,9,FALSE)</f>
        <v>69.548166584482374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1536.1974071625925</v>
      </c>
      <c r="H1492" s="16">
        <f>VLOOKUP($D1492,'Growth rate'!$B$3:$T$93,19,FALSE)*VLOOKUP($F1492,BY_TRA_Demand_Drivers!$B$5:$J$100,8,FALSE)</f>
        <v>115.01243467609621</v>
      </c>
      <c r="I1492" s="16">
        <f>VLOOKUP($D1492,'Growth rate'!$B$3:$T$93,19,FALSE)*VLOOKUP($F1492,BY_TRA_Demand_Drivers!$B$5:$J$100,9,FALSE)</f>
        <v>71.802545364889852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1584.429274426142</v>
      </c>
      <c r="H1493" s="16">
        <f>VLOOKUP($D1493,'Growth rate'!$B$3:$T$93,19,FALSE)*VLOOKUP($F1493,BY_TRA_Demand_Drivers!$B$5:$J$100,8,FALSE)</f>
        <v>118.62347089910422</v>
      </c>
      <c r="I1493" s="16">
        <f>VLOOKUP($D1493,'Growth rate'!$B$3:$T$93,19,FALSE)*VLOOKUP($F1493,BY_TRA_Demand_Drivers!$B$5:$J$100,9,FALSE)</f>
        <v>74.056924145297344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1632.6611416896912</v>
      </c>
      <c r="H1494" s="16">
        <f>VLOOKUP($D1494,'Growth rate'!$B$3:$T$93,19,FALSE)*VLOOKUP($F1494,BY_TRA_Demand_Drivers!$B$5:$J$100,8,FALSE)</f>
        <v>122.23450712211223</v>
      </c>
      <c r="I1494" s="16">
        <f>VLOOKUP($D1494,'Growth rate'!$B$3:$T$93,19,FALSE)*VLOOKUP($F1494,BY_TRA_Demand_Drivers!$B$5:$J$100,9,FALSE)</f>
        <v>76.311302925704823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1680.8930089532405</v>
      </c>
      <c r="H1495" s="16">
        <f>VLOOKUP($D1495,'Growth rate'!$B$3:$T$93,19,FALSE)*VLOOKUP($F1495,BY_TRA_Demand_Drivers!$B$5:$J$100,8,FALSE)</f>
        <v>125.84554334512025</v>
      </c>
      <c r="I1495" s="16">
        <f>VLOOKUP($D1495,'Growth rate'!$B$3:$T$93,19,FALSE)*VLOOKUP($F1495,BY_TRA_Demand_Drivers!$B$5:$J$100,9,FALSE)</f>
        <v>78.565681706112315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1729.12487621679</v>
      </c>
      <c r="H1496" s="16">
        <f>VLOOKUP($D1496,'Growth rate'!$B$3:$T$93,19,FALSE)*VLOOKUP($F1496,BY_TRA_Demand_Drivers!$B$5:$J$100,8,FALSE)</f>
        <v>129.45657956812826</v>
      </c>
      <c r="I1496" s="16">
        <f>VLOOKUP($D1496,'Growth rate'!$B$3:$T$93,19,FALSE)*VLOOKUP($F1496,BY_TRA_Demand_Drivers!$B$5:$J$100,9,FALSE)</f>
        <v>80.820060486519793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1777.3567434803392</v>
      </c>
      <c r="H1497" s="16">
        <f>VLOOKUP($D1497,'Growth rate'!$B$3:$T$93,19,FALSE)*VLOOKUP($F1497,BY_TRA_Demand_Drivers!$B$5:$J$100,8,FALSE)</f>
        <v>133.06761579113626</v>
      </c>
      <c r="I1497" s="16">
        <f>VLOOKUP($D1497,'Growth rate'!$B$3:$T$93,19,FALSE)*VLOOKUP($F1497,BY_TRA_Demand_Drivers!$B$5:$J$100,9,FALSE)</f>
        <v>83.074439266927286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1825.5886107438887</v>
      </c>
      <c r="H1498" s="16">
        <f>VLOOKUP($D1498,'Growth rate'!$B$3:$T$93,19,FALSE)*VLOOKUP($F1498,BY_TRA_Demand_Drivers!$B$5:$J$100,8,FALSE)</f>
        <v>136.67865201414429</v>
      </c>
      <c r="I1498" s="16">
        <f>VLOOKUP($D1498,'Growth rate'!$B$3:$T$93,19,FALSE)*VLOOKUP($F1498,BY_TRA_Demand_Drivers!$B$5:$J$100,9,FALSE)</f>
        <v>85.328818047334778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1873.8204780074379</v>
      </c>
      <c r="H1499" s="16">
        <f>VLOOKUP($D1499,'Growth rate'!$B$3:$T$93,19,FALSE)*VLOOKUP($F1499,BY_TRA_Demand_Drivers!$B$5:$J$100,8,FALSE)</f>
        <v>140.28968823715229</v>
      </c>
      <c r="I1499" s="16">
        <f>VLOOKUP($D1499,'Growth rate'!$B$3:$T$93,19,FALSE)*VLOOKUP($F1499,BY_TRA_Demand_Drivers!$B$5:$J$100,9,FALSE)</f>
        <v>87.583196827742256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1922.0523452709874</v>
      </c>
      <c r="H1500" s="16">
        <f>VLOOKUP($D1500,'Growth rate'!$B$3:$T$93,19,FALSE)*VLOOKUP($F1500,BY_TRA_Demand_Drivers!$B$5:$J$100,8,FALSE)</f>
        <v>143.90072446016032</v>
      </c>
      <c r="I1500" s="16">
        <f>VLOOKUP($D1500,'Growth rate'!$B$3:$T$93,19,FALSE)*VLOOKUP($F1500,BY_TRA_Demand_Drivers!$B$5:$J$100,9,FALSE)</f>
        <v>89.837575608149749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1970.2842125345371</v>
      </c>
      <c r="H1501" s="16">
        <f>VLOOKUP($D1501,'Growth rate'!$B$3:$T$93,19,FALSE)*VLOOKUP($F1501,BY_TRA_Demand_Drivers!$B$5:$J$100,8,FALSE)</f>
        <v>147.51176068316838</v>
      </c>
      <c r="I1501" s="16">
        <f>VLOOKUP($D1501,'Growth rate'!$B$3:$T$93,19,FALSE)*VLOOKUP($F1501,BY_TRA_Demand_Drivers!$B$5:$J$100,9,FALSE)</f>
        <v>92.091954388557255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2018.5160797980864</v>
      </c>
      <c r="H1502" s="16">
        <f>VLOOKUP($D1502,'Growth rate'!$B$3:$T$93,19,FALSE)*VLOOKUP($F1502,BY_TRA_Demand_Drivers!$B$5:$J$100,8,FALSE)</f>
        <v>151.12279690617638</v>
      </c>
      <c r="I1502" s="16">
        <f>VLOOKUP($D1502,'Growth rate'!$B$3:$T$93,19,FALSE)*VLOOKUP($F1502,BY_TRA_Demand_Drivers!$B$5:$J$100,9,FALSE)</f>
        <v>94.346333168964733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2066.7479470616358</v>
      </c>
      <c r="H1503" s="16">
        <f>VLOOKUP($D1503,'Growth rate'!$B$3:$T$93,19,FALSE)*VLOOKUP($F1503,BY_TRA_Demand_Drivers!$B$5:$J$100,8,FALSE)</f>
        <v>154.7338331291844</v>
      </c>
      <c r="I1503" s="16">
        <f>VLOOKUP($D1503,'Growth rate'!$B$3:$T$93,19,FALSE)*VLOOKUP($F1503,BY_TRA_Demand_Drivers!$B$5:$J$100,9,FALSE)</f>
        <v>96.600711949372226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2114.9798143251851</v>
      </c>
      <c r="H1504" s="16">
        <f>VLOOKUP($D1504,'Growth rate'!$B$3:$T$93,19,FALSE)*VLOOKUP($F1504,BY_TRA_Demand_Drivers!$B$5:$J$100,8,FALSE)</f>
        <v>158.3448693521924</v>
      </c>
      <c r="I1504" s="16">
        <f>VLOOKUP($D1504,'Growth rate'!$B$3:$T$93,19,FALSE)*VLOOKUP($F1504,BY_TRA_Demand_Drivers!$B$5:$J$100,9,FALSE)</f>
        <v>98.855090729779704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2163.2116815887343</v>
      </c>
      <c r="H1505" s="16">
        <f>VLOOKUP($D1505,'Growth rate'!$B$3:$T$93,19,FALSE)*VLOOKUP($F1505,BY_TRA_Demand_Drivers!$B$5:$J$100,8,FALSE)</f>
        <v>161.95590557520043</v>
      </c>
      <c r="I1505" s="16">
        <f>VLOOKUP($D1505,'Growth rate'!$B$3:$T$93,19,FALSE)*VLOOKUP($F1505,BY_TRA_Demand_Drivers!$B$5:$J$100,9,FALSE)</f>
        <v>101.1094695101872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2211.443548852284</v>
      </c>
      <c r="H1506" s="16">
        <f>VLOOKUP($D1506,'Growth rate'!$B$3:$T$93,19,FALSE)*VLOOKUP($F1506,BY_TRA_Demand_Drivers!$B$5:$J$100,8,FALSE)</f>
        <v>165.56694179820843</v>
      </c>
      <c r="I1506" s="16">
        <f>VLOOKUP($D1506,'Growth rate'!$B$3:$T$93,19,FALSE)*VLOOKUP($F1506,BY_TRA_Demand_Drivers!$B$5:$J$100,9,FALSE)</f>
        <v>103.36384829059467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2259.6754161158333</v>
      </c>
      <c r="H1507" s="16">
        <f>VLOOKUP($D1507,'Growth rate'!$B$3:$T$93,19,FALSE)*VLOOKUP($F1507,BY_TRA_Demand_Drivers!$B$5:$J$100,8,FALSE)</f>
        <v>169.17797802121646</v>
      </c>
      <c r="I1507" s="16">
        <f>VLOOKUP($D1507,'Growth rate'!$B$3:$T$93,19,FALSE)*VLOOKUP($F1507,BY_TRA_Demand_Drivers!$B$5:$J$100,9,FALSE)</f>
        <v>105.61822707100217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2307.9072833793825</v>
      </c>
      <c r="H1508" s="16">
        <f>VLOOKUP($D1508,'Growth rate'!$B$3:$T$93,19,FALSE)*VLOOKUP($F1508,BY_TRA_Demand_Drivers!$B$5:$J$100,8,FALSE)</f>
        <v>172.78901424422446</v>
      </c>
      <c r="I1508" s="16">
        <f>VLOOKUP($D1508,'Growth rate'!$B$3:$T$93,19,FALSE)*VLOOKUP($F1508,BY_TRA_Demand_Drivers!$B$5:$J$100,9,FALSE)</f>
        <v>107.87260585140966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2356.1391506429318</v>
      </c>
      <c r="H1509" s="16">
        <f>VLOOKUP($D1509,'Growth rate'!$B$3:$T$93,19,FALSE)*VLOOKUP($F1509,BY_TRA_Demand_Drivers!$B$5:$J$100,8,FALSE)</f>
        <v>176.40005046723249</v>
      </c>
      <c r="I1509" s="16">
        <f>VLOOKUP($D1509,'Growth rate'!$B$3:$T$93,19,FALSE)*VLOOKUP($F1509,BY_TRA_Demand_Drivers!$B$5:$J$100,9,FALSE)</f>
        <v>110.12698463181714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2404.371017906481</v>
      </c>
      <c r="H1510" s="16">
        <f>VLOOKUP($D1510,'Growth rate'!$B$3:$T$93,19,FALSE)*VLOOKUP($F1510,BY_TRA_Demand_Drivers!$B$5:$J$100,8,FALSE)</f>
        <v>180.01108669024049</v>
      </c>
      <c r="I1510" s="16">
        <f>VLOOKUP($D1510,'Growth rate'!$B$3:$T$93,19,FALSE)*VLOOKUP($F1510,BY_TRA_Demand_Drivers!$B$5:$J$100,9,FALSE)</f>
        <v>112.38136341222463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2452.6028851700307</v>
      </c>
      <c r="H1511" s="16">
        <f>VLOOKUP($D1511,'Growth rate'!$B$3:$T$93,19,FALSE)*VLOOKUP($F1511,BY_TRA_Demand_Drivers!$B$5:$J$100,8,FALSE)</f>
        <v>183.62212291324849</v>
      </c>
      <c r="I1511" s="16">
        <f>VLOOKUP($D1511,'Growth rate'!$B$3:$T$93,19,FALSE)*VLOOKUP($F1511,BY_TRA_Demand_Drivers!$B$5:$J$100,9,FALSE)</f>
        <v>114.63574219263211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2491.8445313327506</v>
      </c>
      <c r="H1512" s="16">
        <f>VLOOKUP($D1512,'Growth rate'!$B$3:$T$93,19,FALSE)*VLOOKUP($F1512,BY_TRA_Demand_Drivers!$B$5:$J$100,8,FALSE)</f>
        <v>186.56007687986045</v>
      </c>
      <c r="I1512" s="16">
        <f>VLOOKUP($D1512,'Growth rate'!$B$3:$T$93,19,FALSE)*VLOOKUP($F1512,BY_TRA_Demand_Drivers!$B$5:$J$100,9,FALSE)</f>
        <v>116.4699140677142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2531.7140438340748</v>
      </c>
      <c r="H1513" s="16">
        <f>VLOOKUP($D1513,'Growth rate'!$B$3:$T$93,19,FALSE)*VLOOKUP($F1513,BY_TRA_Demand_Drivers!$B$5:$J$100,8,FALSE)</f>
        <v>189.54503810993825</v>
      </c>
      <c r="I1513" s="16">
        <f>VLOOKUP($D1513,'Growth rate'!$B$3:$T$93,19,FALSE)*VLOOKUP($F1513,BY_TRA_Demand_Drivers!$B$5:$J$100,9,FALSE)</f>
        <v>118.33343269279764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2572.2214685354202</v>
      </c>
      <c r="H1514" s="16">
        <f>VLOOKUP($D1514,'Growth rate'!$B$3:$T$93,19,FALSE)*VLOOKUP($F1514,BY_TRA_Demand_Drivers!$B$5:$J$100,8,FALSE)</f>
        <v>192.57775871969727</v>
      </c>
      <c r="I1514" s="16">
        <f>VLOOKUP($D1514,'Growth rate'!$B$3:$T$93,19,FALSE)*VLOOKUP($F1514,BY_TRA_Demand_Drivers!$B$5:$J$100,9,FALSE)</f>
        <v>120.22676761588242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2613.3770120319869</v>
      </c>
      <c r="H1515" s="16">
        <f>VLOOKUP($D1515,'Growth rate'!$B$3:$T$93,19,FALSE)*VLOOKUP($F1515,BY_TRA_Demand_Drivers!$B$5:$J$100,8,FALSE)</f>
        <v>195.65900285921242</v>
      </c>
      <c r="I1515" s="16">
        <f>VLOOKUP($D1515,'Growth rate'!$B$3:$T$93,19,FALSE)*VLOOKUP($F1515,BY_TRA_Demand_Drivers!$B$5:$J$100,9,FALSE)</f>
        <v>122.15039589773653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2655.1910442244985</v>
      </c>
      <c r="H1516" s="16">
        <f>VLOOKUP($D1516,'Growth rate'!$B$3:$T$93,19,FALSE)*VLOOKUP($F1516,BY_TRA_Demand_Drivers!$B$5:$J$100,8,FALSE)</f>
        <v>198.78954690495979</v>
      </c>
      <c r="I1516" s="16">
        <f>VLOOKUP($D1516,'Growth rate'!$B$3:$T$93,19,FALSE)*VLOOKUP($F1516,BY_TRA_Demand_Drivers!$B$5:$J$100,9,FALSE)</f>
        <v>124.10480223210031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2697.6741009320913</v>
      </c>
      <c r="H1517" s="16">
        <f>VLOOKUP($D1517,'Growth rate'!$B$3:$T$93,19,FALSE)*VLOOKUP($F1517,BY_TRA_Demand_Drivers!$B$5:$J$100,8,FALSE)</f>
        <v>201.97017965543918</v>
      </c>
      <c r="I1517" s="16">
        <f>VLOOKUP($D1517,'Growth rate'!$B$3:$T$93,19,FALSE)*VLOOKUP($F1517,BY_TRA_Demand_Drivers!$B$5:$J$100,9,FALSE)</f>
        <v>126.09047906781393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2740.8368865470047</v>
      </c>
      <c r="H1518" s="16">
        <f>VLOOKUP($D1518,'Growth rate'!$B$3:$T$93,19,FALSE)*VLOOKUP($F1518,BY_TRA_Demand_Drivers!$B$5:$J$100,8,FALSE)</f>
        <v>205.20170252992622</v>
      </c>
      <c r="I1518" s="16">
        <f>VLOOKUP($D1518,'Growth rate'!$B$3:$T$93,19,FALSE)*VLOOKUP($F1518,BY_TRA_Demand_Drivers!$B$5:$J$100,9,FALSE)</f>
        <v>128.10792673289896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2784.6902767317565</v>
      </c>
      <c r="H1519" s="16">
        <f>VLOOKUP($D1519,'Growth rate'!$B$3:$T$93,19,FALSE)*VLOOKUP($F1519,BY_TRA_Demand_Drivers!$B$5:$J$100,8,FALSE)</f>
        <v>208.48492977040502</v>
      </c>
      <c r="I1519" s="16">
        <f>VLOOKUP($D1519,'Growth rate'!$B$3:$T$93,19,FALSE)*VLOOKUP($F1519,BY_TRA_Demand_Drivers!$B$5:$J$100,9,FALSE)</f>
        <v>130.15765356062533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2829.2453211594643</v>
      </c>
      <c r="H1520" s="16">
        <f>VLOOKUP($D1520,'Growth rate'!$B$3:$T$93,19,FALSE)*VLOOKUP($F1520,BY_TRA_Demand_Drivers!$B$5:$J$100,8,FALSE)</f>
        <v>211.82068864673147</v>
      </c>
      <c r="I1520" s="16">
        <f>VLOOKUP($D1520,'Growth rate'!$B$3:$T$93,19,FALSE)*VLOOKUP($F1520,BY_TRA_Demand_Drivers!$B$5:$J$100,9,FALSE)</f>
        <v>132.24017601759533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2874.5132462980155</v>
      </c>
      <c r="H1521" s="16">
        <f>VLOOKUP($D1521,'Growth rate'!$B$3:$T$93,19,FALSE)*VLOOKUP($F1521,BY_TRA_Demand_Drivers!$B$5:$J$100,8,FALSE)</f>
        <v>215.20981966507918</v>
      </c>
      <c r="I1521" s="16">
        <f>VLOOKUP($D1521,'Growth rate'!$B$3:$T$93,19,FALSE)*VLOOKUP($F1521,BY_TRA_Demand_Drivers!$B$5:$J$100,9,FALSE)</f>
        <v>134.35601883387685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2920.5054582387843</v>
      </c>
      <c r="H1522" s="16">
        <f>VLOOKUP($D1522,'Growth rate'!$B$3:$T$93,19,FALSE)*VLOOKUP($F1522,BY_TRA_Demand_Drivers!$B$5:$J$100,8,FALSE)</f>
        <v>218.6531767797205</v>
      </c>
      <c r="I1522" s="16">
        <f>VLOOKUP($D1522,'Growth rate'!$B$3:$T$93,19,FALSE)*VLOOKUP($F1522,BY_TRA_Demand_Drivers!$B$5:$J$100,9,FALSE)</f>
        <v>136.50571513521891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2967.2335455706052</v>
      </c>
      <c r="H1523" s="16">
        <f>VLOOKUP($D1523,'Growth rate'!$B$3:$T$93,19,FALSE)*VLOOKUP($F1523,BY_TRA_Demand_Drivers!$B$5:$J$100,8,FALSE)</f>
        <v>222.15162760819604</v>
      </c>
      <c r="I1523" s="16">
        <f>VLOOKUP($D1523,'Growth rate'!$B$3:$T$93,19,FALSE)*VLOOKUP($F1523,BY_TRA_Demand_Drivers!$B$5:$J$100,9,FALSE)</f>
        <v>138.6898065773824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3014.7092822997347</v>
      </c>
      <c r="H1524" s="16">
        <f>VLOOKUP($D1524,'Growth rate'!$B$3:$T$93,19,FALSE)*VLOOKUP($F1524,BY_TRA_Demand_Drivers!$B$5:$J$100,8,FALSE)</f>
        <v>225.70605364992716</v>
      </c>
      <c r="I1524" s="16">
        <f>VLOOKUP($D1524,'Growth rate'!$B$3:$T$93,19,FALSE)*VLOOKUP($F1524,BY_TRA_Demand_Drivers!$B$5:$J$100,9,FALSE)</f>
        <v>140.90884348262051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3062.9446308165302</v>
      </c>
      <c r="H1525" s="16">
        <f>VLOOKUP($D1525,'Growth rate'!$B$3:$T$93,19,FALSE)*VLOOKUP($F1525,BY_TRA_Demand_Drivers!$B$5:$J$100,8,FALSE)</f>
        <v>229.31735050832597</v>
      </c>
      <c r="I1525" s="16">
        <f>VLOOKUP($D1525,'Growth rate'!$B$3:$T$93,19,FALSE)*VLOOKUP($F1525,BY_TRA_Demand_Drivers!$B$5:$J$100,9,FALSE)</f>
        <v>143.16338497834244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3111.9517449095961</v>
      </c>
      <c r="H1526" s="16">
        <f>VLOOKUP($D1526,'Growth rate'!$B$3:$T$93,19,FALSE)*VLOOKUP($F1526,BY_TRA_Demand_Drivers!$B$5:$J$100,8,FALSE)</f>
        <v>232.98642811645928</v>
      </c>
      <c r="I1526" s="16">
        <f>VLOOKUP($D1526,'Growth rate'!$B$3:$T$93,19,FALSE)*VLOOKUP($F1526,BY_TRA_Demand_Drivers!$B$5:$J$100,9,FALSE)</f>
        <v>145.45399913799599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3161.7429728281486</v>
      </c>
      <c r="H1527" s="16">
        <f>VLOOKUP($D1527,'Growth rate'!$B$3:$T$93,19,FALSE)*VLOOKUP($F1527,BY_TRA_Demand_Drivers!$B$5:$J$100,8,FALSE)</f>
        <v>236.71421096632255</v>
      </c>
      <c r="I1527" s="16">
        <f>VLOOKUP($D1527,'Growth rate'!$B$3:$T$93,19,FALSE)*VLOOKUP($F1527,BY_TRA_Demand_Drivers!$B$5:$J$100,9,FALSE)</f>
        <v>147.78126312420386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3212.3308603933988</v>
      </c>
      <c r="H1528" s="16">
        <f>VLOOKUP($D1528,'Growth rate'!$B$3:$T$93,19,FALSE)*VLOOKUP($F1528,BY_TRA_Demand_Drivers!$B$5:$J$100,8,FALSE)</f>
        <v>240.50163834178372</v>
      </c>
      <c r="I1528" s="16">
        <f>VLOOKUP($D1528,'Growth rate'!$B$3:$T$93,19,FALSE)*VLOOKUP($F1528,BY_TRA_Demand_Drivers!$B$5:$J$100,9,FALSE)</f>
        <v>150.14576333419114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3263.7281541596935</v>
      </c>
      <c r="H1529" s="16">
        <f>VLOOKUP($D1529,'Growth rate'!$B$3:$T$93,19,FALSE)*VLOOKUP($F1529,BY_TRA_Demand_Drivers!$B$5:$J$100,8,FALSE)</f>
        <v>244.34966455525228</v>
      </c>
      <c r="I1529" s="16">
        <f>VLOOKUP($D1529,'Growth rate'!$B$3:$T$93,19,FALSE)*VLOOKUP($F1529,BY_TRA_Demand_Drivers!$B$5:$J$100,9,FALSE)</f>
        <v>152.5480955475382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3315.9478046262489</v>
      </c>
      <c r="H1530" s="16">
        <f>VLOOKUP($D1530,'Growth rate'!$B$3:$T$93,19,FALSE)*VLOOKUP($F1530,BY_TRA_Demand_Drivers!$B$5:$J$100,8,FALSE)</f>
        <v>248.25925918813635</v>
      </c>
      <c r="I1530" s="16">
        <f>VLOOKUP($D1530,'Growth rate'!$B$3:$T$93,19,FALSE)*VLOOKUP($F1530,BY_TRA_Demand_Drivers!$B$5:$J$100,9,FALSE)</f>
        <v>154.98886507629882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3369.002969500269</v>
      </c>
      <c r="H1531" s="16">
        <f>VLOOKUP($D1531,'Growth rate'!$B$3:$T$93,19,FALSE)*VLOOKUP($F1531,BY_TRA_Demand_Drivers!$B$5:$J$100,8,FALSE)</f>
        <v>252.23140733514651</v>
      </c>
      <c r="I1531" s="16">
        <f>VLOOKUP($D1531,'Growth rate'!$B$3:$T$93,19,FALSE)*VLOOKUP($F1531,BY_TRA_Demand_Drivers!$B$5:$J$100,9,FALSE)</f>
        <v>157.46868691751962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3422.9070170122727</v>
      </c>
      <c r="H1532" s="16">
        <f>VLOOKUP($D1532,'Growth rate'!$B$3:$T$93,19,FALSE)*VLOOKUP($F1532,BY_TRA_Demand_Drivers!$B$5:$J$100,8,FALSE)</f>
        <v>256.26710985250884</v>
      </c>
      <c r="I1532" s="16">
        <f>VLOOKUP($D1532,'Growth rate'!$B$3:$T$93,19,FALSE)*VLOOKUP($F1532,BY_TRA_Demand_Drivers!$B$5:$J$100,9,FALSE)</f>
        <v>159.98818590819991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3477.6735292844687</v>
      </c>
      <c r="H1533" s="16">
        <f>VLOOKUP($D1533,'Growth rate'!$B$3:$T$93,19,FALSE)*VLOOKUP($F1533,BY_TRA_Demand_Drivers!$B$5:$J$100,8,FALSE)</f>
        <v>260.36738361014898</v>
      </c>
      <c r="I1533" s="16">
        <f>VLOOKUP($D1533,'Growth rate'!$B$3:$T$93,19,FALSE)*VLOOKUP($F1533,BY_TRA_Demand_Drivers!$B$5:$J$100,9,FALSE)</f>
        <v>162.5479968827311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3533.316305753021</v>
      </c>
      <c r="H1534" s="16">
        <f>VLOOKUP($D1534,'Growth rate'!$B$3:$T$93,19,FALSE)*VLOOKUP($F1534,BY_TRA_Demand_Drivers!$B$5:$J$100,8,FALSE)</f>
        <v>264.53326174791135</v>
      </c>
      <c r="I1534" s="16">
        <f>VLOOKUP($D1534,'Growth rate'!$B$3:$T$93,19,FALSE)*VLOOKUP($F1534,BY_TRA_Demand_Drivers!$B$5:$J$100,9,FALSE)</f>
        <v>165.14876483285482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3589.849366645069</v>
      </c>
      <c r="H1535" s="16">
        <f>VLOOKUP($D1535,'Growth rate'!$B$3:$T$93,19,FALSE)*VLOOKUP($F1535,BY_TRA_Demand_Drivers!$B$5:$J$100,8,FALSE)</f>
        <v>268.76579393587792</v>
      </c>
      <c r="I1535" s="16">
        <f>VLOOKUP($D1535,'Growth rate'!$B$3:$T$93,19,FALSE)*VLOOKUP($F1535,BY_TRA_Demand_Drivers!$B$5:$J$100,9,FALSE)</f>
        <v>167.79114507018048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3647.2869565113901</v>
      </c>
      <c r="H1536" s="16">
        <f>VLOOKUP($D1536,'Growth rate'!$B$3:$T$93,19,FALSE)*VLOOKUP($F1536,BY_TRA_Demand_Drivers!$B$5:$J$100,8,FALSE)</f>
        <v>273.06604663885201</v>
      </c>
      <c r="I1536" s="16">
        <f>VLOOKUP($D1536,'Growth rate'!$B$3:$T$93,19,FALSE)*VLOOKUP($F1536,BY_TRA_Demand_Drivers!$B$5:$J$100,9,FALSE)</f>
        <v>170.47580339130337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3705.6435478155727</v>
      </c>
      <c r="H1537" s="16">
        <f>VLOOKUP($D1537,'Growth rate'!$B$3:$T$93,19,FALSE)*VLOOKUP($F1537,BY_TRA_Demand_Drivers!$B$5:$J$100,8,FALSE)</f>
        <v>277.43510338507366</v>
      </c>
      <c r="I1537" s="16">
        <f>VLOOKUP($D1537,'Growth rate'!$B$3:$T$93,19,FALSE)*VLOOKUP($F1537,BY_TRA_Demand_Drivers!$B$5:$J$100,9,FALSE)</f>
        <v>173.20341624556426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3764.9338445806216</v>
      </c>
      <c r="H1538" s="16">
        <f>VLOOKUP($D1538,'Growth rate'!$B$3:$T$93,19,FALSE)*VLOOKUP($F1538,BY_TRA_Demand_Drivers!$B$5:$J$100,8,FALSE)</f>
        <v>281.87406503923478</v>
      </c>
      <c r="I1538" s="16">
        <f>VLOOKUP($D1538,'Growth rate'!$B$3:$T$93,19,FALSE)*VLOOKUP($F1538,BY_TRA_Demand_Drivers!$B$5:$J$100,9,FALSE)</f>
        <v>175.97467090549324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3825.1727860939118</v>
      </c>
      <c r="H1539" s="16">
        <f>VLOOKUP($D1539,'Growth rate'!$B$3:$T$93,19,FALSE)*VLOOKUP($F1539,BY_TRA_Demand_Drivers!$B$5:$J$100,8,FALSE)</f>
        <v>286.38405007986256</v>
      </c>
      <c r="I1539" s="16">
        <f>VLOOKUP($D1539,'Growth rate'!$B$3:$T$93,19,FALSE)*VLOOKUP($F1539,BY_TRA_Demand_Drivers!$B$5:$J$100,9,FALSE)</f>
        <v>178.79026563998116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3886.3755506714142</v>
      </c>
      <c r="H1540" s="16">
        <f>VLOOKUP($D1540,'Growth rate'!$B$3:$T$93,19,FALSE)*VLOOKUP($F1540,BY_TRA_Demand_Drivers!$B$5:$J$100,8,FALSE)</f>
        <v>290.96619488114038</v>
      </c>
      <c r="I1540" s="16">
        <f>VLOOKUP($D1540,'Growth rate'!$B$3:$T$93,19,FALSE)*VLOOKUP($F1540,BY_TRA_Demand_Drivers!$B$5:$J$100,9,FALSE)</f>
        <v>181.65090989022084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3948.5575594821566</v>
      </c>
      <c r="H1541" s="16">
        <f>VLOOKUP($D1541,'Growth rate'!$B$3:$T$93,19,FALSE)*VLOOKUP($F1541,BY_TRA_Demand_Drivers!$B$5:$J$100,8,FALSE)</f>
        <v>295.62165399923862</v>
      </c>
      <c r="I1541" s="16">
        <f>VLOOKUP($D1541,'Growth rate'!$B$3:$T$93,19,FALSE)*VLOOKUP($F1541,BY_TRA_Demand_Drivers!$B$5:$J$100,9,FALSE)</f>
        <v>184.55732444846439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4011.7344804338713</v>
      </c>
      <c r="H1542" s="16">
        <f>VLOOKUP($D1542,'Growth rate'!$B$3:$T$93,19,FALSE)*VLOOKUP($F1542,BY_TRA_Demand_Drivers!$B$5:$J$100,8,FALSE)</f>
        <v>300.35160046322642</v>
      </c>
      <c r="I1542" s="16">
        <f>VLOOKUP($D1542,'Growth rate'!$B$3:$T$93,19,FALSE)*VLOOKUP($F1542,BY_TRA_Demand_Drivers!$B$5:$J$100,9,FALSE)</f>
        <v>187.51024163963982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4075.9222321208131</v>
      </c>
      <c r="H1543" s="16">
        <f>VLOOKUP($D1543,'Growth rate'!$B$3:$T$93,19,FALSE)*VLOOKUP($F1543,BY_TRA_Demand_Drivers!$B$5:$J$100,8,FALSE)</f>
        <v>305.15722607063805</v>
      </c>
      <c r="I1543" s="16">
        <f>VLOOKUP($D1543,'Growth rate'!$B$3:$T$93,19,FALSE)*VLOOKUP($F1543,BY_TRA_Demand_Drivers!$B$5:$J$100,9,FALSE)</f>
        <v>190.51040550587405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4141.1369878347459</v>
      </c>
      <c r="H1544" s="16">
        <f>VLOOKUP($D1544,'Growth rate'!$B$3:$T$93,19,FALSE)*VLOOKUP($F1544,BY_TRA_Demand_Drivers!$B$5:$J$100,8,FALSE)</f>
        <v>310.03974168776824</v>
      </c>
      <c r="I1544" s="16">
        <f>VLOOKUP($D1544,'Growth rate'!$B$3:$T$93,19,FALSE)*VLOOKUP($F1544,BY_TRA_Demand_Drivers!$B$5:$J$100,9,FALSE)</f>
        <v>193.558571993968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4207.3951796401016</v>
      </c>
      <c r="H1545" s="16">
        <f>VLOOKUP($D1545,'Growth rate'!$B$3:$T$93,19,FALSE)*VLOOKUP($F1545,BY_TRA_Demand_Drivers!$B$5:$J$100,8,FALSE)</f>
        <v>315.00037755477251</v>
      </c>
      <c r="I1545" s="16">
        <f>VLOOKUP($D1545,'Growth rate'!$B$3:$T$93,19,FALSE)*VLOOKUP($F1545,BY_TRA_Demand_Drivers!$B$5:$J$100,9,FALSE)</f>
        <v>196.65550914587149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4274.7135025143443</v>
      </c>
      <c r="H1546" s="16">
        <f>VLOOKUP($D1546,'Growth rate'!$B$3:$T$93,19,FALSE)*VLOOKUP($F1546,BY_TRA_Demand_Drivers!$B$5:$J$100,8,FALSE)</f>
        <v>320.0403835956489</v>
      </c>
      <c r="I1546" s="16">
        <f>VLOOKUP($D1546,'Growth rate'!$B$3:$T$93,19,FALSE)*VLOOKUP($F1546,BY_TRA_Demand_Drivers!$B$5:$J$100,9,FALSE)</f>
        <v>199.80199729220547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4343.1089185545734</v>
      </c>
      <c r="H1547" s="16">
        <f>VLOOKUP($D1547,'Growth rate'!$B$3:$T$93,19,FALSE)*VLOOKUP($F1547,BY_TRA_Demand_Drivers!$B$5:$J$100,8,FALSE)</f>
        <v>325.1610297331793</v>
      </c>
      <c r="I1547" s="16">
        <f>VLOOKUP($D1547,'Growth rate'!$B$3:$T$93,19,FALSE)*VLOOKUP($F1547,BY_TRA_Demand_Drivers!$B$5:$J$100,9,FALSE)</f>
        <v>202.99882924888075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4412.5986612514471</v>
      </c>
      <c r="H1548" s="16">
        <f>VLOOKUP($D1548,'Growth rate'!$B$3:$T$93,19,FALSE)*VLOOKUP($F1548,BY_TRA_Demand_Drivers!$B$5:$J$100,8,FALSE)</f>
        <v>330.3636062089102</v>
      </c>
      <c r="I1548" s="16">
        <f>VLOOKUP($D1548,'Growth rate'!$B$3:$T$93,19,FALSE)*VLOOKUP($F1548,BY_TRA_Demand_Drivers!$B$5:$J$100,9,FALSE)</f>
        <v>206.24681051686287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4483.2002398314708</v>
      </c>
      <c r="H1549" s="16">
        <f>VLOOKUP($D1549,'Growth rate'!$B$3:$T$93,19,FALSE)*VLOOKUP($F1549,BY_TRA_Demand_Drivers!$B$5:$J$100,8,FALSE)</f>
        <v>335.6494239082528</v>
      </c>
      <c r="I1549" s="16">
        <f>VLOOKUP($D1549,'Growth rate'!$B$3:$T$93,19,FALSE)*VLOOKUP($F1549,BY_TRA_Demand_Drivers!$B$5:$J$100,9,FALSE)</f>
        <v>209.5467594851327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4554.9314436687737</v>
      </c>
      <c r="H1550" s="16">
        <f>VLOOKUP($D1550,'Growth rate'!$B$3:$T$93,19,FALSE)*VLOOKUP($F1550,BY_TRA_Demand_Drivers!$B$5:$J$100,8,FALSE)</f>
        <v>341.01981469078481</v>
      </c>
      <c r="I1550" s="16">
        <f>VLOOKUP($D1550,'Growth rate'!$B$3:$T$93,19,FALSE)*VLOOKUP($F1550,BY_TRA_Demand_Drivers!$B$5:$J$100,9,FALSE)</f>
        <v>212.89950763689478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4627.8103467674737</v>
      </c>
      <c r="H1551" s="16">
        <f>VLOOKUP($D1551,'Growth rate'!$B$3:$T$93,19,FALSE)*VLOOKUP($F1551,BY_TRA_Demand_Drivers!$B$5:$J$100,8,FALSE)</f>
        <v>346.47613172583732</v>
      </c>
      <c r="I1551" s="16">
        <f>VLOOKUP($D1551,'Growth rate'!$B$3:$T$93,19,FALSE)*VLOOKUP($F1551,BY_TRA_Demand_Drivers!$B$5:$J$100,9,FALSE)</f>
        <v>216.30589975908509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4701.8553123157526</v>
      </c>
      <c r="H1552" s="16">
        <f>VLOOKUP($D1552,'Growth rate'!$B$3:$T$93,19,FALSE)*VLOOKUP($F1552,BY_TRA_Demand_Drivers!$B$5:$J$100,8,FALSE)</f>
        <v>352.0197498334507</v>
      </c>
      <c r="I1552" s="16">
        <f>VLOOKUP($D1552,'Growth rate'!$B$3:$T$93,19,FALSE)*VLOOKUP($F1552,BY_TRA_Demand_Drivers!$B$5:$J$100,9,FALSE)</f>
        <v>219.76679415523043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4777.0849973128061</v>
      </c>
      <c r="H1553" s="16">
        <f>VLOOKUP($D1553,'Growth rate'!$B$3:$T$93,19,FALSE)*VLOOKUP($F1553,BY_TRA_Demand_Drivers!$B$5:$J$100,8,FALSE)</f>
        <v>357.652065830786</v>
      </c>
      <c r="I1553" s="16">
        <f>VLOOKUP($D1553,'Growth rate'!$B$3:$T$93,19,FALSE)*VLOOKUP($F1553,BY_TRA_Demand_Drivers!$B$5:$J$100,9,FALSE)</f>
        <v>223.28306286171417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4853.5183572698097</v>
      </c>
      <c r="H1554" s="16">
        <f>VLOOKUP($D1554,'Growth rate'!$B$3:$T$93,19,FALSE)*VLOOKUP($F1554,BY_TRA_Demand_Drivers!$B$5:$J$100,8,FALSE)</f>
        <v>363.37449888407849</v>
      </c>
      <c r="I1554" s="16">
        <f>VLOOKUP($D1554,'Growth rate'!$B$3:$T$93,19,FALSE)*VLOOKUP($F1554,BY_TRA_Demand_Drivers!$B$5:$J$100,9,FALSE)</f>
        <v>226.85559186750157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4931.1746509861268</v>
      </c>
      <c r="H1555" s="16">
        <f>VLOOKUP($D1555,'Growth rate'!$B$3:$T$93,19,FALSE)*VLOOKUP($F1555,BY_TRA_Demand_Drivers!$B$5:$J$100,8,FALSE)</f>
        <v>369.18849086622379</v>
      </c>
      <c r="I1555" s="16">
        <f>VLOOKUP($D1555,'Growth rate'!$B$3:$T$93,19,FALSE)*VLOOKUP($F1555,BY_TRA_Demand_Drivers!$B$5:$J$100,9,FALSE)</f>
        <v>230.48528133738159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5010.0734454019048</v>
      </c>
      <c r="H1556" s="16">
        <f>VLOOKUP($D1556,'Growth rate'!$B$3:$T$93,19,FALSE)*VLOOKUP($F1556,BY_TRA_Demand_Drivers!$B$5:$J$100,8,FALSE)</f>
        <v>375.09550672008334</v>
      </c>
      <c r="I1556" s="16">
        <f>VLOOKUP($D1556,'Growth rate'!$B$3:$T$93,19,FALSE)*VLOOKUP($F1556,BY_TRA_Demand_Drivers!$B$5:$J$100,9,FALSE)</f>
        <v>234.1730458387797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5090.2346205283366</v>
      </c>
      <c r="H1557" s="16">
        <f>VLOOKUP($D1557,'Growth rate'!$B$3:$T$93,19,FALSE)*VLOOKUP($F1557,BY_TRA_Demand_Drivers!$B$5:$J$100,8,FALSE)</f>
        <v>381.09703482760477</v>
      </c>
      <c r="I1557" s="16">
        <f>VLOOKUP($D1557,'Growth rate'!$B$3:$T$93,19,FALSE)*VLOOKUP($F1557,BY_TRA_Demand_Drivers!$B$5:$J$100,9,FALSE)</f>
        <v>237.91981457220021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5171.6783744567892</v>
      </c>
      <c r="H1558" s="16">
        <f>VLOOKUP($D1558,'Growth rate'!$B$3:$T$93,19,FALSE)*VLOOKUP($F1558,BY_TRA_Demand_Drivers!$B$5:$J$100,8,FALSE)</f>
        <v>387.19458738484639</v>
      </c>
      <c r="I1558" s="16">
        <f>VLOOKUP($D1558,'Growth rate'!$B$3:$T$93,19,FALSE)*VLOOKUP($F1558,BY_TRA_Demand_Drivers!$B$5:$J$100,9,FALSE)</f>
        <v>241.72653160535538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5254.425228448099</v>
      </c>
      <c r="H1559" s="16">
        <f>VLOOKUP($D1559,'Growth rate'!$B$3:$T$93,19,FALSE)*VLOOKUP($F1559,BY_TRA_Demand_Drivers!$B$5:$J$100,8,FALSE)</f>
        <v>393.38970078300406</v>
      </c>
      <c r="I1559" s="16">
        <f>VLOOKUP($D1559,'Growth rate'!$B$3:$T$93,19,FALSE)*VLOOKUP($F1559,BY_TRA_Demand_Drivers!$B$5:$J$100,9,FALSE)</f>
        <v>245.59415611104114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5338.4960321032677</v>
      </c>
      <c r="H1560" s="16">
        <f>VLOOKUP($D1560,'Growth rate'!$B$3:$T$93,19,FALSE)*VLOOKUP($F1560,BY_TRA_Demand_Drivers!$B$5:$J$100,8,FALSE)</f>
        <v>399.68393599553201</v>
      </c>
      <c r="I1560" s="16">
        <f>VLOOKUP($D1560,'Growth rate'!$B$3:$T$93,19,FALSE)*VLOOKUP($F1560,BY_TRA_Demand_Drivers!$B$5:$J$100,9,FALSE)</f>
        <v>249.52366260881774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5423.9119686169206</v>
      </c>
      <c r="H1561" s="16">
        <f>VLOOKUP($D1561,'Growth rate'!$B$3:$T$93,19,FALSE)*VLOOKUP($F1561,BY_TRA_Demand_Drivers!$B$5:$J$100,8,FALSE)</f>
        <v>406.0788789714606</v>
      </c>
      <c r="I1561" s="16">
        <f>VLOOKUP($D1561,'Growth rate'!$B$3:$T$93,19,FALSE)*VLOOKUP($F1561,BY_TRA_Demand_Drivers!$B$5:$J$100,9,FALSE)</f>
        <v>253.51604121055888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3067.2424205564698</v>
      </c>
      <c r="H1562" s="16">
        <f>VLOOKUP($D1562,'Growth rate'!$B$3:$T$93,19,FALSE)*VLOOKUP($F1562,BY_TRA_Demand_Drivers!$B$5:$J$100,8,FALSE)</f>
        <v>147.78626859341799</v>
      </c>
      <c r="I1562" s="16">
        <f>VLOOKUP($D1562,'Growth rate'!$B$3:$T$93,19,FALSE)*VLOOKUP($F1562,BY_TRA_Demand_Drivers!$B$5:$J$100,9,FALSE)</f>
        <v>127.58912330967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3221.7614423948653</v>
      </c>
      <c r="H1563" s="16">
        <f>VLOOKUP($D1563,'Growth rate'!$B$3:$T$93,19,FALSE)*VLOOKUP($F1563,BY_TRA_Demand_Drivers!$B$5:$J$100,8,FALSE)</f>
        <v>155.23132396666051</v>
      </c>
      <c r="I1563" s="16">
        <f>VLOOKUP($D1563,'Growth rate'!$B$3:$T$93,19,FALSE)*VLOOKUP($F1563,BY_TRA_Demand_Drivers!$B$5:$J$100,9,FALSE)</f>
        <v>134.0167034705664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3376.2804642332608</v>
      </c>
      <c r="H1564" s="16">
        <f>VLOOKUP($D1564,'Growth rate'!$B$3:$T$93,19,FALSE)*VLOOKUP($F1564,BY_TRA_Demand_Drivers!$B$5:$J$100,8,FALSE)</f>
        <v>162.67637933990304</v>
      </c>
      <c r="I1564" s="16">
        <f>VLOOKUP($D1564,'Growth rate'!$B$3:$T$93,19,FALSE)*VLOOKUP($F1564,BY_TRA_Demand_Drivers!$B$5:$J$100,9,FALSE)</f>
        <v>140.44428363146281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3530.7994860716562</v>
      </c>
      <c r="H1565" s="16">
        <f>VLOOKUP($D1565,'Growth rate'!$B$3:$T$93,19,FALSE)*VLOOKUP($F1565,BY_TRA_Demand_Drivers!$B$5:$J$100,8,FALSE)</f>
        <v>170.12143471314556</v>
      </c>
      <c r="I1565" s="16">
        <f>VLOOKUP($D1565,'Growth rate'!$B$3:$T$93,19,FALSE)*VLOOKUP($F1565,BY_TRA_Demand_Drivers!$B$5:$J$100,9,FALSE)</f>
        <v>146.87186379235922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3685.3185079100522</v>
      </c>
      <c r="H1566" s="16">
        <f>VLOOKUP($D1566,'Growth rate'!$B$3:$T$93,19,FALSE)*VLOOKUP($F1566,BY_TRA_Demand_Drivers!$B$5:$J$100,8,FALSE)</f>
        <v>177.56649008638806</v>
      </c>
      <c r="I1566" s="16">
        <f>VLOOKUP($D1566,'Growth rate'!$B$3:$T$93,19,FALSE)*VLOOKUP($F1566,BY_TRA_Demand_Drivers!$B$5:$J$100,9,FALSE)</f>
        <v>153.29944395325563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3839.8375297484477</v>
      </c>
      <c r="H1567" s="16">
        <f>VLOOKUP($D1567,'Growth rate'!$B$3:$T$93,19,FALSE)*VLOOKUP($F1567,BY_TRA_Demand_Drivers!$B$5:$J$100,8,FALSE)</f>
        <v>185.01154545963058</v>
      </c>
      <c r="I1567" s="16">
        <f>VLOOKUP($D1567,'Growth rate'!$B$3:$T$93,19,FALSE)*VLOOKUP($F1567,BY_TRA_Demand_Drivers!$B$5:$J$100,9,FALSE)</f>
        <v>159.72702411415204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3994.3565515868436</v>
      </c>
      <c r="H1568" s="16">
        <f>VLOOKUP($D1568,'Growth rate'!$B$3:$T$93,19,FALSE)*VLOOKUP($F1568,BY_TRA_Demand_Drivers!$B$5:$J$100,8,FALSE)</f>
        <v>192.45660083287314</v>
      </c>
      <c r="I1568" s="16">
        <f>VLOOKUP($D1568,'Growth rate'!$B$3:$T$93,19,FALSE)*VLOOKUP($F1568,BY_TRA_Demand_Drivers!$B$5:$J$100,9,FALSE)</f>
        <v>166.15460427504848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4148.8755734252391</v>
      </c>
      <c r="H1569" s="16">
        <f>VLOOKUP($D1569,'Growth rate'!$B$3:$T$93,19,FALSE)*VLOOKUP($F1569,BY_TRA_Demand_Drivers!$B$5:$J$100,8,FALSE)</f>
        <v>199.90165620611566</v>
      </c>
      <c r="I1569" s="16">
        <f>VLOOKUP($D1569,'Growth rate'!$B$3:$T$93,19,FALSE)*VLOOKUP($F1569,BY_TRA_Demand_Drivers!$B$5:$J$100,9,FALSE)</f>
        <v>172.58218443594487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4303.394595263635</v>
      </c>
      <c r="H1570" s="16">
        <f>VLOOKUP($D1570,'Growth rate'!$B$3:$T$93,19,FALSE)*VLOOKUP($F1570,BY_TRA_Demand_Drivers!$B$5:$J$100,8,FALSE)</f>
        <v>207.34671157935819</v>
      </c>
      <c r="I1570" s="16">
        <f>VLOOKUP($D1570,'Growth rate'!$B$3:$T$93,19,FALSE)*VLOOKUP($F1570,BY_TRA_Demand_Drivers!$B$5:$J$100,9,FALSE)</f>
        <v>179.00976459684128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4457.91361710203</v>
      </c>
      <c r="H1571" s="16">
        <f>VLOOKUP($D1571,'Growth rate'!$B$3:$T$93,19,FALSE)*VLOOKUP($F1571,BY_TRA_Demand_Drivers!$B$5:$J$100,8,FALSE)</f>
        <v>214.79176695260071</v>
      </c>
      <c r="I1571" s="16">
        <f>VLOOKUP($D1571,'Growth rate'!$B$3:$T$93,19,FALSE)*VLOOKUP($F1571,BY_TRA_Demand_Drivers!$B$5:$J$100,9,FALSE)</f>
        <v>185.43734475773769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4612.4326389404259</v>
      </c>
      <c r="H1572" s="16">
        <f>VLOOKUP($D1572,'Growth rate'!$B$3:$T$93,19,FALSE)*VLOOKUP($F1572,BY_TRA_Demand_Drivers!$B$5:$J$100,8,FALSE)</f>
        <v>222.23682232584324</v>
      </c>
      <c r="I1572" s="16">
        <f>VLOOKUP($D1572,'Growth rate'!$B$3:$T$93,19,FALSE)*VLOOKUP($F1572,BY_TRA_Demand_Drivers!$B$5:$J$100,9,FALSE)</f>
        <v>191.8649249186341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4766.9516607788219</v>
      </c>
      <c r="H1573" s="16">
        <f>VLOOKUP($D1573,'Growth rate'!$B$3:$T$93,19,FALSE)*VLOOKUP($F1573,BY_TRA_Demand_Drivers!$B$5:$J$100,8,FALSE)</f>
        <v>229.68187769908579</v>
      </c>
      <c r="I1573" s="16">
        <f>VLOOKUP($D1573,'Growth rate'!$B$3:$T$93,19,FALSE)*VLOOKUP($F1573,BY_TRA_Demand_Drivers!$B$5:$J$100,9,FALSE)</f>
        <v>198.29250507953054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4921.4706826172178</v>
      </c>
      <c r="H1574" s="16">
        <f>VLOOKUP($D1574,'Growth rate'!$B$3:$T$93,19,FALSE)*VLOOKUP($F1574,BY_TRA_Demand_Drivers!$B$5:$J$100,8,FALSE)</f>
        <v>237.12693307232831</v>
      </c>
      <c r="I1574" s="16">
        <f>VLOOKUP($D1574,'Growth rate'!$B$3:$T$93,19,FALSE)*VLOOKUP($F1574,BY_TRA_Demand_Drivers!$B$5:$J$100,9,FALSE)</f>
        <v>204.72008524042695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5075.9897044556128</v>
      </c>
      <c r="H1575" s="16">
        <f>VLOOKUP($D1575,'Growth rate'!$B$3:$T$93,19,FALSE)*VLOOKUP($F1575,BY_TRA_Demand_Drivers!$B$5:$J$100,8,FALSE)</f>
        <v>244.57198844557084</v>
      </c>
      <c r="I1575" s="16">
        <f>VLOOKUP($D1575,'Growth rate'!$B$3:$T$93,19,FALSE)*VLOOKUP($F1575,BY_TRA_Demand_Drivers!$B$5:$J$100,9,FALSE)</f>
        <v>211.14766540132334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5230.5087262940087</v>
      </c>
      <c r="H1576" s="16">
        <f>VLOOKUP($D1576,'Growth rate'!$B$3:$T$93,19,FALSE)*VLOOKUP($F1576,BY_TRA_Demand_Drivers!$B$5:$J$100,8,FALSE)</f>
        <v>252.01704381881333</v>
      </c>
      <c r="I1576" s="16">
        <f>VLOOKUP($D1576,'Growth rate'!$B$3:$T$93,19,FALSE)*VLOOKUP($F1576,BY_TRA_Demand_Drivers!$B$5:$J$100,9,FALSE)</f>
        <v>217.57524556221975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5385.0277481324047</v>
      </c>
      <c r="H1577" s="16">
        <f>VLOOKUP($D1577,'Growth rate'!$B$3:$T$93,19,FALSE)*VLOOKUP($F1577,BY_TRA_Demand_Drivers!$B$5:$J$100,8,FALSE)</f>
        <v>259.46209919205586</v>
      </c>
      <c r="I1577" s="16">
        <f>VLOOKUP($D1577,'Growth rate'!$B$3:$T$93,19,FALSE)*VLOOKUP($F1577,BY_TRA_Demand_Drivers!$B$5:$J$100,9,FALSE)</f>
        <v>224.00282572311616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5539.5467699707997</v>
      </c>
      <c r="H1578" s="16">
        <f>VLOOKUP($D1578,'Growth rate'!$B$3:$T$93,19,FALSE)*VLOOKUP($F1578,BY_TRA_Demand_Drivers!$B$5:$J$100,8,FALSE)</f>
        <v>266.90715456529841</v>
      </c>
      <c r="I1578" s="16">
        <f>VLOOKUP($D1578,'Growth rate'!$B$3:$T$93,19,FALSE)*VLOOKUP($F1578,BY_TRA_Demand_Drivers!$B$5:$J$100,9,FALSE)</f>
        <v>230.43040588401257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5694.0657918091956</v>
      </c>
      <c r="H1579" s="16">
        <f>VLOOKUP($D1579,'Growth rate'!$B$3:$T$93,19,FALSE)*VLOOKUP($F1579,BY_TRA_Demand_Drivers!$B$5:$J$100,8,FALSE)</f>
        <v>274.35220993854091</v>
      </c>
      <c r="I1579" s="16">
        <f>VLOOKUP($D1579,'Growth rate'!$B$3:$T$93,19,FALSE)*VLOOKUP($F1579,BY_TRA_Demand_Drivers!$B$5:$J$100,9,FALSE)</f>
        <v>236.85798604490898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5848.5848136475906</v>
      </c>
      <c r="H1580" s="16">
        <f>VLOOKUP($D1580,'Growth rate'!$B$3:$T$93,19,FALSE)*VLOOKUP($F1580,BY_TRA_Demand_Drivers!$B$5:$J$100,8,FALSE)</f>
        <v>281.79726531178341</v>
      </c>
      <c r="I1580" s="16">
        <f>VLOOKUP($D1580,'Growth rate'!$B$3:$T$93,19,FALSE)*VLOOKUP($F1580,BY_TRA_Demand_Drivers!$B$5:$J$100,9,FALSE)</f>
        <v>243.2855662058054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6003.1038354859866</v>
      </c>
      <c r="H1581" s="16">
        <f>VLOOKUP($D1581,'Growth rate'!$B$3:$T$93,19,FALSE)*VLOOKUP($F1581,BY_TRA_Demand_Drivers!$B$5:$J$100,8,FALSE)</f>
        <v>289.24232068502596</v>
      </c>
      <c r="I1581" s="16">
        <f>VLOOKUP($D1581,'Growth rate'!$B$3:$T$93,19,FALSE)*VLOOKUP($F1581,BY_TRA_Demand_Drivers!$B$5:$J$100,9,FALSE)</f>
        <v>249.71314636670181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6157.6228573243816</v>
      </c>
      <c r="H1582" s="16">
        <f>VLOOKUP($D1582,'Growth rate'!$B$3:$T$93,19,FALSE)*VLOOKUP($F1582,BY_TRA_Demand_Drivers!$B$5:$J$100,8,FALSE)</f>
        <v>296.68737605826846</v>
      </c>
      <c r="I1582" s="16">
        <f>VLOOKUP($D1582,'Growth rate'!$B$3:$T$93,19,FALSE)*VLOOKUP($F1582,BY_TRA_Demand_Drivers!$B$5:$J$100,9,FALSE)</f>
        <v>256.14072652759819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6312.1418791627784</v>
      </c>
      <c r="H1583" s="16">
        <f>VLOOKUP($D1583,'Growth rate'!$B$3:$T$93,19,FALSE)*VLOOKUP($F1583,BY_TRA_Demand_Drivers!$B$5:$J$100,8,FALSE)</f>
        <v>304.13243143151107</v>
      </c>
      <c r="I1583" s="16">
        <f>VLOOKUP($D1583,'Growth rate'!$B$3:$T$93,19,FALSE)*VLOOKUP($F1583,BY_TRA_Demand_Drivers!$B$5:$J$100,9,FALSE)</f>
        <v>262.56830668849466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6466.6609010011744</v>
      </c>
      <c r="H1584" s="16">
        <f>VLOOKUP($D1584,'Growth rate'!$B$3:$T$93,19,FALSE)*VLOOKUP($F1584,BY_TRA_Demand_Drivers!$B$5:$J$100,8,FALSE)</f>
        <v>311.57748680475356</v>
      </c>
      <c r="I1584" s="16">
        <f>VLOOKUP($D1584,'Growth rate'!$B$3:$T$93,19,FALSE)*VLOOKUP($F1584,BY_TRA_Demand_Drivers!$B$5:$J$100,9,FALSE)</f>
        <v>268.99588684939107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6621.1799228395703</v>
      </c>
      <c r="H1585" s="16">
        <f>VLOOKUP($D1585,'Growth rate'!$B$3:$T$93,19,FALSE)*VLOOKUP($F1585,BY_TRA_Demand_Drivers!$B$5:$J$100,8,FALSE)</f>
        <v>319.02254217799612</v>
      </c>
      <c r="I1585" s="16">
        <f>VLOOKUP($D1585,'Growth rate'!$B$3:$T$93,19,FALSE)*VLOOKUP($F1585,BY_TRA_Demand_Drivers!$B$5:$J$100,9,FALSE)</f>
        <v>275.42346701028748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6775.6989446779653</v>
      </c>
      <c r="H1586" s="16">
        <f>VLOOKUP($D1586,'Growth rate'!$B$3:$T$93,19,FALSE)*VLOOKUP($F1586,BY_TRA_Demand_Drivers!$B$5:$J$100,8,FALSE)</f>
        <v>326.46759755123861</v>
      </c>
      <c r="I1586" s="16">
        <f>VLOOKUP($D1586,'Growth rate'!$B$3:$T$93,19,FALSE)*VLOOKUP($F1586,BY_TRA_Demand_Drivers!$B$5:$J$100,9,FALSE)</f>
        <v>281.85104717118389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6930.2179665163612</v>
      </c>
      <c r="H1587" s="16">
        <f>VLOOKUP($D1587,'Growth rate'!$B$3:$T$93,19,FALSE)*VLOOKUP($F1587,BY_TRA_Demand_Drivers!$B$5:$J$100,8,FALSE)</f>
        <v>333.91265292448116</v>
      </c>
      <c r="I1587" s="16">
        <f>VLOOKUP($D1587,'Growth rate'!$B$3:$T$93,19,FALSE)*VLOOKUP($F1587,BY_TRA_Demand_Drivers!$B$5:$J$100,9,FALSE)</f>
        <v>288.2786273320803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7084.7369883547562</v>
      </c>
      <c r="H1588" s="16">
        <f>VLOOKUP($D1588,'Growth rate'!$B$3:$T$93,19,FALSE)*VLOOKUP($F1588,BY_TRA_Demand_Drivers!$B$5:$J$100,8,FALSE)</f>
        <v>341.35770829772366</v>
      </c>
      <c r="I1588" s="16">
        <f>VLOOKUP($D1588,'Growth rate'!$B$3:$T$93,19,FALSE)*VLOOKUP($F1588,BY_TRA_Demand_Drivers!$B$5:$J$100,9,FALSE)</f>
        <v>294.70620749297672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7239.2560101931522</v>
      </c>
      <c r="H1589" s="16">
        <f>VLOOKUP($D1589,'Growth rate'!$B$3:$T$93,19,FALSE)*VLOOKUP($F1589,BY_TRA_Demand_Drivers!$B$5:$J$100,8,FALSE)</f>
        <v>348.80276367096621</v>
      </c>
      <c r="I1589" s="16">
        <f>VLOOKUP($D1589,'Growth rate'!$B$3:$T$93,19,FALSE)*VLOOKUP($F1589,BY_TRA_Demand_Drivers!$B$5:$J$100,9,FALSE)</f>
        <v>301.13378765387313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7393.7750320315472</v>
      </c>
      <c r="H1590" s="16">
        <f>VLOOKUP($D1590,'Growth rate'!$B$3:$T$93,19,FALSE)*VLOOKUP($F1590,BY_TRA_Demand_Drivers!$B$5:$J$100,8,FALSE)</f>
        <v>356.24781904420871</v>
      </c>
      <c r="I1590" s="16">
        <f>VLOOKUP($D1590,'Growth rate'!$B$3:$T$93,19,FALSE)*VLOOKUP($F1590,BY_TRA_Demand_Drivers!$B$5:$J$100,9,FALSE)</f>
        <v>307.56136781476954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7548.2940538699431</v>
      </c>
      <c r="H1591" s="16">
        <f>VLOOKUP($D1591,'Growth rate'!$B$3:$T$93,19,FALSE)*VLOOKUP($F1591,BY_TRA_Demand_Drivers!$B$5:$J$100,8,FALSE)</f>
        <v>363.69287441745121</v>
      </c>
      <c r="I1591" s="16">
        <f>VLOOKUP($D1591,'Growth rate'!$B$3:$T$93,19,FALSE)*VLOOKUP($F1591,BY_TRA_Demand_Drivers!$B$5:$J$100,9,FALSE)</f>
        <v>313.98894797566595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7702.8130757083391</v>
      </c>
      <c r="H1592" s="16">
        <f>VLOOKUP($D1592,'Growth rate'!$B$3:$T$93,19,FALSE)*VLOOKUP($F1592,BY_TRA_Demand_Drivers!$B$5:$J$100,8,FALSE)</f>
        <v>371.13792979069376</v>
      </c>
      <c r="I1592" s="16">
        <f>VLOOKUP($D1592,'Growth rate'!$B$3:$T$93,19,FALSE)*VLOOKUP($F1592,BY_TRA_Demand_Drivers!$B$5:$J$100,9,FALSE)</f>
        <v>320.41652813656231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7857.3320975467341</v>
      </c>
      <c r="H1593" s="16">
        <f>VLOOKUP($D1593,'Growth rate'!$B$3:$T$93,19,FALSE)*VLOOKUP($F1593,BY_TRA_Demand_Drivers!$B$5:$J$100,8,FALSE)</f>
        <v>378.58298516393626</v>
      </c>
      <c r="I1593" s="16">
        <f>VLOOKUP($D1593,'Growth rate'!$B$3:$T$93,19,FALSE)*VLOOKUP($F1593,BY_TRA_Demand_Drivers!$B$5:$J$100,9,FALSE)</f>
        <v>326.84410829745872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7983.0494111074804</v>
      </c>
      <c r="H1594" s="16">
        <f>VLOOKUP($D1594,'Growth rate'!$B$3:$T$93,19,FALSE)*VLOOKUP($F1594,BY_TRA_Demand_Drivers!$B$5:$J$100,8,FALSE)</f>
        <v>384.6403129265592</v>
      </c>
      <c r="I1594" s="16">
        <f>VLOOKUP($D1594,'Growth rate'!$B$3:$T$93,19,FALSE)*VLOOKUP($F1594,BY_TRA_Demand_Drivers!$B$5:$J$100,9,FALSE)</f>
        <v>332.07361403021804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8110.7782016852016</v>
      </c>
      <c r="H1595" s="16">
        <f>VLOOKUP($D1595,'Growth rate'!$B$3:$T$93,19,FALSE)*VLOOKUP($F1595,BY_TRA_Demand_Drivers!$B$5:$J$100,8,FALSE)</f>
        <v>390.79455793338417</v>
      </c>
      <c r="I1595" s="16">
        <f>VLOOKUP($D1595,'Growth rate'!$B$3:$T$93,19,FALSE)*VLOOKUP($F1595,BY_TRA_Demand_Drivers!$B$5:$J$100,9,FALSE)</f>
        <v>337.38679185470153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8240.5506529121649</v>
      </c>
      <c r="H1596" s="16">
        <f>VLOOKUP($D1596,'Growth rate'!$B$3:$T$93,19,FALSE)*VLOOKUP($F1596,BY_TRA_Demand_Drivers!$B$5:$J$100,8,FALSE)</f>
        <v>397.04727086031835</v>
      </c>
      <c r="I1596" s="16">
        <f>VLOOKUP($D1596,'Growth rate'!$B$3:$T$93,19,FALSE)*VLOOKUP($F1596,BY_TRA_Demand_Drivers!$B$5:$J$100,9,FALSE)</f>
        <v>342.78498052437681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8372.399463358759</v>
      </c>
      <c r="H1597" s="16">
        <f>VLOOKUP($D1597,'Growth rate'!$B$3:$T$93,19,FALSE)*VLOOKUP($F1597,BY_TRA_Demand_Drivers!$B$5:$J$100,8,FALSE)</f>
        <v>403.40002719408341</v>
      </c>
      <c r="I1597" s="16">
        <f>VLOOKUP($D1597,'Growth rate'!$B$3:$T$93,19,FALSE)*VLOOKUP($F1597,BY_TRA_Demand_Drivers!$B$5:$J$100,9,FALSE)</f>
        <v>348.2695402127668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8506.3578547724992</v>
      </c>
      <c r="H1598" s="16">
        <f>VLOOKUP($D1598,'Growth rate'!$B$3:$T$93,19,FALSE)*VLOOKUP($F1598,BY_TRA_Demand_Drivers!$B$5:$J$100,8,FALSE)</f>
        <v>409.85442762918876</v>
      </c>
      <c r="I1598" s="16">
        <f>VLOOKUP($D1598,'Growth rate'!$B$3:$T$93,19,FALSE)*VLOOKUP($F1598,BY_TRA_Demand_Drivers!$B$5:$J$100,9,FALSE)</f>
        <v>353.84185285617104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8642.4595804488599</v>
      </c>
      <c r="H1599" s="16">
        <f>VLOOKUP($D1599,'Growth rate'!$B$3:$T$93,19,FALSE)*VLOOKUP($F1599,BY_TRA_Demand_Drivers!$B$5:$J$100,8,FALSE)</f>
        <v>416.41209847125583</v>
      </c>
      <c r="I1599" s="16">
        <f>VLOOKUP($D1599,'Growth rate'!$B$3:$T$93,19,FALSE)*VLOOKUP($F1599,BY_TRA_Demand_Drivers!$B$5:$J$100,9,FALSE)</f>
        <v>359.50332250186989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8780.7389337360437</v>
      </c>
      <c r="H1600" s="16">
        <f>VLOOKUP($D1600,'Growth rate'!$B$3:$T$93,19,FALSE)*VLOOKUP($F1600,BY_TRA_Demand_Drivers!$B$5:$J$100,8,FALSE)</f>
        <v>423.07469204679597</v>
      </c>
      <c r="I1600" s="16">
        <f>VLOOKUP($D1600,'Growth rate'!$B$3:$T$93,19,FALSE)*VLOOKUP($F1600,BY_TRA_Demand_Drivers!$B$5:$J$100,9,FALSE)</f>
        <v>365.25537566189979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8921.2307566758191</v>
      </c>
      <c r="H1601" s="16">
        <f>VLOOKUP($D1601,'Growth rate'!$B$3:$T$93,19,FALSE)*VLOOKUP($F1601,BY_TRA_Demand_Drivers!$B$5:$J$100,8,FALSE)</f>
        <v>429.84388711954466</v>
      </c>
      <c r="I1601" s="16">
        <f>VLOOKUP($D1601,'Growth rate'!$B$3:$T$93,19,FALSE)*VLOOKUP($F1601,BY_TRA_Demand_Drivers!$B$5:$J$100,9,FALSE)</f>
        <v>371.09946167249018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9063.9704487826311</v>
      </c>
      <c r="H1602" s="16">
        <f>VLOOKUP($D1602,'Growth rate'!$B$3:$T$93,19,FALSE)*VLOOKUP($F1602,BY_TRA_Demand_Drivers!$B$5:$J$100,8,FALSE)</f>
        <v>436.72138931345728</v>
      </c>
      <c r="I1602" s="16">
        <f>VLOOKUP($D1602,'Growth rate'!$B$3:$T$93,19,FALSE)*VLOOKUP($F1602,BY_TRA_Demand_Drivers!$B$5:$J$100,9,FALSE)</f>
        <v>377.03705305924996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9208.9939759631525</v>
      </c>
      <c r="H1603" s="16">
        <f>VLOOKUP($D1603,'Growth rate'!$B$3:$T$93,19,FALSE)*VLOOKUP($F1603,BY_TRA_Demand_Drivers!$B$5:$J$100,8,FALSE)</f>
        <v>443.70893154247261</v>
      </c>
      <c r="I1603" s="16">
        <f>VLOOKUP($D1603,'Growth rate'!$B$3:$T$93,19,FALSE)*VLOOKUP($F1603,BY_TRA_Demand_Drivers!$B$5:$J$100,9,FALSE)</f>
        <v>383.06964590819797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9356.3378795785648</v>
      </c>
      <c r="H1604" s="16">
        <f>VLOOKUP($D1604,'Growth rate'!$B$3:$T$93,19,FALSE)*VLOOKUP($F1604,BY_TRA_Demand_Drivers!$B$5:$J$100,8,FALSE)</f>
        <v>450.80827444715226</v>
      </c>
      <c r="I1604" s="16">
        <f>VLOOKUP($D1604,'Growth rate'!$B$3:$T$93,19,FALSE)*VLOOKUP($F1604,BY_TRA_Demand_Drivers!$B$5:$J$100,9,FALSE)</f>
        <v>389.19876024272918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9506.0392856518229</v>
      </c>
      <c r="H1605" s="16">
        <f>VLOOKUP($D1605,'Growth rate'!$B$3:$T$93,19,FALSE)*VLOOKUP($F1605,BY_TRA_Demand_Drivers!$B$5:$J$100,8,FALSE)</f>
        <v>458.02120683830674</v>
      </c>
      <c r="I1605" s="16">
        <f>VLOOKUP($D1605,'Growth rate'!$B$3:$T$93,19,FALSE)*VLOOKUP($F1605,BY_TRA_Demand_Drivers!$B$5:$J$100,9,FALSE)</f>
        <v>395.42594040661288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9658.13591422225</v>
      </c>
      <c r="H1606" s="16">
        <f>VLOOKUP($D1606,'Growth rate'!$B$3:$T$93,19,FALSE)*VLOOKUP($F1606,BY_TRA_Demand_Drivers!$B$5:$J$100,8,FALSE)</f>
        <v>465.34954614771959</v>
      </c>
      <c r="I1606" s="16">
        <f>VLOOKUP($D1606,'Growth rate'!$B$3:$T$93,19,FALSE)*VLOOKUP($F1606,BY_TRA_Demand_Drivers!$B$5:$J$100,9,FALSE)</f>
        <v>401.75275545311865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9812.6660888498063</v>
      </c>
      <c r="H1607" s="16">
        <f>VLOOKUP($D1607,'Growth rate'!$B$3:$T$93,19,FALSE)*VLOOKUP($F1607,BY_TRA_Demand_Drivers!$B$5:$J$100,8,FALSE)</f>
        <v>472.79513888608307</v>
      </c>
      <c r="I1607" s="16">
        <f>VLOOKUP($D1607,'Growth rate'!$B$3:$T$93,19,FALSE)*VLOOKUP($F1607,BY_TRA_Demand_Drivers!$B$5:$J$100,9,FALSE)</f>
        <v>408.18079954036853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9969.6687462714071</v>
      </c>
      <c r="H1608" s="16">
        <f>VLOOKUP($D1608,'Growth rate'!$B$3:$T$93,19,FALSE)*VLOOKUP($F1608,BY_TRA_Demand_Drivers!$B$5:$J$100,8,FALSE)</f>
        <v>480.35986110826065</v>
      </c>
      <c r="I1608" s="16">
        <f>VLOOKUP($D1608,'Growth rate'!$B$3:$T$93,19,FALSE)*VLOOKUP($F1608,BY_TRA_Demand_Drivers!$B$5:$J$100,9,FALSE)</f>
        <v>414.71169233301458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10129.183446211746</v>
      </c>
      <c r="H1609" s="16">
        <f>VLOOKUP($D1609,'Growth rate'!$B$3:$T$93,19,FALSE)*VLOOKUP($F1609,BY_TRA_Demand_Drivers!$B$5:$J$100,8,FALSE)</f>
        <v>488.04561888599261</v>
      </c>
      <c r="I1609" s="16">
        <f>VLOOKUP($D1609,'Growth rate'!$B$3:$T$93,19,FALSE)*VLOOKUP($F1609,BY_TRA_Demand_Drivers!$B$5:$J$100,9,FALSE)</f>
        <v>421.3470794103427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10291.250381351134</v>
      </c>
      <c r="H1610" s="16">
        <f>VLOOKUP($D1610,'Growth rate'!$B$3:$T$93,19,FALSE)*VLOOKUP($F1610,BY_TRA_Demand_Drivers!$B$5:$J$100,8,FALSE)</f>
        <v>495.85434878816852</v>
      </c>
      <c r="I1610" s="16">
        <f>VLOOKUP($D1610,'Growth rate'!$B$3:$T$93,19,FALSE)*VLOOKUP($F1610,BY_TRA_Demand_Drivers!$B$5:$J$100,9,FALSE)</f>
        <v>428.08863268090818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10455.910387452754</v>
      </c>
      <c r="H1611" s="16">
        <f>VLOOKUP($D1611,'Growth rate'!$B$3:$T$93,19,FALSE)*VLOOKUP($F1611,BY_TRA_Demand_Drivers!$B$5:$J$100,8,FALSE)</f>
        <v>503.78801836877926</v>
      </c>
      <c r="I1611" s="16">
        <f>VLOOKUP($D1611,'Growth rate'!$B$3:$T$93,19,FALSE)*VLOOKUP($F1611,BY_TRA_Demand_Drivers!$B$5:$J$100,9,FALSE)</f>
        <v>434.93805080380275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10623.204953651999</v>
      </c>
      <c r="H1612" s="16">
        <f>VLOOKUP($D1612,'Growth rate'!$B$3:$T$93,19,FALSE)*VLOOKUP($F1612,BY_TRA_Demand_Drivers!$B$5:$J$100,8,FALSE)</f>
        <v>511.84862666267975</v>
      </c>
      <c r="I1612" s="16">
        <f>VLOOKUP($D1612,'Growth rate'!$B$3:$T$93,19,FALSE)*VLOOKUP($F1612,BY_TRA_Demand_Drivers!$B$5:$J$100,9,FALSE)</f>
        <v>441.89705961666363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10793.176232910431</v>
      </c>
      <c r="H1613" s="16">
        <f>VLOOKUP($D1613,'Growth rate'!$B$3:$T$93,19,FALSE)*VLOOKUP($F1613,BY_TRA_Demand_Drivers!$B$5:$J$100,8,FALSE)</f>
        <v>520.03820468928268</v>
      </c>
      <c r="I1613" s="16">
        <f>VLOOKUP($D1613,'Growth rate'!$B$3:$T$93,19,FALSE)*VLOOKUP($F1613,BY_TRA_Demand_Drivers!$B$5:$J$100,9,FALSE)</f>
        <v>448.96741257053026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10965.867052636995</v>
      </c>
      <c r="H1614" s="16">
        <f>VLOOKUP($D1614,'Growth rate'!$B$3:$T$93,19,FALSE)*VLOOKUP($F1614,BY_TRA_Demand_Drivers!$B$5:$J$100,8,FALSE)</f>
        <v>528.35881596431113</v>
      </c>
      <c r="I1614" s="16">
        <f>VLOOKUP($D1614,'Growth rate'!$B$3:$T$93,19,FALSE)*VLOOKUP($F1614,BY_TRA_Demand_Drivers!$B$5:$J$100,9,FALSE)</f>
        <v>456.15089117165866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11141.320925479187</v>
      </c>
      <c r="H1615" s="16">
        <f>VLOOKUP($D1615,'Growth rate'!$B$3:$T$93,19,FALSE)*VLOOKUP($F1615,BY_TRA_Demand_Drivers!$B$5:$J$100,8,FALSE)</f>
        <v>536.81255701973998</v>
      </c>
      <c r="I1615" s="16">
        <f>VLOOKUP($D1615,'Growth rate'!$B$3:$T$93,19,FALSE)*VLOOKUP($F1615,BY_TRA_Demand_Drivers!$B$5:$J$100,9,FALSE)</f>
        <v>463.44930543040516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11319.582060286855</v>
      </c>
      <c r="H1616" s="16">
        <f>VLOOKUP($D1616,'Growth rate'!$B$3:$T$93,19,FALSE)*VLOOKUP($F1616,BY_TRA_Demand_Drivers!$B$5:$J$100,8,FALSE)</f>
        <v>545.40155793205599</v>
      </c>
      <c r="I1616" s="16">
        <f>VLOOKUP($D1616,'Growth rate'!$B$3:$T$93,19,FALSE)*VLOOKUP($F1616,BY_TRA_Demand_Drivers!$B$5:$J$100,9,FALSE)</f>
        <v>470.8644943172917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11500.695373251445</v>
      </c>
      <c r="H1617" s="16">
        <f>VLOOKUP($D1617,'Growth rate'!$B$3:$T$93,19,FALSE)*VLOOKUP($F1617,BY_TRA_Demand_Drivers!$B$5:$J$100,8,FALSE)</f>
        <v>554.12798285896883</v>
      </c>
      <c r="I1617" s="16">
        <f>VLOOKUP($D1617,'Growth rate'!$B$3:$T$93,19,FALSE)*VLOOKUP($F1617,BY_TRA_Demand_Drivers!$B$5:$J$100,9,FALSE)</f>
        <v>478.3983262263684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11684.706499223468</v>
      </c>
      <c r="H1618" s="16">
        <f>VLOOKUP($D1618,'Growth rate'!$B$3:$T$93,19,FALSE)*VLOOKUP($F1618,BY_TRA_Demand_Drivers!$B$5:$J$100,8,FALSE)</f>
        <v>562.99403058471239</v>
      </c>
      <c r="I1618" s="16">
        <f>VLOOKUP($D1618,'Growth rate'!$B$3:$T$93,19,FALSE)*VLOOKUP($F1618,BY_TRA_Demand_Drivers!$B$5:$J$100,9,FALSE)</f>
        <v>486.0526994459903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11871.661803211045</v>
      </c>
      <c r="H1619" s="16">
        <f>VLOOKUP($D1619,'Growth rate'!$B$3:$T$93,19,FALSE)*VLOOKUP($F1619,BY_TRA_Demand_Drivers!$B$5:$J$100,8,FALSE)</f>
        <v>572.00193507406777</v>
      </c>
      <c r="I1619" s="16">
        <f>VLOOKUP($D1619,'Growth rate'!$B$3:$T$93,19,FALSE)*VLOOKUP($F1619,BY_TRA_Demand_Drivers!$B$5:$J$100,9,FALSE)</f>
        <v>493.82954263712617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12061.608392062421</v>
      </c>
      <c r="H1620" s="16">
        <f>VLOOKUP($D1620,'Growth rate'!$B$3:$T$93,19,FALSE)*VLOOKUP($F1620,BY_TRA_Demand_Drivers!$B$5:$J$100,8,FALSE)</f>
        <v>581.15396603525278</v>
      </c>
      <c r="I1620" s="16">
        <f>VLOOKUP($D1620,'Growth rate'!$B$3:$T$93,19,FALSE)*VLOOKUP($F1620,BY_TRA_Demand_Drivers!$B$5:$J$100,9,FALSE)</f>
        <v>501.73081531932013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12254.59412633542</v>
      </c>
      <c r="H1621" s="16">
        <f>VLOOKUP($D1621,'Growth rate'!$B$3:$T$93,19,FALSE)*VLOOKUP($F1621,BY_TRA_Demand_Drivers!$B$5:$J$100,8,FALSE)</f>
        <v>590.45242949181693</v>
      </c>
      <c r="I1621" s="16">
        <f>VLOOKUP($D1621,'Growth rate'!$B$3:$T$93,19,FALSE)*VLOOKUP($F1621,BY_TRA_Demand_Drivers!$B$5:$J$100,9,FALSE)</f>
        <v>509.7585083644293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12450.667632356786</v>
      </c>
      <c r="H1622" s="16">
        <f>VLOOKUP($D1622,'Growth rate'!$B$3:$T$93,19,FALSE)*VLOOKUP($F1622,BY_TRA_Demand_Drivers!$B$5:$J$100,8,FALSE)</f>
        <v>599.89966836368592</v>
      </c>
      <c r="I1622" s="16">
        <f>VLOOKUP($D1622,'Growth rate'!$B$3:$T$93,19,FALSE)*VLOOKUP($F1622,BY_TRA_Demand_Drivers!$B$5:$J$100,9,FALSE)</f>
        <v>517.91464449826015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12649.878314474494</v>
      </c>
      <c r="H1623" s="16">
        <f>VLOOKUP($D1623,'Growth rate'!$B$3:$T$93,19,FALSE)*VLOOKUP($F1623,BY_TRA_Demand_Drivers!$B$5:$J$100,8,FALSE)</f>
        <v>609.49806305750496</v>
      </c>
      <c r="I1623" s="16">
        <f>VLOOKUP($D1623,'Growth rate'!$B$3:$T$93,19,FALSE)*VLOOKUP($F1623,BY_TRA_Demand_Drivers!$B$5:$J$100,9,FALSE)</f>
        <v>526.20127881023234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12852.276367506087</v>
      </c>
      <c r="H1624" s="16">
        <f>VLOOKUP($D1624,'Growth rate'!$B$3:$T$93,19,FALSE)*VLOOKUP($F1624,BY_TRA_Demand_Drivers!$B$5:$J$100,8,FALSE)</f>
        <v>619.25003206642498</v>
      </c>
      <c r="I1624" s="16">
        <f>VLOOKUP($D1624,'Growth rate'!$B$3:$T$93,19,FALSE)*VLOOKUP($F1624,BY_TRA_Demand_Drivers!$B$5:$J$100,9,FALSE)</f>
        <v>534.62049927119608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13057.912789386182</v>
      </c>
      <c r="H1625" s="16">
        <f>VLOOKUP($D1625,'Growth rate'!$B$3:$T$93,19,FALSE)*VLOOKUP($F1625,BY_TRA_Demand_Drivers!$B$5:$J$100,8,FALSE)</f>
        <v>629.15803257948778</v>
      </c>
      <c r="I1625" s="16">
        <f>VLOOKUP($D1625,'Growth rate'!$B$3:$T$93,19,FALSE)*VLOOKUP($F1625,BY_TRA_Demand_Drivers!$B$5:$J$100,9,FALSE)</f>
        <v>543.17442725953515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13266.839394016361</v>
      </c>
      <c r="H1626" s="16">
        <f>VLOOKUP($D1626,'Growth rate'!$B$3:$T$93,19,FALSE)*VLOOKUP($F1626,BY_TRA_Demand_Drivers!$B$5:$J$100,8,FALSE)</f>
        <v>639.2245611007595</v>
      </c>
      <c r="I1626" s="16">
        <f>VLOOKUP($D1626,'Growth rate'!$B$3:$T$93,19,FALSE)*VLOOKUP($F1626,BY_TRA_Demand_Drivers!$B$5:$J$100,9,FALSE)</f>
        <v>551.86521809568762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13479.108824320623</v>
      </c>
      <c r="H1627" s="16">
        <f>VLOOKUP($D1627,'Growth rate'!$B$3:$T$93,19,FALSE)*VLOOKUP($F1627,BY_TRA_Demand_Drivers!$B$5:$J$100,8,FALSE)</f>
        <v>649.45215407837168</v>
      </c>
      <c r="I1627" s="16">
        <f>VLOOKUP($D1627,'Growth rate'!$B$3:$T$93,19,FALSE)*VLOOKUP($F1627,BY_TRA_Demand_Drivers!$B$5:$J$100,9,FALSE)</f>
        <v>560.6950615852187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13694.774565509755</v>
      </c>
      <c r="H1628" s="16">
        <f>VLOOKUP($D1628,'Growth rate'!$B$3:$T$93,19,FALSE)*VLOOKUP($F1628,BY_TRA_Demand_Drivers!$B$5:$J$100,8,FALSE)</f>
        <v>659.84338854362568</v>
      </c>
      <c r="I1628" s="16">
        <f>VLOOKUP($D1628,'Growth rate'!$B$3:$T$93,19,FALSE)*VLOOKUP($F1628,BY_TRA_Demand_Drivers!$B$5:$J$100,9,FALSE)</f>
        <v>569.66618257058224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13913.890958557911</v>
      </c>
      <c r="H1629" s="16">
        <f>VLOOKUP($D1629,'Growth rate'!$B$3:$T$93,19,FALSE)*VLOOKUP($F1629,BY_TRA_Demand_Drivers!$B$5:$J$100,8,FALSE)</f>
        <v>670.40088276032373</v>
      </c>
      <c r="I1629" s="16">
        <f>VLOOKUP($D1629,'Growth rate'!$B$3:$T$93,19,FALSE)*VLOOKUP($F1629,BY_TRA_Demand_Drivers!$B$5:$J$100,9,FALSE)</f>
        <v>578.7808414917115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14136.513213894839</v>
      </c>
      <c r="H1630" s="16">
        <f>VLOOKUP($D1630,'Growth rate'!$B$3:$T$93,19,FALSE)*VLOOKUP($F1630,BY_TRA_Demand_Drivers!$B$5:$J$100,8,FALSE)</f>
        <v>681.12729688448894</v>
      </c>
      <c r="I1630" s="16">
        <f>VLOOKUP($D1630,'Growth rate'!$B$3:$T$93,19,FALSE)*VLOOKUP($F1630,BY_TRA_Demand_Drivers!$B$5:$J$100,9,FALSE)</f>
        <v>588.04133495557903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14362.697425317157</v>
      </c>
      <c r="H1631" s="16">
        <f>VLOOKUP($D1631,'Growth rate'!$B$3:$T$93,19,FALSE)*VLOOKUP($F1631,BY_TRA_Demand_Drivers!$B$5:$J$100,8,FALSE)</f>
        <v>692.02533363464079</v>
      </c>
      <c r="I1631" s="16">
        <f>VLOOKUP($D1631,'Growth rate'!$B$3:$T$93,19,FALSE)*VLOOKUP($F1631,BY_TRA_Demand_Drivers!$B$5:$J$100,9,FALSE)</f>
        <v>597.44999631486826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14592.50058412223</v>
      </c>
      <c r="H1632" s="16">
        <f>VLOOKUP($D1632,'Growth rate'!$B$3:$T$93,19,FALSE)*VLOOKUP($F1632,BY_TRA_Demand_Drivers!$B$5:$J$100,8,FALSE)</f>
        <v>703.09773897279501</v>
      </c>
      <c r="I1632" s="16">
        <f>VLOOKUP($D1632,'Growth rate'!$B$3:$T$93,19,FALSE)*VLOOKUP($F1632,BY_TRA_Demand_Drivers!$B$5:$J$100,9,FALSE)</f>
        <v>607.00919625590609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14825.980593468184</v>
      </c>
      <c r="H1633" s="16">
        <f>VLOOKUP($D1633,'Growth rate'!$B$3:$T$93,19,FALSE)*VLOOKUP($F1633,BY_TRA_Demand_Drivers!$B$5:$J$100,8,FALSE)</f>
        <v>714.34730279635971</v>
      </c>
      <c r="I1633" s="16">
        <f>VLOOKUP($D1633,'Growth rate'!$B$3:$T$93,19,FALSE)*VLOOKUP($F1633,BY_TRA_Demand_Drivers!$B$5:$J$100,9,FALSE)</f>
        <v>616.72134339600052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15063.196282963674</v>
      </c>
      <c r="H1634" s="16">
        <f>VLOOKUP($D1634,'Growth rate'!$B$3:$T$93,19,FALSE)*VLOOKUP($F1634,BY_TRA_Demand_Drivers!$B$5:$J$100,8,FALSE)</f>
        <v>725.7768596411014</v>
      </c>
      <c r="I1634" s="16">
        <f>VLOOKUP($D1634,'Growth rate'!$B$3:$T$93,19,FALSE)*VLOOKUP($F1634,BY_TRA_Demand_Drivers!$B$5:$J$100,9,FALSE)</f>
        <v>626.58888489033654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15304.207423491098</v>
      </c>
      <c r="H1635" s="16">
        <f>VLOOKUP($D1635,'Growth rate'!$B$3:$T$93,19,FALSE)*VLOOKUP($F1635,BY_TRA_Demand_Drivers!$B$5:$J$100,8,FALSE)</f>
        <v>737.38928939535924</v>
      </c>
      <c r="I1635" s="16">
        <f>VLOOKUP($D1635,'Growth rate'!$B$3:$T$93,19,FALSE)*VLOOKUP($F1635,BY_TRA_Demand_Drivers!$B$5:$J$100,9,FALSE)</f>
        <v>636.61430704858208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15549.074742266952</v>
      </c>
      <c r="H1636" s="16">
        <f>VLOOKUP($D1636,'Growth rate'!$B$3:$T$93,19,FALSE)*VLOOKUP($F1636,BY_TRA_Demand_Drivers!$B$5:$J$100,8,FALSE)</f>
        <v>749.18751802568477</v>
      </c>
      <c r="I1636" s="16">
        <f>VLOOKUP($D1636,'Growth rate'!$B$3:$T$93,19,FALSE)*VLOOKUP($F1636,BY_TRA_Demand_Drivers!$B$5:$J$100,9,FALSE)</f>
        <v>646.80013596135927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15797.859938143223</v>
      </c>
      <c r="H1637" s="16">
        <f>VLOOKUP($D1637,'Growth rate'!$B$3:$T$93,19,FALSE)*VLOOKUP($F1637,BY_TRA_Demand_Drivers!$B$5:$J$100,8,FALSE)</f>
        <v>761.17451831409574</v>
      </c>
      <c r="I1637" s="16">
        <f>VLOOKUP($D1637,'Growth rate'!$B$3:$T$93,19,FALSE)*VLOOKUP($F1637,BY_TRA_Demand_Drivers!$B$5:$J$100,9,FALSE)</f>
        <v>657.14893813674098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16050.625697153515</v>
      </c>
      <c r="H1638" s="16">
        <f>VLOOKUP($D1638,'Growth rate'!$B$3:$T$93,19,FALSE)*VLOOKUP($F1638,BY_TRA_Demand_Drivers!$B$5:$J$100,8,FALSE)</f>
        <v>773.35331060712133</v>
      </c>
      <c r="I1638" s="16">
        <f>VLOOKUP($D1638,'Growth rate'!$B$3:$T$93,19,FALSE)*VLOOKUP($F1638,BY_TRA_Demand_Drivers!$B$5:$J$100,9,FALSE)</f>
        <v>667.66332114692887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16307.435708307974</v>
      </c>
      <c r="H1639" s="16">
        <f>VLOOKUP($D1639,'Growth rate'!$B$3:$T$93,19,FALSE)*VLOOKUP($F1639,BY_TRA_Demand_Drivers!$B$5:$J$100,8,FALSE)</f>
        <v>785.72696357683537</v>
      </c>
      <c r="I1639" s="16">
        <f>VLOOKUP($D1639,'Growth rate'!$B$3:$T$93,19,FALSE)*VLOOKUP($F1639,BY_TRA_Demand_Drivers!$B$5:$J$100,9,FALSE)</f>
        <v>678.3459342852799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16568.354679640899</v>
      </c>
      <c r="H1640" s="16">
        <f>VLOOKUP($D1640,'Growth rate'!$B$3:$T$93,19,FALSE)*VLOOKUP($F1640,BY_TRA_Demand_Drivers!$B$5:$J$100,8,FALSE)</f>
        <v>798.29859499406462</v>
      </c>
      <c r="I1640" s="16">
        <f>VLOOKUP($D1640,'Growth rate'!$B$3:$T$93,19,FALSE)*VLOOKUP($F1640,BY_TRA_Demand_Drivers!$B$5:$J$100,9,FALSE)</f>
        <v>689.19946923384418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16833.44835451516</v>
      </c>
      <c r="H1641" s="16">
        <f>VLOOKUP($D1641,'Growth rate'!$B$3:$T$93,19,FALSE)*VLOOKUP($F1641,BY_TRA_Demand_Drivers!$B$5:$J$100,8,FALSE)</f>
        <v>811.07137251396989</v>
      </c>
      <c r="I1641" s="16">
        <f>VLOOKUP($D1641,'Growth rate'!$B$3:$T$93,19,FALSE)*VLOOKUP($F1641,BY_TRA_Demand_Drivers!$B$5:$J$100,9,FALSE)</f>
        <v>700.22666074158599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17102.783528187399</v>
      </c>
      <c r="H1642" s="16">
        <f>VLOOKUP($D1642,'Growth rate'!$B$3:$T$93,19,FALSE)*VLOOKUP($F1642,BY_TRA_Demand_Drivers!$B$5:$J$100,8,FALSE)</f>
        <v>824.04851447419333</v>
      </c>
      <c r="I1642" s="16">
        <f>VLOOKUP($D1642,'Growth rate'!$B$3:$T$93,19,FALSE)*VLOOKUP($F1642,BY_TRA_Demand_Drivers!$B$5:$J$100,9,FALSE)</f>
        <v>711.43028731345123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17376.4280646384</v>
      </c>
      <c r="H1643" s="16">
        <f>VLOOKUP($D1643,'Growth rate'!$B$3:$T$93,19,FALSE)*VLOOKUP($F1643,BY_TRA_Demand_Drivers!$B$5:$J$100,8,FALSE)</f>
        <v>837.23329070578052</v>
      </c>
      <c r="I1643" s="16">
        <f>VLOOKUP($D1643,'Growth rate'!$B$3:$T$93,19,FALSE)*VLOOKUP($F1643,BY_TRA_Demand_Drivers!$B$5:$J$100,9,FALSE)</f>
        <v>722.81317191046651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956.39950223765004</v>
      </c>
      <c r="H1644" s="16">
        <f>VLOOKUP($D1644,'Growth rate'!$B$3:$T$93,19,FALSE)*VLOOKUP($F1644,BY_TRA_Demand_Drivers!$B$5:$J$100,8,FALSE)</f>
        <v>46.081363759523597</v>
      </c>
      <c r="I1644" s="16">
        <f>VLOOKUP($D1644,'Growth rate'!$B$3:$T$93,19,FALSE)*VLOOKUP($F1644,BY_TRA_Demand_Drivers!$B$5:$J$100,9,FALSE)</f>
        <v>39.783674484447303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1004.5802115881939</v>
      </c>
      <c r="H1645" s="16">
        <f>VLOOKUP($D1645,'Growth rate'!$B$3:$T$93,19,FALSE)*VLOOKUP($F1645,BY_TRA_Demand_Drivers!$B$5:$J$100,8,FALSE)</f>
        <v>48.402812890958423</v>
      </c>
      <c r="I1645" s="16">
        <f>VLOOKUP($D1645,'Growth rate'!$B$3:$T$93,19,FALSE)*VLOOKUP($F1645,BY_TRA_Demand_Drivers!$B$5:$J$100,9,FALSE)</f>
        <v>41.78786379314846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1052.7609209387379</v>
      </c>
      <c r="H1646" s="16">
        <f>VLOOKUP($D1646,'Growth rate'!$B$3:$T$93,19,FALSE)*VLOOKUP($F1646,BY_TRA_Demand_Drivers!$B$5:$J$100,8,FALSE)</f>
        <v>50.724262022393255</v>
      </c>
      <c r="I1646" s="16">
        <f>VLOOKUP($D1646,'Growth rate'!$B$3:$T$93,19,FALSE)*VLOOKUP($F1646,BY_TRA_Demand_Drivers!$B$5:$J$100,9,FALSE)</f>
        <v>43.792053101849618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1100.9416302892819</v>
      </c>
      <c r="H1647" s="16">
        <f>VLOOKUP($D1647,'Growth rate'!$B$3:$T$93,19,FALSE)*VLOOKUP($F1647,BY_TRA_Demand_Drivers!$B$5:$J$100,8,FALSE)</f>
        <v>53.04571115382808</v>
      </c>
      <c r="I1647" s="16">
        <f>VLOOKUP($D1647,'Growth rate'!$B$3:$T$93,19,FALSE)*VLOOKUP($F1647,BY_TRA_Demand_Drivers!$B$5:$J$100,9,FALSE)</f>
        <v>45.796242410550775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1149.1223396398257</v>
      </c>
      <c r="H1648" s="16">
        <f>VLOOKUP($D1648,'Growth rate'!$B$3:$T$93,19,FALSE)*VLOOKUP($F1648,BY_TRA_Demand_Drivers!$B$5:$J$100,8,FALSE)</f>
        <v>55.367160285262905</v>
      </c>
      <c r="I1648" s="16">
        <f>VLOOKUP($D1648,'Growth rate'!$B$3:$T$93,19,FALSE)*VLOOKUP($F1648,BY_TRA_Demand_Drivers!$B$5:$J$100,9,FALSE)</f>
        <v>47.800431719251925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1197.3030489903697</v>
      </c>
      <c r="H1649" s="16">
        <f>VLOOKUP($D1649,'Growth rate'!$B$3:$T$93,19,FALSE)*VLOOKUP($F1649,BY_TRA_Demand_Drivers!$B$5:$J$100,8,FALSE)</f>
        <v>57.688609416697737</v>
      </c>
      <c r="I1649" s="16">
        <f>VLOOKUP($D1649,'Growth rate'!$B$3:$T$93,19,FALSE)*VLOOKUP($F1649,BY_TRA_Demand_Drivers!$B$5:$J$100,9,FALSE)</f>
        <v>49.804621027953083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1245.4837583409137</v>
      </c>
      <c r="H1650" s="16">
        <f>VLOOKUP($D1650,'Growth rate'!$B$3:$T$93,19,FALSE)*VLOOKUP($F1650,BY_TRA_Demand_Drivers!$B$5:$J$100,8,FALSE)</f>
        <v>60.010058548132577</v>
      </c>
      <c r="I1650" s="16">
        <f>VLOOKUP($D1650,'Growth rate'!$B$3:$T$93,19,FALSE)*VLOOKUP($F1650,BY_TRA_Demand_Drivers!$B$5:$J$100,9,FALSE)</f>
        <v>51.808810336654247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1293.6644676914577</v>
      </c>
      <c r="H1651" s="16">
        <f>VLOOKUP($D1651,'Growth rate'!$B$3:$T$93,19,FALSE)*VLOOKUP($F1651,BY_TRA_Demand_Drivers!$B$5:$J$100,8,FALSE)</f>
        <v>62.331507679567402</v>
      </c>
      <c r="I1651" s="16">
        <f>VLOOKUP($D1651,'Growth rate'!$B$3:$T$93,19,FALSE)*VLOOKUP($F1651,BY_TRA_Demand_Drivers!$B$5:$J$100,9,FALSE)</f>
        <v>53.812999645355404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1341.8451770420015</v>
      </c>
      <c r="H1652" s="16">
        <f>VLOOKUP($D1652,'Growth rate'!$B$3:$T$93,19,FALSE)*VLOOKUP($F1652,BY_TRA_Demand_Drivers!$B$5:$J$100,8,FALSE)</f>
        <v>64.652956811002227</v>
      </c>
      <c r="I1652" s="16">
        <f>VLOOKUP($D1652,'Growth rate'!$B$3:$T$93,19,FALSE)*VLOOKUP($F1652,BY_TRA_Demand_Drivers!$B$5:$J$100,9,FALSE)</f>
        <v>55.817188954056562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1390.0258863925455</v>
      </c>
      <c r="H1653" s="16">
        <f>VLOOKUP($D1653,'Growth rate'!$B$3:$T$93,19,FALSE)*VLOOKUP($F1653,BY_TRA_Demand_Drivers!$B$5:$J$100,8,FALSE)</f>
        <v>66.974405942437059</v>
      </c>
      <c r="I1653" s="16">
        <f>VLOOKUP($D1653,'Growth rate'!$B$3:$T$93,19,FALSE)*VLOOKUP($F1653,BY_TRA_Demand_Drivers!$B$5:$J$100,9,FALSE)</f>
        <v>57.821378262757719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1438.2065957430893</v>
      </c>
      <c r="H1654" s="16">
        <f>VLOOKUP($D1654,'Growth rate'!$B$3:$T$93,19,FALSE)*VLOOKUP($F1654,BY_TRA_Demand_Drivers!$B$5:$J$100,8,FALSE)</f>
        <v>69.295855073871891</v>
      </c>
      <c r="I1654" s="16">
        <f>VLOOKUP($D1654,'Growth rate'!$B$3:$T$93,19,FALSE)*VLOOKUP($F1654,BY_TRA_Demand_Drivers!$B$5:$J$100,9,FALSE)</f>
        <v>59.825567571458876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1486.3873050936336</v>
      </c>
      <c r="H1655" s="16">
        <f>VLOOKUP($D1655,'Growth rate'!$B$3:$T$93,19,FALSE)*VLOOKUP($F1655,BY_TRA_Demand_Drivers!$B$5:$J$100,8,FALSE)</f>
        <v>71.617304205306723</v>
      </c>
      <c r="I1655" s="16">
        <f>VLOOKUP($D1655,'Growth rate'!$B$3:$T$93,19,FALSE)*VLOOKUP($F1655,BY_TRA_Demand_Drivers!$B$5:$J$100,9,FALSE)</f>
        <v>61.829756880160041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1534.5680144441774</v>
      </c>
      <c r="H1656" s="16">
        <f>VLOOKUP($D1656,'Growth rate'!$B$3:$T$93,19,FALSE)*VLOOKUP($F1656,BY_TRA_Demand_Drivers!$B$5:$J$100,8,FALSE)</f>
        <v>73.938753336741556</v>
      </c>
      <c r="I1656" s="16">
        <f>VLOOKUP($D1656,'Growth rate'!$B$3:$T$93,19,FALSE)*VLOOKUP($F1656,BY_TRA_Demand_Drivers!$B$5:$J$100,9,FALSE)</f>
        <v>63.833946188861198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1582.7487237947214</v>
      </c>
      <c r="H1657" s="16">
        <f>VLOOKUP($D1657,'Growth rate'!$B$3:$T$93,19,FALSE)*VLOOKUP($F1657,BY_TRA_Demand_Drivers!$B$5:$J$100,8,FALSE)</f>
        <v>76.260202468176374</v>
      </c>
      <c r="I1657" s="16">
        <f>VLOOKUP($D1657,'Growth rate'!$B$3:$T$93,19,FALSE)*VLOOKUP($F1657,BY_TRA_Demand_Drivers!$B$5:$J$100,9,FALSE)</f>
        <v>65.838135497562348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1630.9294331452654</v>
      </c>
      <c r="H1658" s="16">
        <f>VLOOKUP($D1658,'Growth rate'!$B$3:$T$93,19,FALSE)*VLOOKUP($F1658,BY_TRA_Demand_Drivers!$B$5:$J$100,8,FALSE)</f>
        <v>78.581651599611206</v>
      </c>
      <c r="I1658" s="16">
        <f>VLOOKUP($D1658,'Growth rate'!$B$3:$T$93,19,FALSE)*VLOOKUP($F1658,BY_TRA_Demand_Drivers!$B$5:$J$100,9,FALSE)</f>
        <v>67.842324806263505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1679.1101424958092</v>
      </c>
      <c r="H1659" s="16">
        <f>VLOOKUP($D1659,'Growth rate'!$B$3:$T$93,19,FALSE)*VLOOKUP($F1659,BY_TRA_Demand_Drivers!$B$5:$J$100,8,FALSE)</f>
        <v>80.903100731046038</v>
      </c>
      <c r="I1659" s="16">
        <f>VLOOKUP($D1659,'Growth rate'!$B$3:$T$93,19,FALSE)*VLOOKUP($F1659,BY_TRA_Demand_Drivers!$B$5:$J$100,9,FALSE)</f>
        <v>69.846514114964663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1727.2908518463532</v>
      </c>
      <c r="H1660" s="16">
        <f>VLOOKUP($D1660,'Growth rate'!$B$3:$T$93,19,FALSE)*VLOOKUP($F1660,BY_TRA_Demand_Drivers!$B$5:$J$100,8,FALSE)</f>
        <v>83.224549862480856</v>
      </c>
      <c r="I1660" s="16">
        <f>VLOOKUP($D1660,'Growth rate'!$B$3:$T$93,19,FALSE)*VLOOKUP($F1660,BY_TRA_Demand_Drivers!$B$5:$J$100,9,FALSE)</f>
        <v>71.85070342366582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1775.471561196897</v>
      </c>
      <c r="H1661" s="16">
        <f>VLOOKUP($D1661,'Growth rate'!$B$3:$T$93,19,FALSE)*VLOOKUP($F1661,BY_TRA_Demand_Drivers!$B$5:$J$100,8,FALSE)</f>
        <v>85.545998993915688</v>
      </c>
      <c r="I1661" s="16">
        <f>VLOOKUP($D1661,'Growth rate'!$B$3:$T$93,19,FALSE)*VLOOKUP($F1661,BY_TRA_Demand_Drivers!$B$5:$J$100,9,FALSE)</f>
        <v>73.854892732366977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1823.652270547441</v>
      </c>
      <c r="H1662" s="16">
        <f>VLOOKUP($D1662,'Growth rate'!$B$3:$T$93,19,FALSE)*VLOOKUP($F1662,BY_TRA_Demand_Drivers!$B$5:$J$100,8,FALSE)</f>
        <v>87.867448125350521</v>
      </c>
      <c r="I1662" s="16">
        <f>VLOOKUP($D1662,'Growth rate'!$B$3:$T$93,19,FALSE)*VLOOKUP($F1662,BY_TRA_Demand_Drivers!$B$5:$J$100,9,FALSE)</f>
        <v>75.859082041068135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1871.8329798979848</v>
      </c>
      <c r="H1663" s="16">
        <f>VLOOKUP($D1663,'Growth rate'!$B$3:$T$93,19,FALSE)*VLOOKUP($F1663,BY_TRA_Demand_Drivers!$B$5:$J$100,8,FALSE)</f>
        <v>90.188897256785339</v>
      </c>
      <c r="I1663" s="16">
        <f>VLOOKUP($D1663,'Growth rate'!$B$3:$T$93,19,FALSE)*VLOOKUP($F1663,BY_TRA_Demand_Drivers!$B$5:$J$100,9,FALSE)</f>
        <v>77.863271349769292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1920.0136892485289</v>
      </c>
      <c r="H1664" s="16">
        <f>VLOOKUP($D1664,'Growth rate'!$B$3:$T$93,19,FALSE)*VLOOKUP($F1664,BY_TRA_Demand_Drivers!$B$5:$J$100,8,FALSE)</f>
        <v>92.510346388220171</v>
      </c>
      <c r="I1664" s="16">
        <f>VLOOKUP($D1664,'Growth rate'!$B$3:$T$93,19,FALSE)*VLOOKUP($F1664,BY_TRA_Demand_Drivers!$B$5:$J$100,9,FALSE)</f>
        <v>79.867460658470449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1968.1943985990731</v>
      </c>
      <c r="H1665" s="16">
        <f>VLOOKUP($D1665,'Growth rate'!$B$3:$T$93,19,FALSE)*VLOOKUP($F1665,BY_TRA_Demand_Drivers!$B$5:$J$100,8,FALSE)</f>
        <v>94.831795519655017</v>
      </c>
      <c r="I1665" s="16">
        <f>VLOOKUP($D1665,'Growth rate'!$B$3:$T$93,19,FALSE)*VLOOKUP($F1665,BY_TRA_Demand_Drivers!$B$5:$J$100,9,FALSE)</f>
        <v>81.871649967171621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2016.3751079496171</v>
      </c>
      <c r="H1666" s="16">
        <f>VLOOKUP($D1666,'Growth rate'!$B$3:$T$93,19,FALSE)*VLOOKUP($F1666,BY_TRA_Demand_Drivers!$B$5:$J$100,8,FALSE)</f>
        <v>97.15324465108985</v>
      </c>
      <c r="I1666" s="16">
        <f>VLOOKUP($D1666,'Growth rate'!$B$3:$T$93,19,FALSE)*VLOOKUP($F1666,BY_TRA_Demand_Drivers!$B$5:$J$100,9,FALSE)</f>
        <v>83.875839275872778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2064.5558173001609</v>
      </c>
      <c r="H1667" s="16">
        <f>VLOOKUP($D1667,'Growth rate'!$B$3:$T$93,19,FALSE)*VLOOKUP($F1667,BY_TRA_Demand_Drivers!$B$5:$J$100,8,FALSE)</f>
        <v>99.474693782524682</v>
      </c>
      <c r="I1667" s="16">
        <f>VLOOKUP($D1667,'Growth rate'!$B$3:$T$93,19,FALSE)*VLOOKUP($F1667,BY_TRA_Demand_Drivers!$B$5:$J$100,9,FALSE)</f>
        <v>85.880028584573935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2112.7365266507049</v>
      </c>
      <c r="H1668" s="16">
        <f>VLOOKUP($D1668,'Growth rate'!$B$3:$T$93,19,FALSE)*VLOOKUP($F1668,BY_TRA_Demand_Drivers!$B$5:$J$100,8,FALSE)</f>
        <v>101.7961429139595</v>
      </c>
      <c r="I1668" s="16">
        <f>VLOOKUP($D1668,'Growth rate'!$B$3:$T$93,19,FALSE)*VLOOKUP($F1668,BY_TRA_Demand_Drivers!$B$5:$J$100,9,FALSE)</f>
        <v>87.884217893275093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2160.917236001249</v>
      </c>
      <c r="H1669" s="16">
        <f>VLOOKUP($D1669,'Growth rate'!$B$3:$T$93,19,FALSE)*VLOOKUP($F1669,BY_TRA_Demand_Drivers!$B$5:$J$100,8,FALSE)</f>
        <v>104.11759204539433</v>
      </c>
      <c r="I1669" s="16">
        <f>VLOOKUP($D1669,'Growth rate'!$B$3:$T$93,19,FALSE)*VLOOKUP($F1669,BY_TRA_Demand_Drivers!$B$5:$J$100,9,FALSE)</f>
        <v>89.888407201976236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2209.097945351793</v>
      </c>
      <c r="H1670" s="16">
        <f>VLOOKUP($D1670,'Growth rate'!$B$3:$T$93,19,FALSE)*VLOOKUP($F1670,BY_TRA_Demand_Drivers!$B$5:$J$100,8,FALSE)</f>
        <v>106.43904117682916</v>
      </c>
      <c r="I1670" s="16">
        <f>VLOOKUP($D1670,'Growth rate'!$B$3:$T$93,19,FALSE)*VLOOKUP($F1670,BY_TRA_Demand_Drivers!$B$5:$J$100,9,FALSE)</f>
        <v>91.892596510677393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2257.2786547023366</v>
      </c>
      <c r="H1671" s="16">
        <f>VLOOKUP($D1671,'Growth rate'!$B$3:$T$93,19,FALSE)*VLOOKUP($F1671,BY_TRA_Demand_Drivers!$B$5:$J$100,8,FALSE)</f>
        <v>108.76049030826398</v>
      </c>
      <c r="I1671" s="16">
        <f>VLOOKUP($D1671,'Growth rate'!$B$3:$T$93,19,FALSE)*VLOOKUP($F1671,BY_TRA_Demand_Drivers!$B$5:$J$100,9,FALSE)</f>
        <v>93.89678581937855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2305.4593640528806</v>
      </c>
      <c r="H1672" s="16">
        <f>VLOOKUP($D1672,'Growth rate'!$B$3:$T$93,19,FALSE)*VLOOKUP($F1672,BY_TRA_Demand_Drivers!$B$5:$J$100,8,FALSE)</f>
        <v>111.08193943969881</v>
      </c>
      <c r="I1672" s="16">
        <f>VLOOKUP($D1672,'Growth rate'!$B$3:$T$93,19,FALSE)*VLOOKUP($F1672,BY_TRA_Demand_Drivers!$B$5:$J$100,9,FALSE)</f>
        <v>95.900975128079708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2353.6400734034246</v>
      </c>
      <c r="H1673" s="16">
        <f>VLOOKUP($D1673,'Growth rate'!$B$3:$T$93,19,FALSE)*VLOOKUP($F1673,BY_TRA_Demand_Drivers!$B$5:$J$100,8,FALSE)</f>
        <v>113.40338857113365</v>
      </c>
      <c r="I1673" s="16">
        <f>VLOOKUP($D1673,'Growth rate'!$B$3:$T$93,19,FALSE)*VLOOKUP($F1673,BY_TRA_Demand_Drivers!$B$5:$J$100,9,FALSE)</f>
        <v>97.905164436780865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2401.8207827539686</v>
      </c>
      <c r="H1674" s="16">
        <f>VLOOKUP($D1674,'Growth rate'!$B$3:$T$93,19,FALSE)*VLOOKUP($F1674,BY_TRA_Demand_Drivers!$B$5:$J$100,8,FALSE)</f>
        <v>115.72483770256846</v>
      </c>
      <c r="I1674" s="16">
        <f>VLOOKUP($D1674,'Growth rate'!$B$3:$T$93,19,FALSE)*VLOOKUP($F1674,BY_TRA_Demand_Drivers!$B$5:$J$100,9,FALSE)</f>
        <v>99.909353745482022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2450.0014921045122</v>
      </c>
      <c r="H1675" s="16">
        <f>VLOOKUP($D1675,'Growth rate'!$B$3:$T$93,19,FALSE)*VLOOKUP($F1675,BY_TRA_Demand_Drivers!$B$5:$J$100,8,FALSE)</f>
        <v>118.0462868340033</v>
      </c>
      <c r="I1675" s="16">
        <f>VLOOKUP($D1675,'Growth rate'!$B$3:$T$93,19,FALSE)*VLOOKUP($F1675,BY_TRA_Demand_Drivers!$B$5:$J$100,9,FALSE)</f>
        <v>101.91354305418318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2489.201515978184</v>
      </c>
      <c r="H1676" s="16">
        <f>VLOOKUP($D1676,'Growth rate'!$B$3:$T$93,19,FALSE)*VLOOKUP($F1676,BY_TRA_Demand_Drivers!$B$5:$J$100,8,FALSE)</f>
        <v>119.93502742334734</v>
      </c>
      <c r="I1676" s="16">
        <f>VLOOKUP($D1676,'Growth rate'!$B$3:$T$93,19,FALSE)*VLOOKUP($F1676,BY_TRA_Demand_Drivers!$B$5:$J$100,9,FALSE)</f>
        <v>103.54415974305009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2529.0287402338354</v>
      </c>
      <c r="H1677" s="16">
        <f>VLOOKUP($D1677,'Growth rate'!$B$3:$T$93,19,FALSE)*VLOOKUP($F1677,BY_TRA_Demand_Drivers!$B$5:$J$100,8,FALSE)</f>
        <v>121.8539878621209</v>
      </c>
      <c r="I1677" s="16">
        <f>VLOOKUP($D1677,'Growth rate'!$B$3:$T$93,19,FALSE)*VLOOKUP($F1677,BY_TRA_Demand_Drivers!$B$5:$J$100,9,FALSE)</f>
        <v>105.20086629893891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2569.4932000775771</v>
      </c>
      <c r="H1678" s="16">
        <f>VLOOKUP($D1678,'Growth rate'!$B$3:$T$93,19,FALSE)*VLOOKUP($F1678,BY_TRA_Demand_Drivers!$B$5:$J$100,8,FALSE)</f>
        <v>123.80365166791485</v>
      </c>
      <c r="I1678" s="16">
        <f>VLOOKUP($D1678,'Growth rate'!$B$3:$T$93,19,FALSE)*VLOOKUP($F1678,BY_TRA_Demand_Drivers!$B$5:$J$100,9,FALSE)</f>
        <v>106.88408015972193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2610.6050912788182</v>
      </c>
      <c r="H1679" s="16">
        <f>VLOOKUP($D1679,'Growth rate'!$B$3:$T$93,19,FALSE)*VLOOKUP($F1679,BY_TRA_Demand_Drivers!$B$5:$J$100,8,FALSE)</f>
        <v>125.78451009460147</v>
      </c>
      <c r="I1679" s="16">
        <f>VLOOKUP($D1679,'Growth rate'!$B$3:$T$93,19,FALSE)*VLOOKUP($F1679,BY_TRA_Demand_Drivers!$B$5:$J$100,9,FALSE)</f>
        <v>108.59422544227748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2652.3747727392788</v>
      </c>
      <c r="H1680" s="16">
        <f>VLOOKUP($D1680,'Growth rate'!$B$3:$T$93,19,FALSE)*VLOOKUP($F1680,BY_TRA_Demand_Drivers!$B$5:$J$100,8,FALSE)</f>
        <v>127.7970622561151</v>
      </c>
      <c r="I1680" s="16">
        <f>VLOOKUP($D1680,'Growth rate'!$B$3:$T$93,19,FALSE)*VLOOKUP($F1680,BY_TRA_Demand_Drivers!$B$5:$J$100,9,FALSE)</f>
        <v>110.33173304935391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2694.8127691031082</v>
      </c>
      <c r="H1681" s="16">
        <f>VLOOKUP($D1681,'Growth rate'!$B$3:$T$93,19,FALSE)*VLOOKUP($F1681,BY_TRA_Demand_Drivers!$B$5:$J$100,8,FALSE)</f>
        <v>129.84181525221297</v>
      </c>
      <c r="I1681" s="16">
        <f>VLOOKUP($D1681,'Growth rate'!$B$3:$T$93,19,FALSE)*VLOOKUP($F1681,BY_TRA_Demand_Drivers!$B$5:$J$100,9,FALSE)</f>
        <v>112.09704077814359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2737.9297734087577</v>
      </c>
      <c r="H1682" s="16">
        <f>VLOOKUP($D1682,'Growth rate'!$B$3:$T$93,19,FALSE)*VLOOKUP($F1682,BY_TRA_Demand_Drivers!$B$5:$J$100,8,FALSE)</f>
        <v>131.91928429624838</v>
      </c>
      <c r="I1682" s="16">
        <f>VLOOKUP($D1682,'Growth rate'!$B$3:$T$93,19,FALSE)*VLOOKUP($F1682,BY_TRA_Demand_Drivers!$B$5:$J$100,9,FALSE)</f>
        <v>113.89059343059391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2781.7366497832977</v>
      </c>
      <c r="H1683" s="16">
        <f>VLOOKUP($D1683,'Growth rate'!$B$3:$T$93,19,FALSE)*VLOOKUP($F1683,BY_TRA_Demand_Drivers!$B$5:$J$100,8,FALSE)</f>
        <v>134.02999284498833</v>
      </c>
      <c r="I1683" s="16">
        <f>VLOOKUP($D1683,'Growth rate'!$B$3:$T$93,19,FALSE)*VLOOKUP($F1683,BY_TRA_Demand_Drivers!$B$5:$J$100,9,FALSE)</f>
        <v>115.7128429254834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2826.2444361798302</v>
      </c>
      <c r="H1684" s="16">
        <f>VLOOKUP($D1684,'Growth rate'!$B$3:$T$93,19,FALSE)*VLOOKUP($F1684,BY_TRA_Demand_Drivers!$B$5:$J$100,8,FALSE)</f>
        <v>136.17447273050811</v>
      </c>
      <c r="I1684" s="16">
        <f>VLOOKUP($D1684,'Growth rate'!$B$3:$T$93,19,FALSE)*VLOOKUP($F1684,BY_TRA_Demand_Drivers!$B$5:$J$100,9,FALSE)</f>
        <v>117.56424841229111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2871.4643471587074</v>
      </c>
      <c r="H1685" s="16">
        <f>VLOOKUP($D1685,'Growth rate'!$B$3:$T$93,19,FALSE)*VLOOKUP($F1685,BY_TRA_Demand_Drivers!$B$5:$J$100,8,FALSE)</f>
        <v>138.35326429419626</v>
      </c>
      <c r="I1685" s="16">
        <f>VLOOKUP($D1685,'Growth rate'!$B$3:$T$93,19,FALSE)*VLOOKUP($F1685,BY_TRA_Demand_Drivers!$B$5:$J$100,9,FALSE)</f>
        <v>119.44527638688777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2917.4077767132471</v>
      </c>
      <c r="H1686" s="16">
        <f>VLOOKUP($D1686,'Growth rate'!$B$3:$T$93,19,FALSE)*VLOOKUP($F1686,BY_TRA_Demand_Drivers!$B$5:$J$100,8,FALSE)</f>
        <v>140.56691652290343</v>
      </c>
      <c r="I1686" s="16">
        <f>VLOOKUP($D1686,'Growth rate'!$B$3:$T$93,19,FALSE)*VLOOKUP($F1686,BY_TRA_Demand_Drivers!$B$5:$J$100,9,FALSE)</f>
        <v>121.356400809078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2964.0863011406591</v>
      </c>
      <c r="H1687" s="16">
        <f>VLOOKUP($D1687,'Growth rate'!$B$3:$T$93,19,FALSE)*VLOOKUP($F1687,BY_TRA_Demand_Drivers!$B$5:$J$100,8,FALSE)</f>
        <v>142.81598718726988</v>
      </c>
      <c r="I1687" s="16">
        <f>VLOOKUP($D1687,'Growth rate'!$B$3:$T$93,19,FALSE)*VLOOKUP($F1687,BY_TRA_Demand_Drivers!$B$5:$J$100,9,FALSE)</f>
        <v>123.29810322202324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3011.5116819589098</v>
      </c>
      <c r="H1688" s="16">
        <f>VLOOKUP($D1688,'Growth rate'!$B$3:$T$93,19,FALSE)*VLOOKUP($F1688,BY_TRA_Demand_Drivers!$B$5:$J$100,8,FALSE)</f>
        <v>145.10104298226619</v>
      </c>
      <c r="I1688" s="16">
        <f>VLOOKUP($D1688,'Growth rate'!$B$3:$T$93,19,FALSE)*VLOOKUP($F1688,BY_TRA_Demand_Drivers!$B$5:$J$100,9,FALSE)</f>
        <v>125.27087287357561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3059.6958688702521</v>
      </c>
      <c r="H1689" s="16">
        <f>VLOOKUP($D1689,'Growth rate'!$B$3:$T$93,19,FALSE)*VLOOKUP($F1689,BY_TRA_Demand_Drivers!$B$5:$J$100,8,FALSE)</f>
        <v>147.42265966998244</v>
      </c>
      <c r="I1689" s="16">
        <f>VLOOKUP($D1689,'Growth rate'!$B$3:$T$93,19,FALSE)*VLOOKUP($F1689,BY_TRA_Demand_Drivers!$B$5:$J$100,9,FALSE)</f>
        <v>127.27520683955282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3108.6510027721774</v>
      </c>
      <c r="H1690" s="16">
        <f>VLOOKUP($D1690,'Growth rate'!$B$3:$T$93,19,FALSE)*VLOOKUP($F1690,BY_TRA_Demand_Drivers!$B$5:$J$100,8,FALSE)</f>
        <v>149.78142222470223</v>
      </c>
      <c r="I1690" s="16">
        <f>VLOOKUP($D1690,'Growth rate'!$B$3:$T$93,19,FALSE)*VLOOKUP($F1690,BY_TRA_Demand_Drivers!$B$5:$J$100,9,FALSE)</f>
        <v>129.31161014898572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3158.3894188165314</v>
      </c>
      <c r="H1691" s="16">
        <f>VLOOKUP($D1691,'Growth rate'!$B$3:$T$93,19,FALSE)*VLOOKUP($F1691,BY_TRA_Demand_Drivers!$B$5:$J$100,8,FALSE)</f>
        <v>152.1779249802974</v>
      </c>
      <c r="I1691" s="16">
        <f>VLOOKUP($D1691,'Growth rate'!$B$3:$T$93,19,FALSE)*VLOOKUP($F1691,BY_TRA_Demand_Drivers!$B$5:$J$100,9,FALSE)</f>
        <v>131.38059591136945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3208.9236495175955</v>
      </c>
      <c r="H1692" s="16">
        <f>VLOOKUP($D1692,'Growth rate'!$B$3:$T$93,19,FALSE)*VLOOKUP($F1692,BY_TRA_Demand_Drivers!$B$5:$J$100,8,FALSE)</f>
        <v>154.61277177998218</v>
      </c>
      <c r="I1692" s="16">
        <f>VLOOKUP($D1692,'Growth rate'!$B$3:$T$93,19,FALSE)*VLOOKUP($F1692,BY_TRA_Demand_Drivers!$B$5:$J$100,9,FALSE)</f>
        <v>133.48268544595135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3260.2664279098776</v>
      </c>
      <c r="H1693" s="16">
        <f>VLOOKUP($D1693,'Growth rate'!$B$3:$T$93,19,FALSE)*VLOOKUP($F1693,BY_TRA_Demand_Drivers!$B$5:$J$100,8,FALSE)</f>
        <v>157.0865761284619</v>
      </c>
      <c r="I1693" s="16">
        <f>VLOOKUP($D1693,'Growth rate'!$B$3:$T$93,19,FALSE)*VLOOKUP($F1693,BY_TRA_Demand_Drivers!$B$5:$J$100,9,FALSE)</f>
        <v>135.6184084130866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3312.430690756436</v>
      </c>
      <c r="H1694" s="16">
        <f>VLOOKUP($D1694,'Growth rate'!$B$3:$T$93,19,FALSE)*VLOOKUP($F1694,BY_TRA_Demand_Drivers!$B$5:$J$100,8,FALSE)</f>
        <v>159.59996134651732</v>
      </c>
      <c r="I1694" s="16">
        <f>VLOOKUP($D1694,'Growth rate'!$B$3:$T$93,19,FALSE)*VLOOKUP($F1694,BY_TRA_Demand_Drivers!$B$5:$J$100,9,FALSE)</f>
        <v>137.788302947696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3365.4295818085388</v>
      </c>
      <c r="H1695" s="16">
        <f>VLOOKUP($D1695,'Growth rate'!$B$3:$T$93,19,FALSE)*VLOOKUP($F1695,BY_TRA_Demand_Drivers!$B$5:$J$100,8,FALSE)</f>
        <v>162.15356072806159</v>
      </c>
      <c r="I1695" s="16">
        <f>VLOOKUP($D1695,'Growth rate'!$B$3:$T$93,19,FALSE)*VLOOKUP($F1695,BY_TRA_Demand_Drivers!$B$5:$J$100,9,FALSE)</f>
        <v>139.99291579485913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3419.2764551174751</v>
      </c>
      <c r="H1696" s="16">
        <f>VLOOKUP($D1696,'Growth rate'!$B$3:$T$93,19,FALSE)*VLOOKUP($F1696,BY_TRA_Demand_Drivers!$B$5:$J$100,8,FALSE)</f>
        <v>164.74801769971054</v>
      </c>
      <c r="I1696" s="16">
        <f>VLOOKUP($D1696,'Growth rate'!$B$3:$T$93,19,FALSE)*VLOOKUP($F1696,BY_TRA_Demand_Drivers!$B$5:$J$100,9,FALSE)</f>
        <v>142.23280244757686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3473.9848783993543</v>
      </c>
      <c r="H1697" s="16">
        <f>VLOOKUP($D1697,'Growth rate'!$B$3:$T$93,19,FALSE)*VLOOKUP($F1697,BY_TRA_Demand_Drivers!$B$5:$J$100,8,FALSE)</f>
        <v>167.3839859829059</v>
      </c>
      <c r="I1697" s="16">
        <f>VLOOKUP($D1697,'Growth rate'!$B$3:$T$93,19,FALSE)*VLOOKUP($F1697,BY_TRA_Demand_Drivers!$B$5:$J$100,9,FALSE)</f>
        <v>144.50852728673806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3529.5686364537446</v>
      </c>
      <c r="H1698" s="16">
        <f>VLOOKUP($D1698,'Growth rate'!$B$3:$T$93,19,FALSE)*VLOOKUP($F1698,BY_TRA_Demand_Drivers!$B$5:$J$100,8,FALSE)</f>
        <v>170.06212975863241</v>
      </c>
      <c r="I1698" s="16">
        <f>VLOOKUP($D1698,'Growth rate'!$B$3:$T$93,19,FALSE)*VLOOKUP($F1698,BY_TRA_Demand_Drivers!$B$5:$J$100,9,FALSE)</f>
        <v>146.82066372332591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3586.0417346370041</v>
      </c>
      <c r="H1699" s="16">
        <f>VLOOKUP($D1699,'Growth rate'!$B$3:$T$93,19,FALSE)*VLOOKUP($F1699,BY_TRA_Demand_Drivers!$B$5:$J$100,8,FALSE)</f>
        <v>172.78312383477055</v>
      </c>
      <c r="I1699" s="16">
        <f>VLOOKUP($D1699,'Growth rate'!$B$3:$T$93,19,FALSE)*VLOOKUP($F1699,BY_TRA_Demand_Drivers!$B$5:$J$100,9,FALSE)</f>
        <v>149.16979434289911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3643.4184023911967</v>
      </c>
      <c r="H1700" s="16">
        <f>VLOOKUP($D1700,'Growth rate'!$B$3:$T$93,19,FALSE)*VLOOKUP($F1700,BY_TRA_Demand_Drivers!$B$5:$J$100,8,FALSE)</f>
        <v>175.54765381612688</v>
      </c>
      <c r="I1700" s="16">
        <f>VLOOKUP($D1700,'Growth rate'!$B$3:$T$93,19,FALSE)*VLOOKUP($F1700,BY_TRA_Demand_Drivers!$B$5:$J$100,9,FALSE)</f>
        <v>151.5565110523855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3701.7130968294559</v>
      </c>
      <c r="H1701" s="16">
        <f>VLOOKUP($D1701,'Growth rate'!$B$3:$T$93,19,FALSE)*VLOOKUP($F1701,BY_TRA_Demand_Drivers!$B$5:$J$100,8,FALSE)</f>
        <v>178.35641627718491</v>
      </c>
      <c r="I1701" s="16">
        <f>VLOOKUP($D1701,'Growth rate'!$B$3:$T$93,19,FALSE)*VLOOKUP($F1701,BY_TRA_Demand_Drivers!$B$5:$J$100,9,FALSE)</f>
        <v>153.98141522922367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3760.9405063787267</v>
      </c>
      <c r="H1702" s="16">
        <f>VLOOKUP($D1702,'Growth rate'!$B$3:$T$93,19,FALSE)*VLOOKUP($F1702,BY_TRA_Demand_Drivers!$B$5:$J$100,8,FALSE)</f>
        <v>181.21011893761985</v>
      </c>
      <c r="I1702" s="16">
        <f>VLOOKUP($D1702,'Growth rate'!$B$3:$T$93,19,FALSE)*VLOOKUP($F1702,BY_TRA_Demand_Drivers!$B$5:$J$100,9,FALSE)</f>
        <v>156.44511787289125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3821.1155544807866</v>
      </c>
      <c r="H1703" s="16">
        <f>VLOOKUP($D1703,'Growth rate'!$B$3:$T$93,19,FALSE)*VLOOKUP($F1703,BY_TRA_Demand_Drivers!$B$5:$J$100,8,FALSE)</f>
        <v>184.10948084062179</v>
      </c>
      <c r="I1703" s="16">
        <f>VLOOKUP($D1703,'Growth rate'!$B$3:$T$93,19,FALSE)*VLOOKUP($F1703,BY_TRA_Demand_Drivers!$B$5:$J$100,9,FALSE)</f>
        <v>158.94823975885751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3882.2534033524789</v>
      </c>
      <c r="H1704" s="16">
        <f>VLOOKUP($D1704,'Growth rate'!$B$3:$T$93,19,FALSE)*VLOOKUP($F1704,BY_TRA_Demand_Drivers!$B$5:$J$100,8,FALSE)</f>
        <v>187.05523253407173</v>
      </c>
      <c r="I1704" s="16">
        <f>VLOOKUP($D1704,'Growth rate'!$B$3:$T$93,19,FALSE)*VLOOKUP($F1704,BY_TRA_Demand_Drivers!$B$5:$J$100,9,FALSE)</f>
        <v>161.49141159499922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3944.3694578061186</v>
      </c>
      <c r="H1705" s="16">
        <f>VLOOKUP($D1705,'Growth rate'!$B$3:$T$93,19,FALSE)*VLOOKUP($F1705,BY_TRA_Demand_Drivers!$B$5:$J$100,8,FALSE)</f>
        <v>190.04811625461687</v>
      </c>
      <c r="I1705" s="16">
        <f>VLOOKUP($D1705,'Growth rate'!$B$3:$T$93,19,FALSE)*VLOOKUP($F1705,BY_TRA_Demand_Drivers!$B$5:$J$100,9,FALSE)</f>
        <v>164.07527418051922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4007.4793691310169</v>
      </c>
      <c r="H1706" s="16">
        <f>VLOOKUP($D1706,'Growth rate'!$B$3:$T$93,19,FALSE)*VLOOKUP($F1706,BY_TRA_Demand_Drivers!$B$5:$J$100,8,FALSE)</f>
        <v>193.08888611469075</v>
      </c>
      <c r="I1706" s="16">
        <f>VLOOKUP($D1706,'Growth rate'!$B$3:$T$93,19,FALSE)*VLOOKUP($F1706,BY_TRA_Demand_Drivers!$B$5:$J$100,9,FALSE)</f>
        <v>166.70047856740752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4071.5990390371126</v>
      </c>
      <c r="H1707" s="16">
        <f>VLOOKUP($D1707,'Growth rate'!$B$3:$T$93,19,FALSE)*VLOOKUP($F1707,BY_TRA_Demand_Drivers!$B$5:$J$100,8,FALSE)</f>
        <v>196.17830829252577</v>
      </c>
      <c r="I1707" s="16">
        <f>VLOOKUP($D1707,'Growth rate'!$B$3:$T$93,19,FALSE)*VLOOKUP($F1707,BY_TRA_Demand_Drivers!$B$5:$J$100,9,FALSE)</f>
        <v>169.36768622448602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4136.7446236617061</v>
      </c>
      <c r="H1708" s="16">
        <f>VLOOKUP($D1708,'Growth rate'!$B$3:$T$93,19,FALSE)*VLOOKUP($F1708,BY_TRA_Demand_Drivers!$B$5:$J$100,8,FALSE)</f>
        <v>199.31716122520618</v>
      </c>
      <c r="I1708" s="16">
        <f>VLOOKUP($D1708,'Growth rate'!$B$3:$T$93,19,FALSE)*VLOOKUP($F1708,BY_TRA_Demand_Drivers!$B$5:$J$100,9,FALSE)</f>
        <v>172.0775692040778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4202.932537640294</v>
      </c>
      <c r="H1709" s="16">
        <f>VLOOKUP($D1709,'Growth rate'!$B$3:$T$93,19,FALSE)*VLOOKUP($F1709,BY_TRA_Demand_Drivers!$B$5:$J$100,8,FALSE)</f>
        <v>202.50623580480948</v>
      </c>
      <c r="I1709" s="16">
        <f>VLOOKUP($D1709,'Growth rate'!$B$3:$T$93,19,FALSE)*VLOOKUP($F1709,BY_TRA_Demand_Drivers!$B$5:$J$100,9,FALSE)</f>
        <v>174.83081031134304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4270.1794582425391</v>
      </c>
      <c r="H1710" s="16">
        <f>VLOOKUP($D1710,'Growth rate'!$B$3:$T$93,19,FALSE)*VLOOKUP($F1710,BY_TRA_Demand_Drivers!$B$5:$J$100,8,FALSE)</f>
        <v>205.74633557768647</v>
      </c>
      <c r="I1710" s="16">
        <f>VLOOKUP($D1710,'Growth rate'!$B$3:$T$93,19,FALSE)*VLOOKUP($F1710,BY_TRA_Demand_Drivers!$B$5:$J$100,9,FALSE)</f>
        <v>177.62810327632457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4338.5023295744195</v>
      </c>
      <c r="H1711" s="16">
        <f>VLOOKUP($D1711,'Growth rate'!$B$3:$T$93,19,FALSE)*VLOOKUP($F1711,BY_TRA_Demand_Drivers!$B$5:$J$100,8,FALSE)</f>
        <v>209.03827694692944</v>
      </c>
      <c r="I1711" s="16">
        <f>VLOOKUP($D1711,'Growth rate'!$B$3:$T$93,19,FALSE)*VLOOKUP($F1711,BY_TRA_Demand_Drivers!$B$5:$J$100,9,FALSE)</f>
        <v>180.47015292874576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4407.9183668476107</v>
      </c>
      <c r="H1712" s="16">
        <f>VLOOKUP($D1712,'Growth rate'!$B$3:$T$93,19,FALSE)*VLOOKUP($F1712,BY_TRA_Demand_Drivers!$B$5:$J$100,8,FALSE)</f>
        <v>212.38288937808034</v>
      </c>
      <c r="I1712" s="16">
        <f>VLOOKUP($D1712,'Growth rate'!$B$3:$T$93,19,FALSE)*VLOOKUP($F1712,BY_TRA_Demand_Drivers!$B$5:$J$100,9,FALSE)</f>
        <v>183.35767537560571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4478.445060717173</v>
      </c>
      <c r="H1713" s="16">
        <f>VLOOKUP($D1713,'Growth rate'!$B$3:$T$93,19,FALSE)*VLOOKUP($F1713,BY_TRA_Demand_Drivers!$B$5:$J$100,8,FALSE)</f>
        <v>215.78101560812962</v>
      </c>
      <c r="I1713" s="16">
        <f>VLOOKUP($D1713,'Growth rate'!$B$3:$T$93,19,FALSE)*VLOOKUP($F1713,BY_TRA_Demand_Drivers!$B$5:$J$100,9,FALSE)</f>
        <v>186.29139818161539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4550.1001816886464</v>
      </c>
      <c r="H1714" s="16">
        <f>VLOOKUP($D1714,'Growth rate'!$B$3:$T$93,19,FALSE)*VLOOKUP($F1714,BY_TRA_Demand_Drivers!$B$5:$J$100,8,FALSE)</f>
        <v>219.23351185785967</v>
      </c>
      <c r="I1714" s="16">
        <f>VLOOKUP($D1714,'Growth rate'!$B$3:$T$93,19,FALSE)*VLOOKUP($F1714,BY_TRA_Demand_Drivers!$B$5:$J$100,9,FALSE)</f>
        <v>189.27206055252122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4622.901784595665</v>
      </c>
      <c r="H1715" s="16">
        <f>VLOOKUP($D1715,'Growth rate'!$B$3:$T$93,19,FALSE)*VLOOKUP($F1715,BY_TRA_Demand_Drivers!$B$5:$J$100,8,FALSE)</f>
        <v>222.74124804758543</v>
      </c>
      <c r="I1715" s="16">
        <f>VLOOKUP($D1715,'Growth rate'!$B$3:$T$93,19,FALSE)*VLOOKUP($F1715,BY_TRA_Demand_Drivers!$B$5:$J$100,9,FALSE)</f>
        <v>192.30041352136155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4696.8682131491951</v>
      </c>
      <c r="H1716" s="16">
        <f>VLOOKUP($D1716,'Growth rate'!$B$3:$T$93,19,FALSE)*VLOOKUP($F1716,BY_TRA_Demand_Drivers!$B$5:$J$100,8,FALSE)</f>
        <v>226.30510801634676</v>
      </c>
      <c r="I1716" s="16">
        <f>VLOOKUP($D1716,'Growth rate'!$B$3:$T$93,19,FALSE)*VLOOKUP($F1716,BY_TRA_Demand_Drivers!$B$5:$J$100,9,FALSE)</f>
        <v>195.37722013770332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4772.0181045595837</v>
      </c>
      <c r="H1717" s="16">
        <f>VLOOKUP($D1717,'Growth rate'!$B$3:$T$93,19,FALSE)*VLOOKUP($F1717,BY_TRA_Demand_Drivers!$B$5:$J$100,8,FALSE)</f>
        <v>229.92598974460839</v>
      </c>
      <c r="I1717" s="16">
        <f>VLOOKUP($D1717,'Growth rate'!$B$3:$T$93,19,FALSE)*VLOOKUP($F1717,BY_TRA_Demand_Drivers!$B$5:$J$100,9,FALSE)</f>
        <v>198.50325565990664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4848.3703942325365</v>
      </c>
      <c r="H1718" s="16">
        <f>VLOOKUP($D1718,'Growth rate'!$B$3:$T$93,19,FALSE)*VLOOKUP($F1718,BY_TRA_Demand_Drivers!$B$5:$J$100,8,FALSE)</f>
        <v>233.60480558052208</v>
      </c>
      <c r="I1718" s="16">
        <f>VLOOKUP($D1718,'Growth rate'!$B$3:$T$93,19,FALSE)*VLOOKUP($F1718,BY_TRA_Demand_Drivers!$B$5:$J$100,9,FALSE)</f>
        <v>201.67930775046509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4925.9443205402567</v>
      </c>
      <c r="H1719" s="16">
        <f>VLOOKUP($D1719,'Growth rate'!$B$3:$T$93,19,FALSE)*VLOOKUP($F1719,BY_TRA_Demand_Drivers!$B$5:$J$100,8,FALSE)</f>
        <v>237.34248246981042</v>
      </c>
      <c r="I1719" s="16">
        <f>VLOOKUP($D1719,'Growth rate'!$B$3:$T$93,19,FALSE)*VLOOKUP($F1719,BY_TRA_Demand_Drivers!$B$5:$J$100,9,FALSE)</f>
        <v>204.90617667447253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5004.7594296689003</v>
      </c>
      <c r="H1720" s="16">
        <f>VLOOKUP($D1720,'Growth rate'!$B$3:$T$93,19,FALSE)*VLOOKUP($F1720,BY_TRA_Demand_Drivers!$B$5:$J$100,8,FALSE)</f>
        <v>241.13996218932738</v>
      </c>
      <c r="I1720" s="16">
        <f>VLOOKUP($D1720,'Growth rate'!$B$3:$T$93,19,FALSE)*VLOOKUP($F1720,BY_TRA_Demand_Drivers!$B$5:$J$100,9,FALSE)</f>
        <v>208.18467550126411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5084.835580543604</v>
      </c>
      <c r="H1721" s="16">
        <f>VLOOKUP($D1721,'Growth rate'!$B$3:$T$93,19,FALSE)*VLOOKUP($F1721,BY_TRA_Demand_Drivers!$B$5:$J$100,8,FALSE)</f>
        <v>244.99820158435668</v>
      </c>
      <c r="I1721" s="16">
        <f>VLOOKUP($D1721,'Growth rate'!$B$3:$T$93,19,FALSE)*VLOOKUP($F1721,BY_TRA_Demand_Drivers!$B$5:$J$100,9,FALSE)</f>
        <v>211.51563030928438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5166.1929498323007</v>
      </c>
      <c r="H1722" s="16">
        <f>VLOOKUP($D1722,'Growth rate'!$B$3:$T$93,19,FALSE)*VLOOKUP($F1722,BY_TRA_Demand_Drivers!$B$5:$J$100,8,FALSE)</f>
        <v>248.91817280970633</v>
      </c>
      <c r="I1722" s="16">
        <f>VLOOKUP($D1722,'Growth rate'!$B$3:$T$93,19,FALSE)*VLOOKUP($F1722,BY_TRA_Demand_Drivers!$B$5:$J$100,9,FALSE)</f>
        <v>214.89988039423287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5248.8520370296192</v>
      </c>
      <c r="H1723" s="16">
        <f>VLOOKUP($D1723,'Growth rate'!$B$3:$T$93,19,FALSE)*VLOOKUP($F1723,BY_TRA_Demand_Drivers!$B$5:$J$100,8,FALSE)</f>
        <v>252.90086357466171</v>
      </c>
      <c r="I1723" s="16">
        <f>VLOOKUP($D1723,'Growth rate'!$B$3:$T$93,19,FALSE)*VLOOKUP($F1723,BY_TRA_Demand_Drivers!$B$5:$J$100,9,FALSE)</f>
        <v>218.33827848054068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5332.8336696220922</v>
      </c>
      <c r="H1724" s="16">
        <f>VLOOKUP($D1724,'Growth rate'!$B$3:$T$93,19,FALSE)*VLOOKUP($F1724,BY_TRA_Demand_Drivers!$B$5:$J$100,8,FALSE)</f>
        <v>256.94727739185629</v>
      </c>
      <c r="I1724" s="16">
        <f>VLOOKUP($D1724,'Growth rate'!$B$3:$T$93,19,FALSE)*VLOOKUP($F1724,BY_TRA_Demand_Drivers!$B$5:$J$100,9,FALSE)</f>
        <v>221.83169093622928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5418.1590083360461</v>
      </c>
      <c r="H1725" s="16">
        <f>VLOOKUP($D1725,'Growth rate'!$B$3:$T$93,19,FALSE)*VLOOKUP($F1725,BY_TRA_Demand_Drivers!$B$5:$J$100,8,FALSE)</f>
        <v>261.05843383012598</v>
      </c>
      <c r="I1725" s="16">
        <f>VLOOKUP($D1725,'Growth rate'!$B$3:$T$93,19,FALSE)*VLOOKUP($F1725,BY_TRA_Demand_Drivers!$B$5:$J$100,9,FALSE)</f>
        <v>225.38099799120897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703.92007720588197</v>
      </c>
      <c r="H1726" s="16">
        <f>VLOOKUP($D1726,'Growth rate'!$B$3:$T$93,19,FALSE)*VLOOKUP($F1726,BY_TRA_Demand_Drivers!$B$5:$J$100,8,FALSE)</f>
        <v>33.916367647058799</v>
      </c>
      <c r="I1726" s="16">
        <f>VLOOKUP($D1726,'Growth rate'!$B$3:$T$93,19,FALSE)*VLOOKUP($F1726,BY_TRA_Demand_Drivers!$B$5:$J$100,9,FALSE)</f>
        <v>29.281202205882401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739.38158525405493</v>
      </c>
      <c r="H1727" s="16">
        <f>VLOOKUP($D1727,'Growth rate'!$B$3:$T$93,19,FALSE)*VLOOKUP($F1727,BY_TRA_Demand_Drivers!$B$5:$J$100,8,FALSE)</f>
        <v>35.624978586322001</v>
      </c>
      <c r="I1727" s="16">
        <f>VLOOKUP($D1727,'Growth rate'!$B$3:$T$93,19,FALSE)*VLOOKUP($F1727,BY_TRA_Demand_Drivers!$B$5:$J$100,9,FALSE)</f>
        <v>30.756306583932954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774.84309330222789</v>
      </c>
      <c r="H1728" s="16">
        <f>VLOOKUP($D1728,'Growth rate'!$B$3:$T$93,19,FALSE)*VLOOKUP($F1728,BY_TRA_Demand_Drivers!$B$5:$J$100,8,FALSE)</f>
        <v>37.333589525585204</v>
      </c>
      <c r="I1728" s="16">
        <f>VLOOKUP($D1728,'Growth rate'!$B$3:$T$93,19,FALSE)*VLOOKUP($F1728,BY_TRA_Demand_Drivers!$B$5:$J$100,9,FALSE)</f>
        <v>32.231410961983507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810.30460135040084</v>
      </c>
      <c r="H1729" s="16">
        <f>VLOOKUP($D1729,'Growth rate'!$B$3:$T$93,19,FALSE)*VLOOKUP($F1729,BY_TRA_Demand_Drivers!$B$5:$J$100,8,FALSE)</f>
        <v>39.042200464848406</v>
      </c>
      <c r="I1729" s="16">
        <f>VLOOKUP($D1729,'Growth rate'!$B$3:$T$93,19,FALSE)*VLOOKUP($F1729,BY_TRA_Demand_Drivers!$B$5:$J$100,9,FALSE)</f>
        <v>33.706515340034052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845.7661093985738</v>
      </c>
      <c r="H1730" s="16">
        <f>VLOOKUP($D1730,'Growth rate'!$B$3:$T$93,19,FALSE)*VLOOKUP($F1730,BY_TRA_Demand_Drivers!$B$5:$J$100,8,FALSE)</f>
        <v>40.750811404111609</v>
      </c>
      <c r="I1730" s="16">
        <f>VLOOKUP($D1730,'Growth rate'!$B$3:$T$93,19,FALSE)*VLOOKUP($F1730,BY_TRA_Demand_Drivers!$B$5:$J$100,9,FALSE)</f>
        <v>35.181619718084605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881.22761744674676</v>
      </c>
      <c r="H1731" s="16">
        <f>VLOOKUP($D1731,'Growth rate'!$B$3:$T$93,19,FALSE)*VLOOKUP($F1731,BY_TRA_Demand_Drivers!$B$5:$J$100,8,FALSE)</f>
        <v>42.459422343374811</v>
      </c>
      <c r="I1731" s="16">
        <f>VLOOKUP($D1731,'Growth rate'!$B$3:$T$93,19,FALSE)*VLOOKUP($F1731,BY_TRA_Demand_Drivers!$B$5:$J$100,9,FALSE)</f>
        <v>36.656724096135157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916.68912549491984</v>
      </c>
      <c r="H1732" s="16">
        <f>VLOOKUP($D1732,'Growth rate'!$B$3:$T$93,19,FALSE)*VLOOKUP($F1732,BY_TRA_Demand_Drivers!$B$5:$J$100,8,FALSE)</f>
        <v>44.168033282638028</v>
      </c>
      <c r="I1732" s="16">
        <f>VLOOKUP($D1732,'Growth rate'!$B$3:$T$93,19,FALSE)*VLOOKUP($F1732,BY_TRA_Demand_Drivers!$B$5:$J$100,9,FALSE)</f>
        <v>38.131828474185717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952.15063354309279</v>
      </c>
      <c r="H1733" s="16">
        <f>VLOOKUP($D1733,'Growth rate'!$B$3:$T$93,19,FALSE)*VLOOKUP($F1733,BY_TRA_Demand_Drivers!$B$5:$J$100,8,FALSE)</f>
        <v>45.87664422190123</v>
      </c>
      <c r="I1733" s="16">
        <f>VLOOKUP($D1733,'Growth rate'!$B$3:$T$93,19,FALSE)*VLOOKUP($F1733,BY_TRA_Demand_Drivers!$B$5:$J$100,9,FALSE)</f>
        <v>39.606932852236262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987.61214159126575</v>
      </c>
      <c r="H1734" s="16">
        <f>VLOOKUP($D1734,'Growth rate'!$B$3:$T$93,19,FALSE)*VLOOKUP($F1734,BY_TRA_Demand_Drivers!$B$5:$J$100,8,FALSE)</f>
        <v>47.585255161164433</v>
      </c>
      <c r="I1734" s="16">
        <f>VLOOKUP($D1734,'Growth rate'!$B$3:$T$93,19,FALSE)*VLOOKUP($F1734,BY_TRA_Demand_Drivers!$B$5:$J$100,9,FALSE)</f>
        <v>41.082037230286815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1023.0736496394387</v>
      </c>
      <c r="H1735" s="16">
        <f>VLOOKUP($D1735,'Growth rate'!$B$3:$T$93,19,FALSE)*VLOOKUP($F1735,BY_TRA_Demand_Drivers!$B$5:$J$100,8,FALSE)</f>
        <v>49.293866100427636</v>
      </c>
      <c r="I1735" s="16">
        <f>VLOOKUP($D1735,'Growth rate'!$B$3:$T$93,19,FALSE)*VLOOKUP($F1735,BY_TRA_Demand_Drivers!$B$5:$J$100,9,FALSE)</f>
        <v>42.557141608337368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1058.5351576876117</v>
      </c>
      <c r="H1736" s="16">
        <f>VLOOKUP($D1736,'Growth rate'!$B$3:$T$93,19,FALSE)*VLOOKUP($F1736,BY_TRA_Demand_Drivers!$B$5:$J$100,8,FALSE)</f>
        <v>51.002477039690838</v>
      </c>
      <c r="I1736" s="16">
        <f>VLOOKUP($D1736,'Growth rate'!$B$3:$T$93,19,FALSE)*VLOOKUP($F1736,BY_TRA_Demand_Drivers!$B$5:$J$100,9,FALSE)</f>
        <v>44.03224598638792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1093.9966657357847</v>
      </c>
      <c r="H1737" s="16">
        <f>VLOOKUP($D1737,'Growth rate'!$B$3:$T$93,19,FALSE)*VLOOKUP($F1737,BY_TRA_Demand_Drivers!$B$5:$J$100,8,FALSE)</f>
        <v>52.711087978954048</v>
      </c>
      <c r="I1737" s="16">
        <f>VLOOKUP($D1737,'Growth rate'!$B$3:$T$93,19,FALSE)*VLOOKUP($F1737,BY_TRA_Demand_Drivers!$B$5:$J$100,9,FALSE)</f>
        <v>45.507350364438473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1129.4581737839578</v>
      </c>
      <c r="H1738" s="16">
        <f>VLOOKUP($D1738,'Growth rate'!$B$3:$T$93,19,FALSE)*VLOOKUP($F1738,BY_TRA_Demand_Drivers!$B$5:$J$100,8,FALSE)</f>
        <v>54.41969891821725</v>
      </c>
      <c r="I1738" s="16">
        <f>VLOOKUP($D1738,'Growth rate'!$B$3:$T$93,19,FALSE)*VLOOKUP($F1738,BY_TRA_Demand_Drivers!$B$5:$J$100,9,FALSE)</f>
        <v>46.982454742489026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1164.9196818321307</v>
      </c>
      <c r="H1739" s="16">
        <f>VLOOKUP($D1739,'Growth rate'!$B$3:$T$93,19,FALSE)*VLOOKUP($F1739,BY_TRA_Demand_Drivers!$B$5:$J$100,8,FALSE)</f>
        <v>56.128309857480453</v>
      </c>
      <c r="I1739" s="16">
        <f>VLOOKUP($D1739,'Growth rate'!$B$3:$T$93,19,FALSE)*VLOOKUP($F1739,BY_TRA_Demand_Drivers!$B$5:$J$100,9,FALSE)</f>
        <v>48.457559120539578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1200.3811898803037</v>
      </c>
      <c r="H1740" s="16">
        <f>VLOOKUP($D1740,'Growth rate'!$B$3:$T$93,19,FALSE)*VLOOKUP($F1740,BY_TRA_Demand_Drivers!$B$5:$J$100,8,FALSE)</f>
        <v>57.836920796743655</v>
      </c>
      <c r="I1740" s="16">
        <f>VLOOKUP($D1740,'Growth rate'!$B$3:$T$93,19,FALSE)*VLOOKUP($F1740,BY_TRA_Demand_Drivers!$B$5:$J$100,9,FALSE)</f>
        <v>49.932663498590131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1235.8426979284766</v>
      </c>
      <c r="H1741" s="16">
        <f>VLOOKUP($D1741,'Growth rate'!$B$3:$T$93,19,FALSE)*VLOOKUP($F1741,BY_TRA_Demand_Drivers!$B$5:$J$100,8,FALSE)</f>
        <v>59.545531736006858</v>
      </c>
      <c r="I1741" s="16">
        <f>VLOOKUP($D1741,'Growth rate'!$B$3:$T$93,19,FALSE)*VLOOKUP($F1741,BY_TRA_Demand_Drivers!$B$5:$J$100,9,FALSE)</f>
        <v>51.407767876640683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1271.3042059766497</v>
      </c>
      <c r="H1742" s="16">
        <f>VLOOKUP($D1742,'Growth rate'!$B$3:$T$93,19,FALSE)*VLOOKUP($F1742,BY_TRA_Demand_Drivers!$B$5:$J$100,8,FALSE)</f>
        <v>61.25414267527006</v>
      </c>
      <c r="I1742" s="16">
        <f>VLOOKUP($D1742,'Growth rate'!$B$3:$T$93,19,FALSE)*VLOOKUP($F1742,BY_TRA_Demand_Drivers!$B$5:$J$100,9,FALSE)</f>
        <v>52.882872254691229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1306.7657140248225</v>
      </c>
      <c r="H1743" s="16">
        <f>VLOOKUP($D1743,'Growth rate'!$B$3:$T$93,19,FALSE)*VLOOKUP($F1743,BY_TRA_Demand_Drivers!$B$5:$J$100,8,FALSE)</f>
        <v>62.962753614533263</v>
      </c>
      <c r="I1743" s="16">
        <f>VLOOKUP($D1743,'Growth rate'!$B$3:$T$93,19,FALSE)*VLOOKUP($F1743,BY_TRA_Demand_Drivers!$B$5:$J$100,9,FALSE)</f>
        <v>54.357976632741781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1342.2272220729953</v>
      </c>
      <c r="H1744" s="16">
        <f>VLOOKUP($D1744,'Growth rate'!$B$3:$T$93,19,FALSE)*VLOOKUP($F1744,BY_TRA_Demand_Drivers!$B$5:$J$100,8,FALSE)</f>
        <v>64.671364553796465</v>
      </c>
      <c r="I1744" s="16">
        <f>VLOOKUP($D1744,'Growth rate'!$B$3:$T$93,19,FALSE)*VLOOKUP($F1744,BY_TRA_Demand_Drivers!$B$5:$J$100,9,FALSE)</f>
        <v>55.833081010792334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1377.6887301211684</v>
      </c>
      <c r="H1745" s="16">
        <f>VLOOKUP($D1745,'Growth rate'!$B$3:$T$93,19,FALSE)*VLOOKUP($F1745,BY_TRA_Demand_Drivers!$B$5:$J$100,8,FALSE)</f>
        <v>66.379975493059675</v>
      </c>
      <c r="I1745" s="16">
        <f>VLOOKUP($D1745,'Growth rate'!$B$3:$T$93,19,FALSE)*VLOOKUP($F1745,BY_TRA_Demand_Drivers!$B$5:$J$100,9,FALSE)</f>
        <v>57.308185388842887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1413.1502381693413</v>
      </c>
      <c r="H1746" s="16">
        <f>VLOOKUP($D1746,'Growth rate'!$B$3:$T$93,19,FALSE)*VLOOKUP($F1746,BY_TRA_Demand_Drivers!$B$5:$J$100,8,FALSE)</f>
        <v>68.08858643232287</v>
      </c>
      <c r="I1746" s="16">
        <f>VLOOKUP($D1746,'Growth rate'!$B$3:$T$93,19,FALSE)*VLOOKUP($F1746,BY_TRA_Demand_Drivers!$B$5:$J$100,9,FALSE)</f>
        <v>58.783289766893439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1448.6117462175146</v>
      </c>
      <c r="H1747" s="16">
        <f>VLOOKUP($D1747,'Growth rate'!$B$3:$T$93,19,FALSE)*VLOOKUP($F1747,BY_TRA_Demand_Drivers!$B$5:$J$100,8,FALSE)</f>
        <v>69.797197371586094</v>
      </c>
      <c r="I1747" s="16">
        <f>VLOOKUP($D1747,'Growth rate'!$B$3:$T$93,19,FALSE)*VLOOKUP($F1747,BY_TRA_Demand_Drivers!$B$5:$J$100,9,FALSE)</f>
        <v>60.258394144943999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1484.0732542656876</v>
      </c>
      <c r="H1748" s="16">
        <f>VLOOKUP($D1748,'Growth rate'!$B$3:$T$93,19,FALSE)*VLOOKUP($F1748,BY_TRA_Demand_Drivers!$B$5:$J$100,8,FALSE)</f>
        <v>71.505808310849289</v>
      </c>
      <c r="I1748" s="16">
        <f>VLOOKUP($D1748,'Growth rate'!$B$3:$T$93,19,FALSE)*VLOOKUP($F1748,BY_TRA_Demand_Drivers!$B$5:$J$100,9,FALSE)</f>
        <v>61.733498522994552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1519.5347623138605</v>
      </c>
      <c r="H1749" s="16">
        <f>VLOOKUP($D1749,'Growth rate'!$B$3:$T$93,19,FALSE)*VLOOKUP($F1749,BY_TRA_Demand_Drivers!$B$5:$J$100,8,FALSE)</f>
        <v>73.214419250112499</v>
      </c>
      <c r="I1749" s="16">
        <f>VLOOKUP($D1749,'Growth rate'!$B$3:$T$93,19,FALSE)*VLOOKUP($F1749,BY_TRA_Demand_Drivers!$B$5:$J$100,9,FALSE)</f>
        <v>63.208602901045104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1554.9962703620336</v>
      </c>
      <c r="H1750" s="16">
        <f>VLOOKUP($D1750,'Growth rate'!$B$3:$T$93,19,FALSE)*VLOOKUP($F1750,BY_TRA_Demand_Drivers!$B$5:$J$100,8,FALSE)</f>
        <v>74.923030189375709</v>
      </c>
      <c r="I1750" s="16">
        <f>VLOOKUP($D1750,'Growth rate'!$B$3:$T$93,19,FALSE)*VLOOKUP($F1750,BY_TRA_Demand_Drivers!$B$5:$J$100,9,FALSE)</f>
        <v>64.683707279095657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1590.4577784102064</v>
      </c>
      <c r="H1751" s="16">
        <f>VLOOKUP($D1751,'Growth rate'!$B$3:$T$93,19,FALSE)*VLOOKUP($F1751,BY_TRA_Demand_Drivers!$B$5:$J$100,8,FALSE)</f>
        <v>76.631641128638904</v>
      </c>
      <c r="I1751" s="16">
        <f>VLOOKUP($D1751,'Growth rate'!$B$3:$T$93,19,FALSE)*VLOOKUP($F1751,BY_TRA_Demand_Drivers!$B$5:$J$100,9,FALSE)</f>
        <v>66.158811657146202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1625.9192864583795</v>
      </c>
      <c r="H1752" s="16">
        <f>VLOOKUP($D1752,'Growth rate'!$B$3:$T$93,19,FALSE)*VLOOKUP($F1752,BY_TRA_Demand_Drivers!$B$5:$J$100,8,FALSE)</f>
        <v>78.340252067902114</v>
      </c>
      <c r="I1752" s="16">
        <f>VLOOKUP($D1752,'Growth rate'!$B$3:$T$93,19,FALSE)*VLOOKUP($F1752,BY_TRA_Demand_Drivers!$B$5:$J$100,9,FALSE)</f>
        <v>67.633916035196762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1661.3807945065523</v>
      </c>
      <c r="H1753" s="16">
        <f>VLOOKUP($D1753,'Growth rate'!$B$3:$T$93,19,FALSE)*VLOOKUP($F1753,BY_TRA_Demand_Drivers!$B$5:$J$100,8,FALSE)</f>
        <v>80.048863007165309</v>
      </c>
      <c r="I1753" s="16">
        <f>VLOOKUP($D1753,'Growth rate'!$B$3:$T$93,19,FALSE)*VLOOKUP($F1753,BY_TRA_Demand_Drivers!$B$5:$J$100,9,FALSE)</f>
        <v>69.109020413247308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1696.8423025547254</v>
      </c>
      <c r="H1754" s="16">
        <f>VLOOKUP($D1754,'Growth rate'!$B$3:$T$93,19,FALSE)*VLOOKUP($F1754,BY_TRA_Demand_Drivers!$B$5:$J$100,8,FALSE)</f>
        <v>81.757473946428519</v>
      </c>
      <c r="I1754" s="16">
        <f>VLOOKUP($D1754,'Growth rate'!$B$3:$T$93,19,FALSE)*VLOOKUP($F1754,BY_TRA_Demand_Drivers!$B$5:$J$100,9,FALSE)</f>
        <v>70.584124791297853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1732.3038106028982</v>
      </c>
      <c r="H1755" s="16">
        <f>VLOOKUP($D1755,'Growth rate'!$B$3:$T$93,19,FALSE)*VLOOKUP($F1755,BY_TRA_Demand_Drivers!$B$5:$J$100,8,FALSE)</f>
        <v>83.466084885691714</v>
      </c>
      <c r="I1755" s="16">
        <f>VLOOKUP($D1755,'Growth rate'!$B$3:$T$93,19,FALSE)*VLOOKUP($F1755,BY_TRA_Demand_Drivers!$B$5:$J$100,9,FALSE)</f>
        <v>72.059229169348413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1767.7653186510713</v>
      </c>
      <c r="H1756" s="16">
        <f>VLOOKUP($D1756,'Growth rate'!$B$3:$T$93,19,FALSE)*VLOOKUP($F1756,BY_TRA_Demand_Drivers!$B$5:$J$100,8,FALSE)</f>
        <v>85.174695824954924</v>
      </c>
      <c r="I1756" s="16">
        <f>VLOOKUP($D1756,'Growth rate'!$B$3:$T$93,19,FALSE)*VLOOKUP($F1756,BY_TRA_Demand_Drivers!$B$5:$J$100,9,FALSE)</f>
        <v>73.534333547398958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1803.2268266992442</v>
      </c>
      <c r="H1757" s="16">
        <f>VLOOKUP($D1757,'Growth rate'!$B$3:$T$93,19,FALSE)*VLOOKUP($F1757,BY_TRA_Demand_Drivers!$B$5:$J$100,8,FALSE)</f>
        <v>86.883306764218119</v>
      </c>
      <c r="I1757" s="16">
        <f>VLOOKUP($D1757,'Growth rate'!$B$3:$T$93,19,FALSE)*VLOOKUP($F1757,BY_TRA_Demand_Drivers!$B$5:$J$100,9,FALSE)</f>
        <v>75.009437925449518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1832.0784559264318</v>
      </c>
      <c r="H1758" s="16">
        <f>VLOOKUP($D1758,'Growth rate'!$B$3:$T$93,19,FALSE)*VLOOKUP($F1758,BY_TRA_Demand_Drivers!$B$5:$J$100,8,FALSE)</f>
        <v>88.273439672445605</v>
      </c>
      <c r="I1758" s="16">
        <f>VLOOKUP($D1758,'Growth rate'!$B$3:$T$93,19,FALSE)*VLOOKUP($F1758,BY_TRA_Demand_Drivers!$B$5:$J$100,9,FALSE)</f>
        <v>76.209588932256693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1861.391711221255</v>
      </c>
      <c r="H1759" s="16">
        <f>VLOOKUP($D1759,'Growth rate'!$B$3:$T$93,19,FALSE)*VLOOKUP($F1759,BY_TRA_Demand_Drivers!$B$5:$J$100,8,FALSE)</f>
        <v>89.685814707204742</v>
      </c>
      <c r="I1759" s="16">
        <f>VLOOKUP($D1759,'Growth rate'!$B$3:$T$93,19,FALSE)*VLOOKUP($F1759,BY_TRA_Demand_Drivers!$B$5:$J$100,9,FALSE)</f>
        <v>77.428942355172808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1891.1739786007952</v>
      </c>
      <c r="H1760" s="16">
        <f>VLOOKUP($D1760,'Growth rate'!$B$3:$T$93,19,FALSE)*VLOOKUP($F1760,BY_TRA_Demand_Drivers!$B$5:$J$100,8,FALSE)</f>
        <v>91.120787742520022</v>
      </c>
      <c r="I1760" s="16">
        <f>VLOOKUP($D1760,'Growth rate'!$B$3:$T$93,19,FALSE)*VLOOKUP($F1760,BY_TRA_Demand_Drivers!$B$5:$J$100,9,FALSE)</f>
        <v>78.667805432855573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1921.4327622584078</v>
      </c>
      <c r="H1761" s="16">
        <f>VLOOKUP($D1761,'Growth rate'!$B$3:$T$93,19,FALSE)*VLOOKUP($F1761,BY_TRA_Demand_Drivers!$B$5:$J$100,8,FALSE)</f>
        <v>92.578720346400331</v>
      </c>
      <c r="I1761" s="16">
        <f>VLOOKUP($D1761,'Growth rate'!$B$3:$T$93,19,FALSE)*VLOOKUP($F1761,BY_TRA_Demand_Drivers!$B$5:$J$100,9,FALSE)</f>
        <v>79.926490319781266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1952.1756864545421</v>
      </c>
      <c r="H1762" s="16">
        <f>VLOOKUP($D1762,'Growth rate'!$B$3:$T$93,19,FALSE)*VLOOKUP($F1762,BY_TRA_Demand_Drivers!$B$5:$J$100,8,FALSE)</f>
        <v>94.059979871942744</v>
      </c>
      <c r="I1762" s="16">
        <f>VLOOKUP($D1762,'Growth rate'!$B$3:$T$93,19,FALSE)*VLOOKUP($F1762,BY_TRA_Demand_Drivers!$B$5:$J$100,9,FALSE)</f>
        <v>81.205314164897757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1983.4104974378151</v>
      </c>
      <c r="H1763" s="16">
        <f>VLOOKUP($D1763,'Growth rate'!$B$3:$T$93,19,FALSE)*VLOOKUP($F1763,BY_TRA_Demand_Drivers!$B$5:$J$100,8,FALSE)</f>
        <v>95.564939549893836</v>
      </c>
      <c r="I1763" s="16">
        <f>VLOOKUP($D1763,'Growth rate'!$B$3:$T$93,19,FALSE)*VLOOKUP($F1763,BY_TRA_Demand_Drivers!$B$5:$J$100,9,FALSE)</f>
        <v>82.504599191536144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2015.1450653968204</v>
      </c>
      <c r="H1764" s="16">
        <f>VLOOKUP($D1764,'Growth rate'!$B$3:$T$93,19,FALSE)*VLOOKUP($F1764,BY_TRA_Demand_Drivers!$B$5:$J$100,8,FALSE)</f>
        <v>97.093978582692145</v>
      </c>
      <c r="I1764" s="16">
        <f>VLOOKUP($D1764,'Growth rate'!$B$3:$T$93,19,FALSE)*VLOOKUP($F1764,BY_TRA_Demand_Drivers!$B$5:$J$100,9,FALSE)</f>
        <v>83.824672778600714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2047.3873864431694</v>
      </c>
      <c r="H1765" s="16">
        <f>VLOOKUP($D1765,'Growth rate'!$B$3:$T$93,19,FALSE)*VLOOKUP($F1765,BY_TRA_Demand_Drivers!$B$5:$J$100,8,FALSE)</f>
        <v>98.647482240015208</v>
      </c>
      <c r="I1765" s="16">
        <f>VLOOKUP($D1765,'Growth rate'!$B$3:$T$93,19,FALSE)*VLOOKUP($F1765,BY_TRA_Demand_Drivers!$B$5:$J$100,9,FALSE)</f>
        <v>85.165867543058326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2080.1455846262597</v>
      </c>
      <c r="H1766" s="16">
        <f>VLOOKUP($D1766,'Growth rate'!$B$3:$T$93,19,FALSE)*VLOOKUP($F1766,BY_TRA_Demand_Drivers!$B$5:$J$100,8,FALSE)</f>
        <v>100.22584195585544</v>
      </c>
      <c r="I1766" s="16">
        <f>VLOOKUP($D1766,'Growth rate'!$B$3:$T$93,19,FALSE)*VLOOKUP($F1766,BY_TRA_Demand_Drivers!$B$5:$J$100,9,FALSE)</f>
        <v>86.52852142374725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2113.4279139802798</v>
      </c>
      <c r="H1767" s="16">
        <f>VLOOKUP($D1767,'Growth rate'!$B$3:$T$93,19,FALSE)*VLOOKUP($F1767,BY_TRA_Demand_Drivers!$B$5:$J$100,8,FALSE)</f>
        <v>101.82945542714913</v>
      </c>
      <c r="I1767" s="16">
        <f>VLOOKUP($D1767,'Growth rate'!$B$3:$T$93,19,FALSE)*VLOOKUP($F1767,BY_TRA_Demand_Drivers!$B$5:$J$100,9,FALSE)</f>
        <v>87.912977766527206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2147.2427606039646</v>
      </c>
      <c r="H1768" s="16">
        <f>VLOOKUP($D1768,'Growth rate'!$B$3:$T$93,19,FALSE)*VLOOKUP($F1768,BY_TRA_Demand_Drivers!$B$5:$J$100,8,FALSE)</f>
        <v>103.45872671398352</v>
      </c>
      <c r="I1768" s="16">
        <f>VLOOKUP($D1768,'Growth rate'!$B$3:$T$93,19,FALSE)*VLOOKUP($F1768,BY_TRA_Demand_Drivers!$B$5:$J$100,9,FALSE)</f>
        <v>89.319585410791646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2181.5986447736282</v>
      </c>
      <c r="H1769" s="16">
        <f>VLOOKUP($D1769,'Growth rate'!$B$3:$T$93,19,FALSE)*VLOOKUP($F1769,BY_TRA_Demand_Drivers!$B$5:$J$100,8,FALSE)</f>
        <v>105.11406634140727</v>
      </c>
      <c r="I1769" s="16">
        <f>VLOOKUP($D1769,'Growth rate'!$B$3:$T$93,19,FALSE)*VLOOKUP($F1769,BY_TRA_Demand_Drivers!$B$5:$J$100,9,FALSE)</f>
        <v>90.748698777364325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2216.5042230900062</v>
      </c>
      <c r="H1770" s="16">
        <f>VLOOKUP($D1770,'Growth rate'!$B$3:$T$93,19,FALSE)*VLOOKUP($F1770,BY_TRA_Demand_Drivers!$B$5:$J$100,8,FALSE)</f>
        <v>106.79589140286978</v>
      </c>
      <c r="I1770" s="16">
        <f>VLOOKUP($D1770,'Growth rate'!$B$3:$T$93,19,FALSE)*VLOOKUP($F1770,BY_TRA_Demand_Drivers!$B$5:$J$100,9,FALSE)</f>
        <v>92.200677957802142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2251.9682906594462</v>
      </c>
      <c r="H1771" s="16">
        <f>VLOOKUP($D1771,'Growth rate'!$B$3:$T$93,19,FALSE)*VLOOKUP($F1771,BY_TRA_Demand_Drivers!$B$5:$J$100,8,FALSE)</f>
        <v>108.5046256653157</v>
      </c>
      <c r="I1771" s="16">
        <f>VLOOKUP($D1771,'Growth rate'!$B$3:$T$93,19,FALSE)*VLOOKUP($F1771,BY_TRA_Demand_Drivers!$B$5:$J$100,9,FALSE)</f>
        <v>93.675888805126974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2287.9997833099983</v>
      </c>
      <c r="H1772" s="16">
        <f>VLOOKUP($D1772,'Growth rate'!$B$3:$T$93,19,FALSE)*VLOOKUP($F1772,BY_TRA_Demand_Drivers!$B$5:$J$100,8,FALSE)</f>
        <v>110.24069967596078</v>
      </c>
      <c r="I1772" s="16">
        <f>VLOOKUP($D1772,'Growth rate'!$B$3:$T$93,19,FALSE)*VLOOKUP($F1772,BY_TRA_Demand_Drivers!$B$5:$J$100,9,FALSE)</f>
        <v>95.174703026009041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2324.6077798429574</v>
      </c>
      <c r="H1773" s="16">
        <f>VLOOKUP($D1773,'Growth rate'!$B$3:$T$93,19,FALSE)*VLOOKUP($F1773,BY_TRA_Demand_Drivers!$B$5:$J$100,8,FALSE)</f>
        <v>112.00455087077613</v>
      </c>
      <c r="I1773" s="16">
        <f>VLOOKUP($D1773,'Growth rate'!$B$3:$T$93,19,FALSE)*VLOOKUP($F1773,BY_TRA_Demand_Drivers!$B$5:$J$100,9,FALSE)</f>
        <v>96.697498274425158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2361.8015043204446</v>
      </c>
      <c r="H1774" s="16">
        <f>VLOOKUP($D1774,'Growth rate'!$B$3:$T$93,19,FALSE)*VLOOKUP($F1774,BY_TRA_Demand_Drivers!$B$5:$J$100,8,FALSE)</f>
        <v>113.79662368470855</v>
      </c>
      <c r="I1774" s="16">
        <f>VLOOKUP($D1774,'Growth rate'!$B$3:$T$93,19,FALSE)*VLOOKUP($F1774,BY_TRA_Demand_Drivers!$B$5:$J$100,9,FALSE)</f>
        <v>98.244658246815959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2399.5903283895723</v>
      </c>
      <c r="H1775" s="16">
        <f>VLOOKUP($D1775,'Growth rate'!$B$3:$T$93,19,FALSE)*VLOOKUP($F1775,BY_TRA_Demand_Drivers!$B$5:$J$100,8,FALSE)</f>
        <v>115.61736966366389</v>
      </c>
      <c r="I1775" s="16">
        <f>VLOOKUP($D1775,'Growth rate'!$B$3:$T$93,19,FALSE)*VLOOKUP($F1775,BY_TRA_Demand_Drivers!$B$5:$J$100,9,FALSE)</f>
        <v>99.816572778765035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2437.9837736438058</v>
      </c>
      <c r="H1776" s="16">
        <f>VLOOKUP($D1776,'Growth rate'!$B$3:$T$93,19,FALSE)*VLOOKUP($F1776,BY_TRA_Demand_Drivers!$B$5:$J$100,8,FALSE)</f>
        <v>117.46724757828252</v>
      </c>
      <c r="I1776" s="16">
        <f>VLOOKUP($D1776,'Growth rate'!$B$3:$T$93,19,FALSE)*VLOOKUP($F1776,BY_TRA_Demand_Drivers!$B$5:$J$100,9,FALSE)</f>
        <v>101.41363794322528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2476.9915140221065</v>
      </c>
      <c r="H1777" s="16">
        <f>VLOOKUP($D1777,'Growth rate'!$B$3:$T$93,19,FALSE)*VLOOKUP($F1777,BY_TRA_Demand_Drivers!$B$5:$J$100,8,FALSE)</f>
        <v>119.34672353953505</v>
      </c>
      <c r="I1777" s="16">
        <f>VLOOKUP($D1777,'Growth rate'!$B$3:$T$93,19,FALSE)*VLOOKUP($F1777,BY_TRA_Demand_Drivers!$B$5:$J$100,9,FALSE)</f>
        <v>103.03625615031689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2516.6233782464597</v>
      </c>
      <c r="H1778" s="16">
        <f>VLOOKUP($D1778,'Growth rate'!$B$3:$T$93,19,FALSE)*VLOOKUP($F1778,BY_TRA_Demand_Drivers!$B$5:$J$100,8,FALSE)</f>
        <v>121.25627111616758</v>
      </c>
      <c r="I1778" s="16">
        <f>VLOOKUP($D1778,'Growth rate'!$B$3:$T$93,19,FALSE)*VLOOKUP($F1778,BY_TRA_Demand_Drivers!$B$5:$J$100,9,FALSE)</f>
        <v>104.68483624872194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2556.8893522984031</v>
      </c>
      <c r="H1779" s="16">
        <f>VLOOKUP($D1779,'Growth rate'!$B$3:$T$93,19,FALSE)*VLOOKUP($F1779,BY_TRA_Demand_Drivers!$B$5:$J$100,8,FALSE)</f>
        <v>123.19637145402626</v>
      </c>
      <c r="I1779" s="16">
        <f>VLOOKUP($D1779,'Growth rate'!$B$3:$T$93,19,FALSE)*VLOOKUP($F1779,BY_TRA_Demand_Drivers!$B$5:$J$100,9,FALSE)</f>
        <v>106.35979362870148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2597.7995819351777</v>
      </c>
      <c r="H1780" s="16">
        <f>VLOOKUP($D1780,'Growth rate'!$B$3:$T$93,19,FALSE)*VLOOKUP($F1780,BY_TRA_Demand_Drivers!$B$5:$J$100,8,FALSE)</f>
        <v>125.1675133972907</v>
      </c>
      <c r="I1780" s="16">
        <f>VLOOKUP($D1780,'Growth rate'!$B$3:$T$93,19,FALSE)*VLOOKUP($F1780,BY_TRA_Demand_Drivers!$B$5:$J$100,9,FALSE)</f>
        <v>108.06155032676072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2639.3643752461403</v>
      </c>
      <c r="H1781" s="16">
        <f>VLOOKUP($D1781,'Growth rate'!$B$3:$T$93,19,FALSE)*VLOOKUP($F1781,BY_TRA_Demand_Drivers!$B$5:$J$100,8,FALSE)</f>
        <v>127.17019361164735</v>
      </c>
      <c r="I1781" s="16">
        <f>VLOOKUP($D1781,'Growth rate'!$B$3:$T$93,19,FALSE)*VLOOKUP($F1781,BY_TRA_Demand_Drivers!$B$5:$J$100,9,FALSE)</f>
        <v>109.79053513198889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2681.5942052500786</v>
      </c>
      <c r="H1782" s="16">
        <f>VLOOKUP($D1782,'Growth rate'!$B$3:$T$93,19,FALSE)*VLOOKUP($F1782,BY_TRA_Demand_Drivers!$B$5:$J$100,8,FALSE)</f>
        <v>129.20491670943372</v>
      </c>
      <c r="I1782" s="16">
        <f>VLOOKUP($D1782,'Growth rate'!$B$3:$T$93,19,FALSE)*VLOOKUP($F1782,BY_TRA_Demand_Drivers!$B$5:$J$100,9,FALSE)</f>
        <v>111.54718369410071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2724.4997125340801</v>
      </c>
      <c r="H1783" s="16">
        <f>VLOOKUP($D1783,'Growth rate'!$B$3:$T$93,19,FALSE)*VLOOKUP($F1783,BY_TRA_Demand_Drivers!$B$5:$J$100,8,FALSE)</f>
        <v>131.27219537678465</v>
      </c>
      <c r="I1783" s="16">
        <f>VLOOKUP($D1783,'Growth rate'!$B$3:$T$93,19,FALSE)*VLOOKUP($F1783,BY_TRA_Demand_Drivers!$B$5:$J$100,9,FALSE)</f>
        <v>113.33193863320633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2768.0917079346254</v>
      </c>
      <c r="H1784" s="16">
        <f>VLOOKUP($D1784,'Growth rate'!$B$3:$T$93,19,FALSE)*VLOOKUP($F1784,BY_TRA_Demand_Drivers!$B$5:$J$100,8,FALSE)</f>
        <v>133.3725505028132</v>
      </c>
      <c r="I1784" s="16">
        <f>VLOOKUP($D1784,'Growth rate'!$B$3:$T$93,19,FALSE)*VLOOKUP($F1784,BY_TRA_Demand_Drivers!$B$5:$J$100,9,FALSE)</f>
        <v>115.14524965133762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2812.3811752615793</v>
      </c>
      <c r="H1785" s="16">
        <f>VLOOKUP($D1785,'Growth rate'!$B$3:$T$93,19,FALSE)*VLOOKUP($F1785,BY_TRA_Demand_Drivers!$B$5:$J$100,8,FALSE)</f>
        <v>135.50651131085823</v>
      </c>
      <c r="I1785" s="16">
        <f>VLOOKUP($D1785,'Growth rate'!$B$3:$T$93,19,FALSE)*VLOOKUP($F1785,BY_TRA_Demand_Drivers!$B$5:$J$100,9,FALSE)</f>
        <v>116.98757364575904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2857.3792740657645</v>
      </c>
      <c r="H1786" s="16">
        <f>VLOOKUP($D1786,'Growth rate'!$B$3:$T$93,19,FALSE)*VLOOKUP($F1786,BY_TRA_Demand_Drivers!$B$5:$J$100,8,FALSE)</f>
        <v>137.67461549183196</v>
      </c>
      <c r="I1786" s="16">
        <f>VLOOKUP($D1786,'Growth rate'!$B$3:$T$93,19,FALSE)*VLOOKUP($F1786,BY_TRA_Demand_Drivers!$B$5:$J$100,9,FALSE)</f>
        <v>118.85937482409118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2903.097342450817</v>
      </c>
      <c r="H1787" s="16">
        <f>VLOOKUP($D1787,'Growth rate'!$B$3:$T$93,19,FALSE)*VLOOKUP($F1787,BY_TRA_Demand_Drivers!$B$5:$J$100,8,FALSE)</f>
        <v>139.87740933970125</v>
      </c>
      <c r="I1787" s="16">
        <f>VLOOKUP($D1787,'Growth rate'!$B$3:$T$93,19,FALSE)*VLOOKUP($F1787,BY_TRA_Demand_Drivers!$B$5:$J$100,9,FALSE)</f>
        <v>120.76112482127664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2949.5468999300301</v>
      </c>
      <c r="H1788" s="16">
        <f>VLOOKUP($D1788,'Growth rate'!$B$3:$T$93,19,FALSE)*VLOOKUP($F1788,BY_TRA_Demand_Drivers!$B$5:$J$100,8,FALSE)</f>
        <v>142.11544788913648</v>
      </c>
      <c r="I1788" s="16">
        <f>VLOOKUP($D1788,'Growth rate'!$B$3:$T$93,19,FALSE)*VLOOKUP($F1788,BY_TRA_Demand_Drivers!$B$5:$J$100,9,FALSE)</f>
        <v>122.69330281841707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2996.7396503289101</v>
      </c>
      <c r="H1789" s="16">
        <f>VLOOKUP($D1789,'Growth rate'!$B$3:$T$93,19,FALSE)*VLOOKUP($F1789,BY_TRA_Demand_Drivers!$B$5:$J$100,8,FALSE)</f>
        <v>144.38929505536265</v>
      </c>
      <c r="I1789" s="16">
        <f>VLOOKUP($D1789,'Growth rate'!$B$3:$T$93,19,FALSE)*VLOOKUP($F1789,BY_TRA_Demand_Drivers!$B$5:$J$100,9,FALSE)</f>
        <v>124.65639566351172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3044.6874847341724</v>
      </c>
      <c r="H1790" s="16">
        <f>VLOOKUP($D1790,'Growth rate'!$B$3:$T$93,19,FALSE)*VLOOKUP($F1790,BY_TRA_Demand_Drivers!$B$5:$J$100,8,FALSE)</f>
        <v>146.69952377624844</v>
      </c>
      <c r="I1790" s="16">
        <f>VLOOKUP($D1790,'Growth rate'!$B$3:$T$93,19,FALSE)*VLOOKUP($F1790,BY_TRA_Demand_Drivers!$B$5:$J$100,9,FALSE)</f>
        <v>126.6508979941279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3093.4024844899195</v>
      </c>
      <c r="H1791" s="16">
        <f>VLOOKUP($D1791,'Growth rate'!$B$3:$T$93,19,FALSE)*VLOOKUP($F1791,BY_TRA_Demand_Drivers!$B$5:$J$100,8,FALSE)</f>
        <v>149.04671615666842</v>
      </c>
      <c r="I1791" s="16">
        <f>VLOOKUP($D1791,'Growth rate'!$B$3:$T$93,19,FALSE)*VLOOKUP($F1791,BY_TRA_Demand_Drivers!$B$5:$J$100,9,FALSE)</f>
        <v>128.67731236203394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3142.8969242417584</v>
      </c>
      <c r="H1792" s="16">
        <f>VLOOKUP($D1792,'Growth rate'!$B$3:$T$93,19,FALSE)*VLOOKUP($F1792,BY_TRA_Demand_Drivers!$B$5:$J$100,8,FALSE)</f>
        <v>151.43146361517515</v>
      </c>
      <c r="I1792" s="16">
        <f>VLOOKUP($D1792,'Growth rate'!$B$3:$T$93,19,FALSE)*VLOOKUP($F1792,BY_TRA_Demand_Drivers!$B$5:$J$100,9,FALSE)</f>
        <v>130.7361493598265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3193.1832750296267</v>
      </c>
      <c r="H1793" s="16">
        <f>VLOOKUP($D1793,'Growth rate'!$B$3:$T$93,19,FALSE)*VLOOKUP($F1793,BY_TRA_Demand_Drivers!$B$5:$J$100,8,FALSE)</f>
        <v>153.85436703301792</v>
      </c>
      <c r="I1793" s="16">
        <f>VLOOKUP($D1793,'Growth rate'!$B$3:$T$93,19,FALSE)*VLOOKUP($F1793,BY_TRA_Demand_Drivers!$B$5:$J$100,9,FALSE)</f>
        <v>132.82792774958372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3244.2742074301009</v>
      </c>
      <c r="H1794" s="16">
        <f>VLOOKUP($D1794,'Growth rate'!$B$3:$T$93,19,FALSE)*VLOOKUP($F1794,BY_TRA_Demand_Drivers!$B$5:$J$100,8,FALSE)</f>
        <v>156.31603690554624</v>
      </c>
      <c r="I1794" s="16">
        <f>VLOOKUP($D1794,'Growth rate'!$B$3:$T$93,19,FALSE)*VLOOKUP($F1794,BY_TRA_Demand_Drivers!$B$5:$J$100,9,FALSE)</f>
        <v>134.95317459357707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3296.1825947489829</v>
      </c>
      <c r="H1795" s="16">
        <f>VLOOKUP($D1795,'Growth rate'!$B$3:$T$93,19,FALSE)*VLOOKUP($F1795,BY_TRA_Demand_Drivers!$B$5:$J$100,8,FALSE)</f>
        <v>158.817093496035</v>
      </c>
      <c r="I1795" s="16">
        <f>VLOOKUP($D1795,'Growth rate'!$B$3:$T$93,19,FALSE)*VLOOKUP($F1795,BY_TRA_Demand_Drivers!$B$5:$J$100,9,FALSE)</f>
        <v>137.11242538707432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3348.9215162649662</v>
      </c>
      <c r="H1796" s="16">
        <f>VLOOKUP($D1796,'Growth rate'!$B$3:$T$93,19,FALSE)*VLOOKUP($F1796,BY_TRA_Demand_Drivers!$B$5:$J$100,8,FALSE)</f>
        <v>161.35816699197153</v>
      </c>
      <c r="I1796" s="16">
        <f>VLOOKUP($D1796,'Growth rate'!$B$3:$T$93,19,FALSE)*VLOOKUP($F1796,BY_TRA_Demand_Drivers!$B$5:$J$100,9,FALSE)</f>
        <v>139.3062241932675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3402.5042605252052</v>
      </c>
      <c r="H1797" s="16">
        <f>VLOOKUP($D1797,'Growth rate'!$B$3:$T$93,19,FALSE)*VLOOKUP($F1797,BY_TRA_Demand_Drivers!$B$5:$J$100,8,FALSE)</f>
        <v>163.93989766384306</v>
      </c>
      <c r="I1797" s="16">
        <f>VLOOKUP($D1797,'Growth rate'!$B$3:$T$93,19,FALSE)*VLOOKUP($F1797,BY_TRA_Demand_Drivers!$B$5:$J$100,9,FALSE)</f>
        <v>141.53512378035978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3456.9443286936084</v>
      </c>
      <c r="H1798" s="16">
        <f>VLOOKUP($D1798,'Growth rate'!$B$3:$T$93,19,FALSE)*VLOOKUP($F1798,BY_TRA_Demand_Drivers!$B$5:$J$100,8,FALSE)</f>
        <v>166.56293602646454</v>
      </c>
      <c r="I1798" s="16">
        <f>VLOOKUP($D1798,'Growth rate'!$B$3:$T$93,19,FALSE)*VLOOKUP($F1798,BY_TRA_Demand_Drivers!$B$5:$J$100,9,FALSE)</f>
        <v>143.79968576084553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3512.2554379527073</v>
      </c>
      <c r="H1799" s="16">
        <f>VLOOKUP($D1799,'Growth rate'!$B$3:$T$93,19,FALSE)*VLOOKUP($F1799,BY_TRA_Demand_Drivers!$B$5:$J$100,8,FALSE)</f>
        <v>169.22794300288803</v>
      </c>
      <c r="I1799" s="16">
        <f>VLOOKUP($D1799,'Growth rate'!$B$3:$T$93,19,FALSE)*VLOOKUP($F1799,BY_TRA_Demand_Drivers!$B$5:$J$100,9,FALSE)</f>
        <v>146.10048073301908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3568.4515249599499</v>
      </c>
      <c r="H1800" s="16">
        <f>VLOOKUP($D1800,'Growth rate'!$B$3:$T$93,19,FALSE)*VLOOKUP($F1800,BY_TRA_Demand_Drivers!$B$5:$J$100,8,FALSE)</f>
        <v>171.9355900909342</v>
      </c>
      <c r="I1800" s="16">
        <f>VLOOKUP($D1800,'Growth rate'!$B$3:$T$93,19,FALSE)*VLOOKUP($F1800,BY_TRA_Demand_Drivers!$B$5:$J$100,9,FALSE)</f>
        <v>148.43808842474738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3625.5467493593087</v>
      </c>
      <c r="H1801" s="16">
        <f>VLOOKUP($D1801,'Growth rate'!$B$3:$T$93,19,FALSE)*VLOOKUP($F1801,BY_TRA_Demand_Drivers!$B$5:$J$100,8,FALSE)</f>
        <v>174.68655953238914</v>
      </c>
      <c r="I1801" s="16">
        <f>VLOOKUP($D1801,'Growth rate'!$B$3:$T$93,19,FALSE)*VLOOKUP($F1801,BY_TRA_Demand_Drivers!$B$5:$J$100,9,FALSE)</f>
        <v>150.81309783954333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3683.555497349058</v>
      </c>
      <c r="H1802" s="16">
        <f>VLOOKUP($D1802,'Growth rate'!$B$3:$T$93,19,FALSE)*VLOOKUP($F1802,BY_TRA_Demand_Drivers!$B$5:$J$100,8,FALSE)</f>
        <v>177.48154448490737</v>
      </c>
      <c r="I1802" s="16">
        <f>VLOOKUP($D1802,'Growth rate'!$B$3:$T$93,19,FALSE)*VLOOKUP($F1802,BY_TRA_Demand_Drivers!$B$5:$J$100,9,FALSE)</f>
        <v>153.22610740497601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3742.4923853066434</v>
      </c>
      <c r="H1803" s="16">
        <f>VLOOKUP($D1803,'Growth rate'!$B$3:$T$93,19,FALSE)*VLOOKUP($F1803,BY_TRA_Demand_Drivers!$B$5:$J$100,8,FALSE)</f>
        <v>180.32124919666592</v>
      </c>
      <c r="I1803" s="16">
        <f>VLOOKUP($D1803,'Growth rate'!$B$3:$T$93,19,FALSE)*VLOOKUP($F1803,BY_TRA_Demand_Drivers!$B$5:$J$100,9,FALSE)</f>
        <v>155.67772512345567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3802.3722634715491</v>
      </c>
      <c r="H1804" s="16">
        <f>VLOOKUP($D1804,'Growth rate'!$B$3:$T$93,19,FALSE)*VLOOKUP($F1804,BY_TRA_Demand_Drivers!$B$5:$J$100,8,FALSE)</f>
        <v>183.20638918381255</v>
      </c>
      <c r="I1804" s="16">
        <f>VLOOKUP($D1804,'Growth rate'!$B$3:$T$93,19,FALSE)*VLOOKUP($F1804,BY_TRA_Demand_Drivers!$B$5:$J$100,9,FALSE)</f>
        <v>158.16856872543093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3863.2102196870951</v>
      </c>
      <c r="H1805" s="16">
        <f>VLOOKUP($D1805,'Growth rate'!$B$3:$T$93,19,FALSE)*VLOOKUP($F1805,BY_TRA_Demand_Drivers!$B$5:$J$100,8,FALSE)</f>
        <v>186.1376914107536</v>
      </c>
      <c r="I1805" s="16">
        <f>VLOOKUP($D1805,'Growth rate'!$B$3:$T$93,19,FALSE)*VLOOKUP($F1805,BY_TRA_Demand_Drivers!$B$5:$J$100,9,FALSE)</f>
        <v>160.69926582503788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3925.0215832020881</v>
      </c>
      <c r="H1806" s="16">
        <f>VLOOKUP($D1806,'Growth rate'!$B$3:$T$93,19,FALSE)*VLOOKUP($F1806,BY_TRA_Demand_Drivers!$B$5:$J$100,8,FALSE)</f>
        <v>189.11589447332562</v>
      </c>
      <c r="I1806" s="16">
        <f>VLOOKUP($D1806,'Growth rate'!$B$3:$T$93,19,FALSE)*VLOOKUP($F1806,BY_TRA_Demand_Drivers!$B$5:$J$100,9,FALSE)</f>
        <v>163.27045407823846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3987.8219285333221</v>
      </c>
      <c r="H1807" s="16">
        <f>VLOOKUP($D1807,'Growth rate'!$B$3:$T$93,19,FALSE)*VLOOKUP($F1807,BY_TRA_Demand_Drivers!$B$5:$J$100,8,FALSE)</f>
        <v>192.14174878489885</v>
      </c>
      <c r="I1807" s="16">
        <f>VLOOKUP($D1807,'Growth rate'!$B$3:$T$93,19,FALSE)*VLOOKUP($F1807,BY_TRA_Demand_Drivers!$B$5:$J$100,9,FALSE)</f>
        <v>165.88278134349028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852.3</v>
      </c>
      <c r="H1808" s="16">
        <f>VLOOKUP($D1808,'Growth rate'!$B$3:$T$93,19,FALSE)*VLOOKUP($F1808,BY_TRA_Demand_Drivers!$B$5:$J$100,8,FALSE)</f>
        <v>47.35</v>
      </c>
      <c r="I1808" s="16">
        <f>VLOOKUP($D1808,'Growth rate'!$B$3:$T$93,19,FALSE)*VLOOKUP($F1808,BY_TRA_Demand_Drivers!$B$5:$J$100,9,FALSE)</f>
        <v>47.35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895.23647004561565</v>
      </c>
      <c r="H1809" s="16">
        <f>VLOOKUP($D1809,'Growth rate'!$B$3:$T$93,19,FALSE)*VLOOKUP($F1809,BY_TRA_Demand_Drivers!$B$5:$J$100,8,FALSE)</f>
        <v>49.735359446978649</v>
      </c>
      <c r="I1809" s="16">
        <f>VLOOKUP($D1809,'Growth rate'!$B$3:$T$93,19,FALSE)*VLOOKUP($F1809,BY_TRA_Demand_Drivers!$B$5:$J$100,9,FALSE)</f>
        <v>49.735359446978649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938.17294009123123</v>
      </c>
      <c r="H1810" s="16">
        <f>VLOOKUP($D1810,'Growth rate'!$B$3:$T$93,19,FALSE)*VLOOKUP($F1810,BY_TRA_Demand_Drivers!$B$5:$J$100,8,FALSE)</f>
        <v>52.120718893957296</v>
      </c>
      <c r="I1810" s="16">
        <f>VLOOKUP($D1810,'Growth rate'!$B$3:$T$93,19,FALSE)*VLOOKUP($F1810,BY_TRA_Demand_Drivers!$B$5:$J$100,9,FALSE)</f>
        <v>52.120718893957296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981.10941013684692</v>
      </c>
      <c r="H1811" s="16">
        <f>VLOOKUP($D1811,'Growth rate'!$B$3:$T$93,19,FALSE)*VLOOKUP($F1811,BY_TRA_Demand_Drivers!$B$5:$J$100,8,FALSE)</f>
        <v>54.506078340935943</v>
      </c>
      <c r="I1811" s="16">
        <f>VLOOKUP($D1811,'Growth rate'!$B$3:$T$93,19,FALSE)*VLOOKUP($F1811,BY_TRA_Demand_Drivers!$B$5:$J$100,9,FALSE)</f>
        <v>54.506078340935943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1024.0458801824625</v>
      </c>
      <c r="H1812" s="16">
        <f>VLOOKUP($D1812,'Growth rate'!$B$3:$T$93,19,FALSE)*VLOOKUP($F1812,BY_TRA_Demand_Drivers!$B$5:$J$100,8,FALSE)</f>
        <v>56.89143778791459</v>
      </c>
      <c r="I1812" s="16">
        <f>VLOOKUP($D1812,'Growth rate'!$B$3:$T$93,19,FALSE)*VLOOKUP($F1812,BY_TRA_Demand_Drivers!$B$5:$J$100,9,FALSE)</f>
        <v>56.89143778791459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1066.9823502280783</v>
      </c>
      <c r="H1813" s="16">
        <f>VLOOKUP($D1813,'Growth rate'!$B$3:$T$93,19,FALSE)*VLOOKUP($F1813,BY_TRA_Demand_Drivers!$B$5:$J$100,8,FALSE)</f>
        <v>59.276797234893237</v>
      </c>
      <c r="I1813" s="16">
        <f>VLOOKUP($D1813,'Growth rate'!$B$3:$T$93,19,FALSE)*VLOOKUP($F1813,BY_TRA_Demand_Drivers!$B$5:$J$100,9,FALSE)</f>
        <v>59.276797234893237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1109.9188202736941</v>
      </c>
      <c r="H1814" s="16">
        <f>VLOOKUP($D1814,'Growth rate'!$B$3:$T$93,19,FALSE)*VLOOKUP($F1814,BY_TRA_Demand_Drivers!$B$5:$J$100,8,FALSE)</f>
        <v>61.662156681871899</v>
      </c>
      <c r="I1814" s="16">
        <f>VLOOKUP($D1814,'Growth rate'!$B$3:$T$93,19,FALSE)*VLOOKUP($F1814,BY_TRA_Demand_Drivers!$B$5:$J$100,9,FALSE)</f>
        <v>61.662156681871899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1152.8552903193097</v>
      </c>
      <c r="H1815" s="16">
        <f>VLOOKUP($D1815,'Growth rate'!$B$3:$T$93,19,FALSE)*VLOOKUP($F1815,BY_TRA_Demand_Drivers!$B$5:$J$100,8,FALSE)</f>
        <v>64.047516128850546</v>
      </c>
      <c r="I1815" s="16">
        <f>VLOOKUP($D1815,'Growth rate'!$B$3:$T$93,19,FALSE)*VLOOKUP($F1815,BY_TRA_Demand_Drivers!$B$5:$J$100,9,FALSE)</f>
        <v>64.047516128850546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1195.7917603649253</v>
      </c>
      <c r="H1816" s="16">
        <f>VLOOKUP($D1816,'Growth rate'!$B$3:$T$93,19,FALSE)*VLOOKUP($F1816,BY_TRA_Demand_Drivers!$B$5:$J$100,8,FALSE)</f>
        <v>66.432875575829186</v>
      </c>
      <c r="I1816" s="16">
        <f>VLOOKUP($D1816,'Growth rate'!$B$3:$T$93,19,FALSE)*VLOOKUP($F1816,BY_TRA_Demand_Drivers!$B$5:$J$100,9,FALSE)</f>
        <v>66.432875575829186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1238.7282304105411</v>
      </c>
      <c r="H1817" s="16">
        <f>VLOOKUP($D1817,'Growth rate'!$B$3:$T$93,19,FALSE)*VLOOKUP($F1817,BY_TRA_Demand_Drivers!$B$5:$J$100,8,FALSE)</f>
        <v>68.818235022807841</v>
      </c>
      <c r="I1817" s="16">
        <f>VLOOKUP($D1817,'Growth rate'!$B$3:$T$93,19,FALSE)*VLOOKUP($F1817,BY_TRA_Demand_Drivers!$B$5:$J$100,9,FALSE)</f>
        <v>68.818235022807841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1281.6647004561567</v>
      </c>
      <c r="H1818" s="16">
        <f>VLOOKUP($D1818,'Growth rate'!$B$3:$T$93,19,FALSE)*VLOOKUP($F1818,BY_TRA_Demand_Drivers!$B$5:$J$100,8,FALSE)</f>
        <v>71.203594469786481</v>
      </c>
      <c r="I1818" s="16">
        <f>VLOOKUP($D1818,'Growth rate'!$B$3:$T$93,19,FALSE)*VLOOKUP($F1818,BY_TRA_Demand_Drivers!$B$5:$J$100,9,FALSE)</f>
        <v>71.203594469786481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1324.6011705017725</v>
      </c>
      <c r="H1819" s="16">
        <f>VLOOKUP($D1819,'Growth rate'!$B$3:$T$93,19,FALSE)*VLOOKUP($F1819,BY_TRA_Demand_Drivers!$B$5:$J$100,8,FALSE)</f>
        <v>73.588953916765149</v>
      </c>
      <c r="I1819" s="16">
        <f>VLOOKUP($D1819,'Growth rate'!$B$3:$T$93,19,FALSE)*VLOOKUP($F1819,BY_TRA_Demand_Drivers!$B$5:$J$100,9,FALSE)</f>
        <v>73.588953916765149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1367.537640547388</v>
      </c>
      <c r="H1820" s="16">
        <f>VLOOKUP($D1820,'Growth rate'!$B$3:$T$93,19,FALSE)*VLOOKUP($F1820,BY_TRA_Demand_Drivers!$B$5:$J$100,8,FALSE)</f>
        <v>75.974313363743789</v>
      </c>
      <c r="I1820" s="16">
        <f>VLOOKUP($D1820,'Growth rate'!$B$3:$T$93,19,FALSE)*VLOOKUP($F1820,BY_TRA_Demand_Drivers!$B$5:$J$100,9,FALSE)</f>
        <v>75.974313363743789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1410.4741105930038</v>
      </c>
      <c r="H1821" s="16">
        <f>VLOOKUP($D1821,'Growth rate'!$B$3:$T$93,19,FALSE)*VLOOKUP($F1821,BY_TRA_Demand_Drivers!$B$5:$J$100,8,FALSE)</f>
        <v>78.359672810722444</v>
      </c>
      <c r="I1821" s="16">
        <f>VLOOKUP($D1821,'Growth rate'!$B$3:$T$93,19,FALSE)*VLOOKUP($F1821,BY_TRA_Demand_Drivers!$B$5:$J$100,9,FALSE)</f>
        <v>78.359672810722444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1453.4105806386194</v>
      </c>
      <c r="H1822" s="16">
        <f>VLOOKUP($D1822,'Growth rate'!$B$3:$T$93,19,FALSE)*VLOOKUP($F1822,BY_TRA_Demand_Drivers!$B$5:$J$100,8,FALSE)</f>
        <v>80.745032257701084</v>
      </c>
      <c r="I1822" s="16">
        <f>VLOOKUP($D1822,'Growth rate'!$B$3:$T$93,19,FALSE)*VLOOKUP($F1822,BY_TRA_Demand_Drivers!$B$5:$J$100,9,FALSE)</f>
        <v>80.745032257701084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1496.347050684235</v>
      </c>
      <c r="H1823" s="16">
        <f>VLOOKUP($D1823,'Growth rate'!$B$3:$T$93,19,FALSE)*VLOOKUP($F1823,BY_TRA_Demand_Drivers!$B$5:$J$100,8,FALSE)</f>
        <v>83.130391704679738</v>
      </c>
      <c r="I1823" s="16">
        <f>VLOOKUP($D1823,'Growth rate'!$B$3:$T$93,19,FALSE)*VLOOKUP($F1823,BY_TRA_Demand_Drivers!$B$5:$J$100,9,FALSE)</f>
        <v>83.130391704679738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1539.2835207298508</v>
      </c>
      <c r="H1824" s="16">
        <f>VLOOKUP($D1824,'Growth rate'!$B$3:$T$93,19,FALSE)*VLOOKUP($F1824,BY_TRA_Demand_Drivers!$B$5:$J$100,8,FALSE)</f>
        <v>85.515751151658378</v>
      </c>
      <c r="I1824" s="16">
        <f>VLOOKUP($D1824,'Growth rate'!$B$3:$T$93,19,FALSE)*VLOOKUP($F1824,BY_TRA_Demand_Drivers!$B$5:$J$100,9,FALSE)</f>
        <v>85.515751151658378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1582.2199907754664</v>
      </c>
      <c r="H1825" s="16">
        <f>VLOOKUP($D1825,'Growth rate'!$B$3:$T$93,19,FALSE)*VLOOKUP($F1825,BY_TRA_Demand_Drivers!$B$5:$J$100,8,FALSE)</f>
        <v>87.901110598637032</v>
      </c>
      <c r="I1825" s="16">
        <f>VLOOKUP($D1825,'Growth rate'!$B$3:$T$93,19,FALSE)*VLOOKUP($F1825,BY_TRA_Demand_Drivers!$B$5:$J$100,9,FALSE)</f>
        <v>87.901110598637032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1625.156460821082</v>
      </c>
      <c r="H1826" s="16">
        <f>VLOOKUP($D1826,'Growth rate'!$B$3:$T$93,19,FALSE)*VLOOKUP($F1826,BY_TRA_Demand_Drivers!$B$5:$J$100,8,FALSE)</f>
        <v>90.286470045615673</v>
      </c>
      <c r="I1826" s="16">
        <f>VLOOKUP($D1826,'Growth rate'!$B$3:$T$93,19,FALSE)*VLOOKUP($F1826,BY_TRA_Demand_Drivers!$B$5:$J$100,9,FALSE)</f>
        <v>90.286470045615673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1668.0929308666978</v>
      </c>
      <c r="H1827" s="16">
        <f>VLOOKUP($D1827,'Growth rate'!$B$3:$T$93,19,FALSE)*VLOOKUP($F1827,BY_TRA_Demand_Drivers!$B$5:$J$100,8,FALSE)</f>
        <v>92.671829492594327</v>
      </c>
      <c r="I1827" s="16">
        <f>VLOOKUP($D1827,'Growth rate'!$B$3:$T$93,19,FALSE)*VLOOKUP($F1827,BY_TRA_Demand_Drivers!$B$5:$J$100,9,FALSE)</f>
        <v>92.671829492594327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1711.0294009123133</v>
      </c>
      <c r="H1828" s="16">
        <f>VLOOKUP($D1828,'Growth rate'!$B$3:$T$93,19,FALSE)*VLOOKUP($F1828,BY_TRA_Demand_Drivers!$B$5:$J$100,8,FALSE)</f>
        <v>95.057188939572967</v>
      </c>
      <c r="I1828" s="16">
        <f>VLOOKUP($D1828,'Growth rate'!$B$3:$T$93,19,FALSE)*VLOOKUP($F1828,BY_TRA_Demand_Drivers!$B$5:$J$100,9,FALSE)</f>
        <v>95.057188939572967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1753.9658709579294</v>
      </c>
      <c r="H1829" s="16">
        <f>VLOOKUP($D1829,'Growth rate'!$B$3:$T$93,19,FALSE)*VLOOKUP($F1829,BY_TRA_Demand_Drivers!$B$5:$J$100,8,FALSE)</f>
        <v>97.442548386551636</v>
      </c>
      <c r="I1829" s="16">
        <f>VLOOKUP($D1829,'Growth rate'!$B$3:$T$93,19,FALSE)*VLOOKUP($F1829,BY_TRA_Demand_Drivers!$B$5:$J$100,9,FALSE)</f>
        <v>97.442548386551636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1796.902341003545</v>
      </c>
      <c r="H1830" s="16">
        <f>VLOOKUP($D1830,'Growth rate'!$B$3:$T$93,19,FALSE)*VLOOKUP($F1830,BY_TRA_Demand_Drivers!$B$5:$J$100,8,FALSE)</f>
        <v>99.82790783353029</v>
      </c>
      <c r="I1830" s="16">
        <f>VLOOKUP($D1830,'Growth rate'!$B$3:$T$93,19,FALSE)*VLOOKUP($F1830,BY_TRA_Demand_Drivers!$B$5:$J$100,9,FALSE)</f>
        <v>99.82790783353029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1839.8388110491608</v>
      </c>
      <c r="H1831" s="16">
        <f>VLOOKUP($D1831,'Growth rate'!$B$3:$T$93,19,FALSE)*VLOOKUP($F1831,BY_TRA_Demand_Drivers!$B$5:$J$100,8,FALSE)</f>
        <v>102.21326728050893</v>
      </c>
      <c r="I1831" s="16">
        <f>VLOOKUP($D1831,'Growth rate'!$B$3:$T$93,19,FALSE)*VLOOKUP($F1831,BY_TRA_Demand_Drivers!$B$5:$J$100,9,FALSE)</f>
        <v>102.21326728050893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1882.7752810947763</v>
      </c>
      <c r="H1832" s="16">
        <f>VLOOKUP($D1832,'Growth rate'!$B$3:$T$93,19,FALSE)*VLOOKUP($F1832,BY_TRA_Demand_Drivers!$B$5:$J$100,8,FALSE)</f>
        <v>104.59862672748758</v>
      </c>
      <c r="I1832" s="16">
        <f>VLOOKUP($D1832,'Growth rate'!$B$3:$T$93,19,FALSE)*VLOOKUP($F1832,BY_TRA_Demand_Drivers!$B$5:$J$100,9,FALSE)</f>
        <v>104.59862672748758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1925.7117511403919</v>
      </c>
      <c r="H1833" s="16">
        <f>VLOOKUP($D1833,'Growth rate'!$B$3:$T$93,19,FALSE)*VLOOKUP($F1833,BY_TRA_Demand_Drivers!$B$5:$J$100,8,FALSE)</f>
        <v>106.98398617446622</v>
      </c>
      <c r="I1833" s="16">
        <f>VLOOKUP($D1833,'Growth rate'!$B$3:$T$93,19,FALSE)*VLOOKUP($F1833,BY_TRA_Demand_Drivers!$B$5:$J$100,9,FALSE)</f>
        <v>106.98398617446622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1968.6482211860077</v>
      </c>
      <c r="H1834" s="16">
        <f>VLOOKUP($D1834,'Growth rate'!$B$3:$T$93,19,FALSE)*VLOOKUP($F1834,BY_TRA_Demand_Drivers!$B$5:$J$100,8,FALSE)</f>
        <v>109.36934562144488</v>
      </c>
      <c r="I1834" s="16">
        <f>VLOOKUP($D1834,'Growth rate'!$B$3:$T$93,19,FALSE)*VLOOKUP($F1834,BY_TRA_Demand_Drivers!$B$5:$J$100,9,FALSE)</f>
        <v>109.36934562144488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2011.5846912316233</v>
      </c>
      <c r="H1835" s="16">
        <f>VLOOKUP($D1835,'Growth rate'!$B$3:$T$93,19,FALSE)*VLOOKUP($F1835,BY_TRA_Demand_Drivers!$B$5:$J$100,8,FALSE)</f>
        <v>111.75470506842352</v>
      </c>
      <c r="I1835" s="16">
        <f>VLOOKUP($D1835,'Growth rate'!$B$3:$T$93,19,FALSE)*VLOOKUP($F1835,BY_TRA_Demand_Drivers!$B$5:$J$100,9,FALSE)</f>
        <v>111.75470506842352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2054.5211612772391</v>
      </c>
      <c r="H1836" s="16">
        <f>VLOOKUP($D1836,'Growth rate'!$B$3:$T$93,19,FALSE)*VLOOKUP($F1836,BY_TRA_Demand_Drivers!$B$5:$J$100,8,FALSE)</f>
        <v>114.14006451540217</v>
      </c>
      <c r="I1836" s="16">
        <f>VLOOKUP($D1836,'Growth rate'!$B$3:$T$93,19,FALSE)*VLOOKUP($F1836,BY_TRA_Demand_Drivers!$B$5:$J$100,9,FALSE)</f>
        <v>114.14006451540217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2097.4576313228545</v>
      </c>
      <c r="H1837" s="16">
        <f>VLOOKUP($D1837,'Growth rate'!$B$3:$T$93,19,FALSE)*VLOOKUP($F1837,BY_TRA_Demand_Drivers!$B$5:$J$100,8,FALSE)</f>
        <v>116.52542396238081</v>
      </c>
      <c r="I1837" s="16">
        <f>VLOOKUP($D1837,'Growth rate'!$B$3:$T$93,19,FALSE)*VLOOKUP($F1837,BY_TRA_Demand_Drivers!$B$5:$J$100,9,FALSE)</f>
        <v>116.52542396238081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2140.3941013684703</v>
      </c>
      <c r="H1838" s="16">
        <f>VLOOKUP($D1838,'Growth rate'!$B$3:$T$93,19,FALSE)*VLOOKUP($F1838,BY_TRA_Demand_Drivers!$B$5:$J$100,8,FALSE)</f>
        <v>118.91078340935947</v>
      </c>
      <c r="I1838" s="16">
        <f>VLOOKUP($D1838,'Growth rate'!$B$3:$T$93,19,FALSE)*VLOOKUP($F1838,BY_TRA_Demand_Drivers!$B$5:$J$100,9,FALSE)</f>
        <v>118.91078340935947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2183.3305714140861</v>
      </c>
      <c r="H1839" s="16">
        <f>VLOOKUP($D1839,'Growth rate'!$B$3:$T$93,19,FALSE)*VLOOKUP($F1839,BY_TRA_Demand_Drivers!$B$5:$J$100,8,FALSE)</f>
        <v>121.29614285633812</v>
      </c>
      <c r="I1839" s="16">
        <f>VLOOKUP($D1839,'Growth rate'!$B$3:$T$93,19,FALSE)*VLOOKUP($F1839,BY_TRA_Demand_Drivers!$B$5:$J$100,9,FALSE)</f>
        <v>121.29614285633812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2218.2638605567108</v>
      </c>
      <c r="H1840" s="16">
        <f>VLOOKUP($D1840,'Growth rate'!$B$3:$T$93,19,FALSE)*VLOOKUP($F1840,BY_TRA_Demand_Drivers!$B$5:$J$100,8,FALSE)</f>
        <v>123.23688114203951</v>
      </c>
      <c r="I1840" s="16">
        <f>VLOOKUP($D1840,'Growth rate'!$B$3:$T$93,19,FALSE)*VLOOKUP($F1840,BY_TRA_Demand_Drivers!$B$5:$J$100,9,FALSE)</f>
        <v>123.23688114203951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2253.7560823256185</v>
      </c>
      <c r="H1841" s="16">
        <f>VLOOKUP($D1841,'Growth rate'!$B$3:$T$93,19,FALSE)*VLOOKUP($F1841,BY_TRA_Demand_Drivers!$B$5:$J$100,8,FALSE)</f>
        <v>125.20867124031216</v>
      </c>
      <c r="I1841" s="16">
        <f>VLOOKUP($D1841,'Growth rate'!$B$3:$T$93,19,FALSE)*VLOOKUP($F1841,BY_TRA_Demand_Drivers!$B$5:$J$100,9,FALSE)</f>
        <v>125.20867124031216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2289.8161796428285</v>
      </c>
      <c r="H1842" s="16">
        <f>VLOOKUP($D1842,'Growth rate'!$B$3:$T$93,19,FALSE)*VLOOKUP($F1842,BY_TRA_Demand_Drivers!$B$5:$J$100,8,FALSE)</f>
        <v>127.21200998015715</v>
      </c>
      <c r="I1842" s="16">
        <f>VLOOKUP($D1842,'Growth rate'!$B$3:$T$93,19,FALSE)*VLOOKUP($F1842,BY_TRA_Demand_Drivers!$B$5:$J$100,9,FALSE)</f>
        <v>127.21200998015715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2326.4532385171137</v>
      </c>
      <c r="H1843" s="16">
        <f>VLOOKUP($D1843,'Growth rate'!$B$3:$T$93,19,FALSE)*VLOOKUP($F1843,BY_TRA_Demand_Drivers!$B$5:$J$100,8,FALSE)</f>
        <v>129.24740213983966</v>
      </c>
      <c r="I1843" s="16">
        <f>VLOOKUP($D1843,'Growth rate'!$B$3:$T$93,19,FALSE)*VLOOKUP($F1843,BY_TRA_Demand_Drivers!$B$5:$J$100,9,FALSE)</f>
        <v>129.24740213983966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2363.6764903333874</v>
      </c>
      <c r="H1844" s="16">
        <f>VLOOKUP($D1844,'Growth rate'!$B$3:$T$93,19,FALSE)*VLOOKUP($F1844,BY_TRA_Demand_Drivers!$B$5:$J$100,8,FALSE)</f>
        <v>131.31536057407709</v>
      </c>
      <c r="I1844" s="16">
        <f>VLOOKUP($D1844,'Growth rate'!$B$3:$T$93,19,FALSE)*VLOOKUP($F1844,BY_TRA_Demand_Drivers!$B$5:$J$100,9,FALSE)</f>
        <v>131.31536057407709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2401.4953141787219</v>
      </c>
      <c r="H1845" s="16">
        <f>VLOOKUP($D1845,'Growth rate'!$B$3:$T$93,19,FALSE)*VLOOKUP($F1845,BY_TRA_Demand_Drivers!$B$5:$J$100,8,FALSE)</f>
        <v>133.41640634326234</v>
      </c>
      <c r="I1845" s="16">
        <f>VLOOKUP($D1845,'Growth rate'!$B$3:$T$93,19,FALSE)*VLOOKUP($F1845,BY_TRA_Demand_Drivers!$B$5:$J$100,9,FALSE)</f>
        <v>133.41640634326234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2439.9192392055816</v>
      </c>
      <c r="H1846" s="16">
        <f>VLOOKUP($D1846,'Growth rate'!$B$3:$T$93,19,FALSE)*VLOOKUP($F1846,BY_TRA_Demand_Drivers!$B$5:$J$100,8,FALSE)</f>
        <v>135.55106884475455</v>
      </c>
      <c r="I1846" s="16">
        <f>VLOOKUP($D1846,'Growth rate'!$B$3:$T$93,19,FALSE)*VLOOKUP($F1846,BY_TRA_Demand_Drivers!$B$5:$J$100,9,FALSE)</f>
        <v>135.55106884475455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2478.9579470328708</v>
      </c>
      <c r="H1847" s="16">
        <f>VLOOKUP($D1847,'Growth rate'!$B$3:$T$93,19,FALSE)*VLOOKUP($F1847,BY_TRA_Demand_Drivers!$B$5:$J$100,8,FALSE)</f>
        <v>137.71988594627061</v>
      </c>
      <c r="I1847" s="16">
        <f>VLOOKUP($D1847,'Growth rate'!$B$3:$T$93,19,FALSE)*VLOOKUP($F1847,BY_TRA_Demand_Drivers!$B$5:$J$100,9,FALSE)</f>
        <v>137.71988594627061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2518.6212741853965</v>
      </c>
      <c r="H1848" s="16">
        <f>VLOOKUP($D1848,'Growth rate'!$B$3:$T$93,19,FALSE)*VLOOKUP($F1848,BY_TRA_Demand_Drivers!$B$5:$J$100,8,FALSE)</f>
        <v>139.92340412141093</v>
      </c>
      <c r="I1848" s="16">
        <f>VLOOKUP($D1848,'Growth rate'!$B$3:$T$93,19,FALSE)*VLOOKUP($F1848,BY_TRA_Demand_Drivers!$B$5:$J$100,9,FALSE)</f>
        <v>139.92340412141093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2558.9192145723628</v>
      </c>
      <c r="H1849" s="16">
        <f>VLOOKUP($D1849,'Growth rate'!$B$3:$T$93,19,FALSE)*VLOOKUP($F1849,BY_TRA_Demand_Drivers!$B$5:$J$100,8,FALSE)</f>
        <v>142.16217858735351</v>
      </c>
      <c r="I1849" s="16">
        <f>VLOOKUP($D1849,'Growth rate'!$B$3:$T$93,19,FALSE)*VLOOKUP($F1849,BY_TRA_Demand_Drivers!$B$5:$J$100,9,FALSE)</f>
        <v>142.16217858735351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2599.8619220055211</v>
      </c>
      <c r="H1850" s="16">
        <f>VLOOKUP($D1850,'Growth rate'!$B$3:$T$93,19,FALSE)*VLOOKUP($F1850,BY_TRA_Demand_Drivers!$B$5:$J$100,8,FALSE)</f>
        <v>144.43677344475117</v>
      </c>
      <c r="I1850" s="16">
        <f>VLOOKUP($D1850,'Growth rate'!$B$3:$T$93,19,FALSE)*VLOOKUP($F1850,BY_TRA_Demand_Drivers!$B$5:$J$100,9,FALSE)</f>
        <v>144.43677344475117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2641.4597127576094</v>
      </c>
      <c r="H1851" s="16">
        <f>VLOOKUP($D1851,'Growth rate'!$B$3:$T$93,19,FALSE)*VLOOKUP($F1851,BY_TRA_Demand_Drivers!$B$5:$J$100,8,FALSE)</f>
        <v>146.74776181986721</v>
      </c>
      <c r="I1851" s="16">
        <f>VLOOKUP($D1851,'Growth rate'!$B$3:$T$93,19,FALSE)*VLOOKUP($F1851,BY_TRA_Demand_Drivers!$B$5:$J$100,9,FALSE)</f>
        <v>146.74776181986721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2683.7230681617311</v>
      </c>
      <c r="H1852" s="16">
        <f>VLOOKUP($D1852,'Growth rate'!$B$3:$T$93,19,FALSE)*VLOOKUP($F1852,BY_TRA_Demand_Drivers!$B$5:$J$100,8,FALSE)</f>
        <v>149.09572600898508</v>
      </c>
      <c r="I1852" s="16">
        <f>VLOOKUP($D1852,'Growth rate'!$B$3:$T$93,19,FALSE)*VLOOKUP($F1852,BY_TRA_Demand_Drivers!$B$5:$J$100,9,FALSE)</f>
        <v>149.09572600898508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2726.6626372523187</v>
      </c>
      <c r="H1853" s="16">
        <f>VLOOKUP($D1853,'Growth rate'!$B$3:$T$93,19,FALSE)*VLOOKUP($F1853,BY_TRA_Demand_Drivers!$B$5:$J$100,8,FALSE)</f>
        <v>151.48125762512882</v>
      </c>
      <c r="I1853" s="16">
        <f>VLOOKUP($D1853,'Growth rate'!$B$3:$T$93,19,FALSE)*VLOOKUP($F1853,BY_TRA_Demand_Drivers!$B$5:$J$100,9,FALSE)</f>
        <v>151.48125762512882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2770.289239448357</v>
      </c>
      <c r="H1854" s="16">
        <f>VLOOKUP($D1854,'Growth rate'!$B$3:$T$93,19,FALSE)*VLOOKUP($F1854,BY_TRA_Demand_Drivers!$B$5:$J$100,8,FALSE)</f>
        <v>153.90495774713094</v>
      </c>
      <c r="I1854" s="16">
        <f>VLOOKUP($D1854,'Growth rate'!$B$3:$T$93,19,FALSE)*VLOOKUP($F1854,BY_TRA_Demand_Drivers!$B$5:$J$100,9,FALSE)</f>
        <v>153.90495774713094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2814.6138672795296</v>
      </c>
      <c r="H1855" s="16">
        <f>VLOOKUP($D1855,'Growth rate'!$B$3:$T$93,19,FALSE)*VLOOKUP($F1855,BY_TRA_Demand_Drivers!$B$5:$J$100,8,FALSE)</f>
        <v>156.36743707108499</v>
      </c>
      <c r="I1855" s="16">
        <f>VLOOKUP($D1855,'Growth rate'!$B$3:$T$93,19,FALSE)*VLOOKUP($F1855,BY_TRA_Demand_Drivers!$B$5:$J$100,9,FALSE)</f>
        <v>156.36743707108499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2859.6476891560023</v>
      </c>
      <c r="H1856" s="16">
        <f>VLOOKUP($D1856,'Growth rate'!$B$3:$T$93,19,FALSE)*VLOOKUP($F1856,BY_TRA_Demand_Drivers!$B$5:$J$100,8,FALSE)</f>
        <v>158.86931606422235</v>
      </c>
      <c r="I1856" s="16">
        <f>VLOOKUP($D1856,'Growth rate'!$B$3:$T$93,19,FALSE)*VLOOKUP($F1856,BY_TRA_Demand_Drivers!$B$5:$J$100,9,FALSE)</f>
        <v>158.86931606422235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2905.4020521824987</v>
      </c>
      <c r="H1857" s="16">
        <f>VLOOKUP($D1857,'Growth rate'!$B$3:$T$93,19,FALSE)*VLOOKUP($F1857,BY_TRA_Demand_Drivers!$B$5:$J$100,8,FALSE)</f>
        <v>161.41122512124994</v>
      </c>
      <c r="I1857" s="16">
        <f>VLOOKUP($D1857,'Growth rate'!$B$3:$T$93,19,FALSE)*VLOOKUP($F1857,BY_TRA_Demand_Drivers!$B$5:$J$100,9,FALSE)</f>
        <v>161.41122512124994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2951.8884850174186</v>
      </c>
      <c r="H1858" s="16">
        <f>VLOOKUP($D1858,'Growth rate'!$B$3:$T$93,19,FALSE)*VLOOKUP($F1858,BY_TRA_Demand_Drivers!$B$5:$J$100,8,FALSE)</f>
        <v>163.99380472318995</v>
      </c>
      <c r="I1858" s="16">
        <f>VLOOKUP($D1858,'Growth rate'!$B$3:$T$93,19,FALSE)*VLOOKUP($F1858,BY_TRA_Demand_Drivers!$B$5:$J$100,9,FALSE)</f>
        <v>163.99380472318995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2999.1187007776975</v>
      </c>
      <c r="H1859" s="16">
        <f>VLOOKUP($D1859,'Growth rate'!$B$3:$T$93,19,FALSE)*VLOOKUP($F1859,BY_TRA_Demand_Drivers!$B$5:$J$100,8,FALSE)</f>
        <v>166.61770559876098</v>
      </c>
      <c r="I1859" s="16">
        <f>VLOOKUP($D1859,'Growth rate'!$B$3:$T$93,19,FALSE)*VLOOKUP($F1859,BY_TRA_Demand_Drivers!$B$5:$J$100,9,FALSE)</f>
        <v>166.61770559876098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3047.1045999901403</v>
      </c>
      <c r="H1860" s="16">
        <f>VLOOKUP($D1860,'Growth rate'!$B$3:$T$93,19,FALSE)*VLOOKUP($F1860,BY_TRA_Demand_Drivers!$B$5:$J$100,8,FALSE)</f>
        <v>169.28358888834114</v>
      </c>
      <c r="I1860" s="16">
        <f>VLOOKUP($D1860,'Growth rate'!$B$3:$T$93,19,FALSE)*VLOOKUP($F1860,BY_TRA_Demand_Drivers!$B$5:$J$100,9,FALSE)</f>
        <v>169.28358888834114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3095.8582735899822</v>
      </c>
      <c r="H1861" s="16">
        <f>VLOOKUP($D1861,'Growth rate'!$B$3:$T$93,19,FALSE)*VLOOKUP($F1861,BY_TRA_Demand_Drivers!$B$5:$J$100,8,FALSE)</f>
        <v>171.99212631055457</v>
      </c>
      <c r="I1861" s="16">
        <f>VLOOKUP($D1861,'Growth rate'!$B$3:$T$93,19,FALSE)*VLOOKUP($F1861,BY_TRA_Demand_Drivers!$B$5:$J$100,9,FALSE)</f>
        <v>171.99212631055457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3145.3920059674224</v>
      </c>
      <c r="H1862" s="16">
        <f>VLOOKUP($D1862,'Growth rate'!$B$3:$T$93,19,FALSE)*VLOOKUP($F1862,BY_TRA_Demand_Drivers!$B$5:$J$100,8,FALSE)</f>
        <v>174.74400033152347</v>
      </c>
      <c r="I1862" s="16">
        <f>VLOOKUP($D1862,'Growth rate'!$B$3:$T$93,19,FALSE)*VLOOKUP($F1862,BY_TRA_Demand_Drivers!$B$5:$J$100,9,FALSE)</f>
        <v>174.74400033152347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3195.7182780629009</v>
      </c>
      <c r="H1863" s="16">
        <f>VLOOKUP($D1863,'Growth rate'!$B$3:$T$93,19,FALSE)*VLOOKUP($F1863,BY_TRA_Demand_Drivers!$B$5:$J$100,8,FALSE)</f>
        <v>177.53990433682785</v>
      </c>
      <c r="I1863" s="16">
        <f>VLOOKUP($D1863,'Growth rate'!$B$3:$T$93,19,FALSE)*VLOOKUP($F1863,BY_TRA_Demand_Drivers!$B$5:$J$100,9,FALSE)</f>
        <v>177.53990433682785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3246.8497705119075</v>
      </c>
      <c r="H1864" s="16">
        <f>VLOOKUP($D1864,'Growth rate'!$B$3:$T$93,19,FALSE)*VLOOKUP($F1864,BY_TRA_Demand_Drivers!$B$5:$J$100,8,FALSE)</f>
        <v>180.38054280621711</v>
      </c>
      <c r="I1864" s="16">
        <f>VLOOKUP($D1864,'Growth rate'!$B$3:$T$93,19,FALSE)*VLOOKUP($F1864,BY_TRA_Demand_Drivers!$B$5:$J$100,9,FALSE)</f>
        <v>180.38054280621711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3298.7993668400982</v>
      </c>
      <c r="H1865" s="16">
        <f>VLOOKUP($D1865,'Growth rate'!$B$3:$T$93,19,FALSE)*VLOOKUP($F1865,BY_TRA_Demand_Drivers!$B$5:$J$100,8,FALSE)</f>
        <v>183.26663149111658</v>
      </c>
      <c r="I1865" s="16">
        <f>VLOOKUP($D1865,'Growth rate'!$B$3:$T$93,19,FALSE)*VLOOKUP($F1865,BY_TRA_Demand_Drivers!$B$5:$J$100,9,FALSE)</f>
        <v>183.26663149111658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3351.5801567095396</v>
      </c>
      <c r="H1866" s="16">
        <f>VLOOKUP($D1866,'Growth rate'!$B$3:$T$93,19,FALSE)*VLOOKUP($F1866,BY_TRA_Demand_Drivers!$B$5:$J$100,8,FALSE)</f>
        <v>186.19889759497443</v>
      </c>
      <c r="I1866" s="16">
        <f>VLOOKUP($D1866,'Growth rate'!$B$3:$T$93,19,FALSE)*VLOOKUP($F1866,BY_TRA_Demand_Drivers!$B$5:$J$100,9,FALSE)</f>
        <v>186.19889759497443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3405.2054392168925</v>
      </c>
      <c r="H1867" s="16">
        <f>VLOOKUP($D1867,'Growth rate'!$B$3:$T$93,19,FALSE)*VLOOKUP($F1867,BY_TRA_Demand_Drivers!$B$5:$J$100,8,FALSE)</f>
        <v>189.17807995649403</v>
      </c>
      <c r="I1867" s="16">
        <f>VLOOKUP($D1867,'Growth rate'!$B$3:$T$93,19,FALSE)*VLOOKUP($F1867,BY_TRA_Demand_Drivers!$B$5:$J$100,9,FALSE)</f>
        <v>189.17807995649403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3459.6887262443624</v>
      </c>
      <c r="H1868" s="16">
        <f>VLOOKUP($D1868,'Growth rate'!$B$3:$T$93,19,FALSE)*VLOOKUP($F1868,BY_TRA_Demand_Drivers!$B$5:$J$100,8,FALSE)</f>
        <v>192.20492923579792</v>
      </c>
      <c r="I1868" s="16">
        <f>VLOOKUP($D1868,'Growth rate'!$B$3:$T$93,19,FALSE)*VLOOKUP($F1868,BY_TRA_Demand_Drivers!$B$5:$J$100,9,FALSE)</f>
        <v>192.20492923579792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3515.0437458642723</v>
      </c>
      <c r="H1869" s="16">
        <f>VLOOKUP($D1869,'Growth rate'!$B$3:$T$93,19,FALSE)*VLOOKUP($F1869,BY_TRA_Demand_Drivers!$B$5:$J$100,8,FALSE)</f>
        <v>195.28020810357069</v>
      </c>
      <c r="I1869" s="16">
        <f>VLOOKUP($D1869,'Growth rate'!$B$3:$T$93,19,FALSE)*VLOOKUP($F1869,BY_TRA_Demand_Drivers!$B$5:$J$100,9,FALSE)</f>
        <v>195.28020810357069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3571.2844457981009</v>
      </c>
      <c r="H1870" s="16">
        <f>VLOOKUP($D1870,'Growth rate'!$B$3:$T$93,19,FALSE)*VLOOKUP($F1870,BY_TRA_Demand_Drivers!$B$5:$J$100,8,FALSE)</f>
        <v>198.40469143322784</v>
      </c>
      <c r="I1870" s="16">
        <f>VLOOKUP($D1870,'Growth rate'!$B$3:$T$93,19,FALSE)*VLOOKUP($F1870,BY_TRA_Demand_Drivers!$B$5:$J$100,9,FALSE)</f>
        <v>198.40469143322784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3628.4249969308698</v>
      </c>
      <c r="H1871" s="16">
        <f>VLOOKUP($D1871,'Growth rate'!$B$3:$T$93,19,FALSE)*VLOOKUP($F1871,BY_TRA_Demand_Drivers!$B$5:$J$100,8,FALSE)</f>
        <v>201.57916649615947</v>
      </c>
      <c r="I1871" s="16">
        <f>VLOOKUP($D1871,'Growth rate'!$B$3:$T$93,19,FALSE)*VLOOKUP($F1871,BY_TRA_Demand_Drivers!$B$5:$J$100,9,FALSE)</f>
        <v>201.57916649615947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3686.4797968817638</v>
      </c>
      <c r="H1872" s="16">
        <f>VLOOKUP($D1872,'Growth rate'!$B$3:$T$93,19,FALSE)*VLOOKUP($F1872,BY_TRA_Demand_Drivers!$B$5:$J$100,8,FALSE)</f>
        <v>204.804433160098</v>
      </c>
      <c r="I1872" s="16">
        <f>VLOOKUP($D1872,'Growth rate'!$B$3:$T$93,19,FALSE)*VLOOKUP($F1872,BY_TRA_Demand_Drivers!$B$5:$J$100,9,FALSE)</f>
        <v>204.804433160098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3745.4634736318721</v>
      </c>
      <c r="H1873" s="16">
        <f>VLOOKUP($D1873,'Growth rate'!$B$3:$T$93,19,FALSE)*VLOOKUP($F1873,BY_TRA_Demand_Drivers!$B$5:$J$100,8,FALSE)</f>
        <v>208.08130409065956</v>
      </c>
      <c r="I1873" s="16">
        <f>VLOOKUP($D1873,'Growth rate'!$B$3:$T$93,19,FALSE)*VLOOKUP($F1873,BY_TRA_Demand_Drivers!$B$5:$J$100,9,FALSE)</f>
        <v>208.08130409065956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3805.3908892099826</v>
      </c>
      <c r="H1874" s="16">
        <f>VLOOKUP($D1874,'Growth rate'!$B$3:$T$93,19,FALSE)*VLOOKUP($F1874,BY_TRA_Demand_Drivers!$B$5:$J$100,8,FALSE)</f>
        <v>211.41060495611015</v>
      </c>
      <c r="I1874" s="16">
        <f>VLOOKUP($D1874,'Growth rate'!$B$3:$T$93,19,FALSE)*VLOOKUP($F1874,BY_TRA_Demand_Drivers!$B$5:$J$100,9,FALSE)</f>
        <v>211.41060495611015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3866.2771434373421</v>
      </c>
      <c r="H1875" s="16">
        <f>VLOOKUP($D1875,'Growth rate'!$B$3:$T$93,19,FALSE)*VLOOKUP($F1875,BY_TRA_Demand_Drivers!$B$5:$J$100,8,FALSE)</f>
        <v>214.79317463540792</v>
      </c>
      <c r="I1875" s="16">
        <f>VLOOKUP($D1875,'Growth rate'!$B$3:$T$93,19,FALSE)*VLOOKUP($F1875,BY_TRA_Demand_Drivers!$B$5:$J$100,9,FALSE)</f>
        <v>214.79317463540792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3928.1375777323401</v>
      </c>
      <c r="H1876" s="16">
        <f>VLOOKUP($D1876,'Growth rate'!$B$3:$T$93,19,FALSE)*VLOOKUP($F1876,BY_TRA_Demand_Drivers!$B$5:$J$100,8,FALSE)</f>
        <v>218.22986542957446</v>
      </c>
      <c r="I1876" s="16">
        <f>VLOOKUP($D1876,'Growth rate'!$B$3:$T$93,19,FALSE)*VLOOKUP($F1876,BY_TRA_Demand_Drivers!$B$5:$J$100,9,FALSE)</f>
        <v>218.22986542957446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3990.9877789760576</v>
      </c>
      <c r="H1877" s="16">
        <f>VLOOKUP($D1877,'Growth rate'!$B$3:$T$93,19,FALSE)*VLOOKUP($F1877,BY_TRA_Demand_Drivers!$B$5:$J$100,8,FALSE)</f>
        <v>221.72154327644768</v>
      </c>
      <c r="I1877" s="16">
        <f>VLOOKUP($D1877,'Growth rate'!$B$3:$T$93,19,FALSE)*VLOOKUP($F1877,BY_TRA_Demand_Drivers!$B$5:$J$100,9,FALSE)</f>
        <v>221.72154327644768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4054.8435834396741</v>
      </c>
      <c r="H1878" s="16">
        <f>VLOOKUP($D1878,'Growth rate'!$B$3:$T$93,19,FALSE)*VLOOKUP($F1878,BY_TRA_Demand_Drivers!$B$5:$J$100,8,FALSE)</f>
        <v>225.26908796887079</v>
      </c>
      <c r="I1878" s="16">
        <f>VLOOKUP($D1878,'Growth rate'!$B$3:$T$93,19,FALSE)*VLOOKUP($F1878,BY_TRA_Demand_Drivers!$B$5:$J$100,9,FALSE)</f>
        <v>225.26908796887079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4119.7210807747088</v>
      </c>
      <c r="H1879" s="16">
        <f>VLOOKUP($D1879,'Growth rate'!$B$3:$T$93,19,FALSE)*VLOOKUP($F1879,BY_TRA_Demand_Drivers!$B$5:$J$100,8,FALSE)</f>
        <v>228.87339337637272</v>
      </c>
      <c r="I1879" s="16">
        <f>VLOOKUP($D1879,'Growth rate'!$B$3:$T$93,19,FALSE)*VLOOKUP($F1879,BY_TRA_Demand_Drivers!$B$5:$J$100,9,FALSE)</f>
        <v>228.87339337637272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4185.6366180671039</v>
      </c>
      <c r="H1880" s="16">
        <f>VLOOKUP($D1880,'Growth rate'!$B$3:$T$93,19,FALSE)*VLOOKUP($F1880,BY_TRA_Demand_Drivers!$B$5:$J$100,8,FALSE)</f>
        <v>232.53536767039466</v>
      </c>
      <c r="I1880" s="16">
        <f>VLOOKUP($D1880,'Growth rate'!$B$3:$T$93,19,FALSE)*VLOOKUP($F1880,BY_TRA_Demand_Drivers!$B$5:$J$100,9,FALSE)</f>
        <v>232.53536767039466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4252.6068039561787</v>
      </c>
      <c r="H1881" s="16">
        <f>VLOOKUP($D1881,'Growth rate'!$B$3:$T$93,19,FALSE)*VLOOKUP($F1881,BY_TRA_Demand_Drivers!$B$5:$J$100,8,FALSE)</f>
        <v>236.25593355312105</v>
      </c>
      <c r="I1881" s="16">
        <f>VLOOKUP($D1881,'Growth rate'!$B$3:$T$93,19,FALSE)*VLOOKUP($F1881,BY_TRA_Demand_Drivers!$B$5:$J$100,9,FALSE)</f>
        <v>236.25593355312105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4320.6485128194763</v>
      </c>
      <c r="H1882" s="16">
        <f>VLOOKUP($D1882,'Growth rate'!$B$3:$T$93,19,FALSE)*VLOOKUP($F1882,BY_TRA_Demand_Drivers!$B$5:$J$100,8,FALSE)</f>
        <v>240.03602848997093</v>
      </c>
      <c r="I1882" s="16">
        <f>VLOOKUP($D1882,'Growth rate'!$B$3:$T$93,19,FALSE)*VLOOKUP($F1882,BY_TRA_Demand_Drivers!$B$5:$J$100,9,FALSE)</f>
        <v>240.03602848997093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4389.7788890245884</v>
      </c>
      <c r="H1883" s="16">
        <f>VLOOKUP($D1883,'Growth rate'!$B$3:$T$93,19,FALSE)*VLOOKUP($F1883,BY_TRA_Demand_Drivers!$B$5:$J$100,8,FALSE)</f>
        <v>243.87660494581047</v>
      </c>
      <c r="I1883" s="16">
        <f>VLOOKUP($D1883,'Growth rate'!$B$3:$T$93,19,FALSE)*VLOOKUP($F1883,BY_TRA_Demand_Drivers!$B$5:$J$100,9,FALSE)</f>
        <v>243.87660494581047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4460.0153512489815</v>
      </c>
      <c r="H1884" s="16">
        <f>VLOOKUP($D1884,'Growth rate'!$B$3:$T$93,19,FALSE)*VLOOKUP($F1884,BY_TRA_Demand_Drivers!$B$5:$J$100,8,FALSE)</f>
        <v>247.77863062494345</v>
      </c>
      <c r="I1884" s="16">
        <f>VLOOKUP($D1884,'Growth rate'!$B$3:$T$93,19,FALSE)*VLOOKUP($F1884,BY_TRA_Demand_Drivers!$B$5:$J$100,9,FALSE)</f>
        <v>247.77863062494345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4531.3755968689666</v>
      </c>
      <c r="H1885" s="16">
        <f>VLOOKUP($D1885,'Growth rate'!$B$3:$T$93,19,FALSE)*VLOOKUP($F1885,BY_TRA_Demand_Drivers!$B$5:$J$100,8,FALSE)</f>
        <v>251.74308871494259</v>
      </c>
      <c r="I1885" s="16">
        <f>VLOOKUP($D1885,'Growth rate'!$B$3:$T$93,19,FALSE)*VLOOKUP($F1885,BY_TRA_Demand_Drivers!$B$5:$J$100,9,FALSE)</f>
        <v>251.74308871494259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4603.8776064188687</v>
      </c>
      <c r="H1886" s="16">
        <f>VLOOKUP($D1886,'Growth rate'!$B$3:$T$93,19,FALSE)*VLOOKUP($F1886,BY_TRA_Demand_Drivers!$B$5:$J$100,8,FALSE)</f>
        <v>255.77097813438161</v>
      </c>
      <c r="I1886" s="16">
        <f>VLOOKUP($D1886,'Growth rate'!$B$3:$T$93,19,FALSE)*VLOOKUP($F1886,BY_TRA_Demand_Drivers!$B$5:$J$100,9,FALSE)</f>
        <v>255.77097813438161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4677.5396481215721</v>
      </c>
      <c r="H1887" s="16">
        <f>VLOOKUP($D1887,'Growth rate'!$B$3:$T$93,19,FALSE)*VLOOKUP($F1887,BY_TRA_Demand_Drivers!$B$5:$J$100,8,FALSE)</f>
        <v>259.86331378453178</v>
      </c>
      <c r="I1887" s="16">
        <f>VLOOKUP($D1887,'Growth rate'!$B$3:$T$93,19,FALSE)*VLOOKUP($F1887,BY_TRA_Demand_Drivers!$B$5:$J$100,9,FALSE)</f>
        <v>259.86331378453178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4752.3802824915165</v>
      </c>
      <c r="H1888" s="16">
        <f>VLOOKUP($D1888,'Growth rate'!$B$3:$T$93,19,FALSE)*VLOOKUP($F1888,BY_TRA_Demand_Drivers!$B$5:$J$100,8,FALSE)</f>
        <v>264.02112680508429</v>
      </c>
      <c r="I1888" s="16">
        <f>VLOOKUP($D1888,'Growth rate'!$B$3:$T$93,19,FALSE)*VLOOKUP($F1888,BY_TRA_Demand_Drivers!$B$5:$J$100,9,FALSE)</f>
        <v>264.02112680508429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4828.4183670113816</v>
      </c>
      <c r="H1889" s="16">
        <f>VLOOKUP($D1889,'Growth rate'!$B$3:$T$93,19,FALSE)*VLOOKUP($F1889,BY_TRA_Demand_Drivers!$B$5:$J$100,8,FALSE)</f>
        <v>268.24546483396563</v>
      </c>
      <c r="I1889" s="16">
        <f>VLOOKUP($D1889,'Growth rate'!$B$3:$T$93,19,FALSE)*VLOOKUP($F1889,BY_TRA_Demand_Drivers!$B$5:$J$100,9,FALSE)</f>
        <v>268.24546483396563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3350.7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3519.4988151846114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3688.2976303692226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3857.0964455538342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4025.8952607384458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4194.6940759230574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4363.4928911076695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4532.2917062922807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4701.0905214768927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4869.8893366615039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5038.688151846115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5207.4869670307271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5376.2857822153392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5545.0845973999503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5713.8834125845624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5882.6822277691736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6051.4810429537847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6220.2798581383968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6389.0786733230079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6557.8774885076191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6726.6763036922312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6895.4751188768441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7064.2739340614553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7233.0727492460665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7401.8715644306785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7570.6703796152897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7739.4691947999008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7908.2680099845129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8077.0668251691241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8245.8656403537352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8414.6644555383464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8583.4632707229594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8720.7986830545251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8860.3314619833982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9002.0967653751322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9146.1303136211354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9292.4683986390719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9441.1478930172998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9592.2062593055762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9745.6815594544641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9901.6124644057345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10060.038263836226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10220.998876057607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10384.53485807453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10550.687415803723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10719.498414456581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10891.010389087891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11065.266555313294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11242.310820198307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11422.18779332148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11604.942798014625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11790.62188278286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11979.271832907383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12170.9401822339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12365.675225149644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12563.526028752038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12764.542445212071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12968.775124335465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13176.275526324831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13387.09593474603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13601.289469701966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13818.910101217198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14040.012662836672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14264.652865442058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14492.887311289131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14724.773508269756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14960.369884402075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15199.735802552508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15442.93157539335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15690.018480599643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15941.058776289236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16196.115716709863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16455.253568177221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16718.537625268058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16986.034227272346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17257.810774908703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17533.935747307241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17814.47871926416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18099.510378772386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18389.102544832749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18683.328185550068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18982.261436518871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40.465338760825503</v>
      </c>
      <c r="G4" s="16">
        <f>VLOOKUP($C4,'Growth rate'!$B$3:$T$93,3,FALSE)*VLOOKUP($E4,BY_RES_Demand_Drivers!$A$5:$I$100,8,FALSE)</f>
        <v>0.53585717258975196</v>
      </c>
      <c r="H4" s="16">
        <f>VLOOKUP($C4,'Growth rate'!$B$3:$T$93,3,FALSE)*VLOOKUP($E4,BY_RES_Demand_Drivers!$A$5:$I$100,9,FALSE)</f>
        <v>1.6950253537601401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40.029156780897054</v>
      </c>
      <c r="G5" s="16">
        <f>VLOOKUP($C5,'Growth rate'!$B$3:$T$93,3,FALSE)*VLOOKUP($E5,BY_RES_Demand_Drivers!$A$5:$I$100,8,FALSE)</f>
        <v>0.53008108743498406</v>
      </c>
      <c r="H5" s="16">
        <f>VLOOKUP($C5,'Growth rate'!$B$3:$T$93,3,FALSE)*VLOOKUP($E5,BY_RES_Demand_Drivers!$A$5:$I$100,9,FALSE)</f>
        <v>1.6767544202285574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40.66962328939141</v>
      </c>
      <c r="G6" s="16">
        <f>VLOOKUP($C6,'Growth rate'!$B$3:$T$93,3,FALSE)*VLOOKUP($E6,BY_RES_Demand_Drivers!$A$5:$I$100,8,FALSE)</f>
        <v>0.53856238483394381</v>
      </c>
      <c r="H6" s="16">
        <f>VLOOKUP($C6,'Growth rate'!$B$3:$T$93,3,FALSE)*VLOOKUP($E6,BY_RES_Demand_Drivers!$A$5:$I$100,9,FALSE)</f>
        <v>1.7035824909522144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41.320337262021667</v>
      </c>
      <c r="G7" s="16">
        <f>VLOOKUP($C7,'Growth rate'!$B$3:$T$93,3,FALSE)*VLOOKUP($E7,BY_RES_Demand_Drivers!$A$5:$I$100,8,FALSE)</f>
        <v>0.54717938299128688</v>
      </c>
      <c r="H7" s="16">
        <f>VLOOKUP($C7,'Growth rate'!$B$3:$T$93,3,FALSE)*VLOOKUP($E7,BY_RES_Demand_Drivers!$A$5:$I$100,9,FALSE)</f>
        <v>1.7308398108074496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41.981462658214014</v>
      </c>
      <c r="G8" s="16">
        <f>VLOOKUP($C8,'Growth rate'!$B$3:$T$93,3,FALSE)*VLOOKUP($E8,BY_RES_Demand_Drivers!$A$5:$I$100,8,FALSE)</f>
        <v>0.55593425311914746</v>
      </c>
      <c r="H8" s="16">
        <f>VLOOKUP($C8,'Growth rate'!$B$3:$T$93,3,FALSE)*VLOOKUP($E8,BY_RES_Demand_Drivers!$A$5:$I$100,9,FALSE)</f>
        <v>1.7585332477803688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42.653166060745434</v>
      </c>
      <c r="G9" s="16">
        <f>VLOOKUP($C9,'Growth rate'!$B$3:$T$93,3,FALSE)*VLOOKUP($E9,BY_RES_Demand_Drivers!$A$5:$I$100,8,FALSE)</f>
        <v>0.56482920116905377</v>
      </c>
      <c r="H9" s="16">
        <f>VLOOKUP($C9,'Growth rate'!$B$3:$T$93,3,FALSE)*VLOOKUP($E9,BY_RES_Demand_Drivers!$A$5:$I$100,9,FALSE)</f>
        <v>1.7866697797448547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43.335616717717365</v>
      </c>
      <c r="G10" s="16">
        <f>VLOOKUP($C10,'Growth rate'!$B$3:$T$93,3,FALSE)*VLOOKUP($E10,BY_RES_Demand_Drivers!$A$5:$I$100,8,FALSE)</f>
        <v>0.57386646838775868</v>
      </c>
      <c r="H10" s="16">
        <f>VLOOKUP($C10,'Growth rate'!$B$3:$T$93,3,FALSE)*VLOOKUP($E10,BY_RES_Demand_Drivers!$A$5:$I$100,9,FALSE)</f>
        <v>1.8152564962207722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44.02898658520084</v>
      </c>
      <c r="G11" s="16">
        <f>VLOOKUP($C11,'Growth rate'!$B$3:$T$93,3,FALSE)*VLOOKUP($E11,BY_RES_Demand_Drivers!$A$5:$I$100,8,FALSE)</f>
        <v>0.5830483318819627</v>
      </c>
      <c r="H11" s="16">
        <f>VLOOKUP($C11,'Growth rate'!$B$3:$T$93,3,FALSE)*VLOOKUP($E11,BY_RES_Demand_Drivers!$A$5:$I$100,9,FALSE)</f>
        <v>1.8443006001603046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44.73345037056405</v>
      </c>
      <c r="G12" s="16">
        <f>VLOOKUP($C12,'Growth rate'!$B$3:$T$93,3,FALSE)*VLOOKUP($E12,BY_RES_Demand_Drivers!$A$5:$I$100,8,FALSE)</f>
        <v>0.5923771051920742</v>
      </c>
      <c r="H12" s="16">
        <f>VLOOKUP($C12,'Growth rate'!$B$3:$T$93,3,FALSE)*VLOOKUP($E12,BY_RES_Demand_Drivers!$A$5:$I$100,9,FALSE)</f>
        <v>1.8738094097628695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45.449185576493079</v>
      </c>
      <c r="G13" s="16">
        <f>VLOOKUP($C13,'Growth rate'!$B$3:$T$93,3,FALSE)*VLOOKUP($E13,BY_RES_Demand_Drivers!$A$5:$I$100,8,FALSE)</f>
        <v>0.60185513887514741</v>
      </c>
      <c r="H13" s="16">
        <f>VLOOKUP($C13,'Growth rate'!$B$3:$T$93,3,FALSE)*VLOOKUP($E13,BY_RES_Demand_Drivers!$A$5:$I$100,9,FALSE)</f>
        <v>1.9037903603190753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46.176372545716966</v>
      </c>
      <c r="G14" s="16">
        <f>VLOOKUP($C14,'Growth rate'!$B$3:$T$93,3,FALSE)*VLOOKUP($E14,BY_RES_Demand_Drivers!$A$5:$I$100,8,FALSE)</f>
        <v>0.61148482109714974</v>
      </c>
      <c r="H14" s="16">
        <f>VLOOKUP($C14,'Growth rate'!$B$3:$T$93,3,FALSE)*VLOOKUP($E14,BY_RES_Demand_Drivers!$A$5:$I$100,9,FALSE)</f>
        <v>1.9342510060841807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46.915194506448444</v>
      </c>
      <c r="G15" s="16">
        <f>VLOOKUP($C15,'Growth rate'!$B$3:$T$93,3,FALSE)*VLOOKUP($E15,BY_RES_Demand_Drivers!$A$5:$I$100,8,FALSE)</f>
        <v>0.62126857823470416</v>
      </c>
      <c r="H15" s="16">
        <f>VLOOKUP($C15,'Growth rate'!$B$3:$T$93,3,FALSE)*VLOOKUP($E15,BY_RES_Demand_Drivers!$A$5:$I$100,9,FALSE)</f>
        <v>1.9651990221815276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47.665837618551613</v>
      </c>
      <c r="G16" s="16">
        <f>VLOOKUP($C16,'Growth rate'!$B$3:$T$93,3,FALSE)*VLOOKUP($E16,BY_RES_Demand_Drivers!$A$5:$I$100,8,FALSE)</f>
        <v>0.63120887548645943</v>
      </c>
      <c r="H16" s="16">
        <f>VLOOKUP($C16,'Growth rate'!$B$3:$T$93,3,FALSE)*VLOOKUP($E16,BY_RES_Demand_Drivers!$A$5:$I$100,9,FALSE)</f>
        <v>1.9966422065364322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48.428491020448448</v>
      </c>
      <c r="G17" s="16">
        <f>VLOOKUP($C17,'Growth rate'!$B$3:$T$93,3,FALSE)*VLOOKUP($E17,BY_RES_Demand_Drivers!$A$5:$I$100,8,FALSE)</f>
        <v>0.64130821749424283</v>
      </c>
      <c r="H17" s="16">
        <f>VLOOKUP($C17,'Growth rate'!$B$3:$T$93,3,FALSE)*VLOOKUP($E17,BY_RES_Demand_Drivers!$A$5:$I$100,9,FALSE)</f>
        <v>2.0285884818410151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49.203346876775626</v>
      </c>
      <c r="G18" s="16">
        <f>VLOOKUP($C18,'Growth rate'!$B$3:$T$93,3,FALSE)*VLOOKUP($E18,BY_RES_Demand_Drivers!$A$5:$I$100,8,FALSE)</f>
        <v>0.65156914897415075</v>
      </c>
      <c r="H18" s="16">
        <f>VLOOKUP($C18,'Growth rate'!$B$3:$T$93,3,FALSE)*VLOOKUP($E18,BY_RES_Demand_Drivers!$A$5:$I$100,9,FALSE)</f>
        <v>2.0610458975504717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49.990600426804036</v>
      </c>
      <c r="G19" s="16">
        <f>VLOOKUP($C19,'Growth rate'!$B$3:$T$93,3,FALSE)*VLOOKUP($E19,BY_RES_Demand_Drivers!$A$5:$I$100,8,FALSE)</f>
        <v>0.66199425535773726</v>
      </c>
      <c r="H19" s="16">
        <f>VLOOKUP($C19,'Growth rate'!$B$3:$T$93,3,FALSE)*VLOOKUP($E19,BY_RES_Demand_Drivers!$A$5:$I$100,9,FALSE)</f>
        <v>2.0940226319112791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50.790450033632908</v>
      </c>
      <c r="G20" s="16">
        <f>VLOOKUP($C20,'Growth rate'!$B$3:$T$93,3,FALSE)*VLOOKUP($E20,BY_RES_Demand_Drivers!$A$5:$I$100,8,FALSE)</f>
        <v>0.672586163443461</v>
      </c>
      <c r="H20" s="16">
        <f>VLOOKUP($C20,'Growth rate'!$B$3:$T$93,3,FALSE)*VLOOKUP($E20,BY_RES_Demand_Drivers!$A$5:$I$100,9,FALSE)</f>
        <v>2.12752699402186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51.603097234171031</v>
      </c>
      <c r="G21" s="16">
        <f>VLOOKUP($C21,'Growth rate'!$B$3:$T$93,3,FALSE)*VLOOKUP($E21,BY_RES_Demand_Drivers!$A$5:$I$100,8,FALSE)</f>
        <v>0.68334754205855641</v>
      </c>
      <c r="H21" s="16">
        <f>VLOOKUP($C21,'Growth rate'!$B$3:$T$93,3,FALSE)*VLOOKUP($E21,BY_RES_Demand_Drivers!$A$5:$I$100,9,FALSE)</f>
        <v>2.1615674259262097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52.428746789917767</v>
      </c>
      <c r="G22" s="16">
        <f>VLOOKUP($C22,'Growth rate'!$B$3:$T$93,3,FALSE)*VLOOKUP($E22,BY_RES_Demand_Drivers!$A$5:$I$100,8,FALSE)</f>
        <v>0.69428110273149324</v>
      </c>
      <c r="H22" s="16">
        <f>VLOOKUP($C22,'Growth rate'!$B$3:$T$93,3,FALSE)*VLOOKUP($E22,BY_RES_Demand_Drivers!$A$5:$I$100,9,FALSE)</f>
        <v>2.1961525047410286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53.267606738556452</v>
      </c>
      <c r="G23" s="16">
        <f>VLOOKUP($C23,'Growth rate'!$B$3:$T$93,3,FALSE)*VLOOKUP($E23,BY_RES_Demand_Drivers!$A$5:$I$100,8,FALSE)</f>
        <v>0.70538960037519727</v>
      </c>
      <c r="H23" s="16">
        <f>VLOOKUP($C23,'Growth rate'!$B$3:$T$93,3,FALSE)*VLOOKUP($E23,BY_RES_Demand_Drivers!$A$5:$I$100,9,FALSE)</f>
        <v>2.2312909448168856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54.119888446373352</v>
      </c>
      <c r="G24" s="16">
        <f>VLOOKUP($C24,'Growth rate'!$B$3:$T$93,3,FALSE)*VLOOKUP($E24,BY_RES_Demand_Drivers!$A$5:$I$100,8,FALSE)</f>
        <v>0.71667583398120038</v>
      </c>
      <c r="H24" s="16">
        <f>VLOOKUP($C24,'Growth rate'!$B$3:$T$93,3,FALSE)*VLOOKUP($E24,BY_RES_Demand_Drivers!$A$5:$I$100,9,FALSE)</f>
        <v>2.2669915999339554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54.985806661515333</v>
      </c>
      <c r="G25" s="16">
        <f>VLOOKUP($C25,'Growth rate'!$B$3:$T$93,3,FALSE)*VLOOKUP($E25,BY_RES_Demand_Drivers!$A$5:$I$100,8,FALSE)</f>
        <v>0.72814264732489964</v>
      </c>
      <c r="H25" s="16">
        <f>VLOOKUP($C25,'Growth rate'!$B$3:$T$93,3,FALSE)*VLOOKUP($E25,BY_RES_Demand_Drivers!$A$5:$I$100,9,FALSE)</f>
        <v>2.3032634655328992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55.865579568099577</v>
      </c>
      <c r="G26" s="16">
        <f>VLOOKUP($C26,'Growth rate'!$B$3:$T$93,3,FALSE)*VLOOKUP($E26,BY_RES_Demand_Drivers!$A$5:$I$100,8,FALSE)</f>
        <v>0.73979292968209798</v>
      </c>
      <c r="H26" s="16">
        <f>VLOOKUP($C26,'Growth rate'!$B$3:$T$93,3,FALSE)*VLOOKUP($E26,BY_RES_Demand_Drivers!$A$5:$I$100,9,FALSE)</f>
        <v>2.3401156809814254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56.75942884118917</v>
      </c>
      <c r="G27" s="16">
        <f>VLOOKUP($C27,'Growth rate'!$B$3:$T$93,3,FALSE)*VLOOKUP($E27,BY_RES_Demand_Drivers!$A$5:$I$100,8,FALSE)</f>
        <v>0.75162961655701155</v>
      </c>
      <c r="H27" s="16">
        <f>VLOOKUP($C27,'Growth rate'!$B$3:$T$93,3,FALSE)*VLOOKUP($E27,BY_RES_Demand_Drivers!$A$5:$I$100,9,FALSE)</f>
        <v>2.377557531877128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57.66757970264819</v>
      </c>
      <c r="G28" s="16">
        <f>VLOOKUP($C28,'Growth rate'!$B$3:$T$93,3,FALSE)*VLOOKUP($E28,BY_RES_Demand_Drivers!$A$5:$I$100,8,FALSE)</f>
        <v>0.76365569042192372</v>
      </c>
      <c r="H28" s="16">
        <f>VLOOKUP($C28,'Growth rate'!$B$3:$T$93,3,FALSE)*VLOOKUP($E28,BY_RES_Demand_Drivers!$A$5:$I$100,9,FALSE)</f>
        <v>2.4155984523871621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58.590260977890566</v>
      </c>
      <c r="G29" s="16">
        <f>VLOOKUP($C29,'Growth rate'!$B$3:$T$93,3,FALSE)*VLOOKUP($E29,BY_RES_Demand_Drivers!$A$5:$I$100,8,FALSE)</f>
        <v>0.77587418146867448</v>
      </c>
      <c r="H29" s="16">
        <f>VLOOKUP($C29,'Growth rate'!$B$3:$T$93,3,FALSE)*VLOOKUP($E29,BY_RES_Demand_Drivers!$A$5:$I$100,9,FALSE)</f>
        <v>2.4542480276253569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59.527705153536814</v>
      </c>
      <c r="G30" s="16">
        <f>VLOOKUP($C30,'Growth rate'!$B$3:$T$93,3,FALSE)*VLOOKUP($E30,BY_RES_Demand_Drivers!$A$5:$I$100,8,FALSE)</f>
        <v>0.7882881683721733</v>
      </c>
      <c r="H30" s="16">
        <f>VLOOKUP($C30,'Growth rate'!$B$3:$T$93,3,FALSE)*VLOOKUP($E30,BY_RES_Demand_Drivers!$A$5:$I$100,9,FALSE)</f>
        <v>2.4935159960673623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60.480148435993407</v>
      </c>
      <c r="G31" s="16">
        <f>VLOOKUP($C31,'Growth rate'!$B$3:$T$93,3,FALSE)*VLOOKUP($E31,BY_RES_Demand_Drivers!$A$5:$I$100,8,FALSE)</f>
        <v>0.80090077906612811</v>
      </c>
      <c r="H31" s="16">
        <f>VLOOKUP($C31,'Growth rate'!$B$3:$T$93,3,FALSE)*VLOOKUP($E31,BY_RES_Demand_Drivers!$A$5:$I$100,9,FALSE)</f>
        <v>2.5334122520044402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61.447830810969307</v>
      </c>
      <c r="G32" s="16">
        <f>VLOOKUP($C32,'Growth rate'!$B$3:$T$93,3,FALSE)*VLOOKUP($E32,BY_RES_Demand_Drivers!$A$5:$I$100,8,FALSE)</f>
        <v>0.81371519153118621</v>
      </c>
      <c r="H32" s="16">
        <f>VLOOKUP($C32,'Growth rate'!$B$3:$T$93,3,FALSE)*VLOOKUP($E32,BY_RES_Demand_Drivers!$A$5:$I$100,9,FALSE)</f>
        <v>2.5739468480365115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62.430996103944821</v>
      </c>
      <c r="G33" s="16">
        <f>VLOOKUP($C33,'Growth rate'!$B$3:$T$93,3,FALSE)*VLOOKUP($E33,BY_RES_Demand_Drivers!$A$5:$I$100,8,FALSE)</f>
        <v>0.8267346345956853</v>
      </c>
      <c r="H33" s="16">
        <f>VLOOKUP($C33,'Growth rate'!$B$3:$T$93,3,FALSE)*VLOOKUP($E33,BY_RES_Demand_Drivers!$A$5:$I$100,9,FALSE)</f>
        <v>2.6151299976050959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63.429892041607943</v>
      </c>
      <c r="G34" s="16">
        <f>VLOOKUP($C34,'Growth rate'!$B$3:$T$93,3,FALSE)*VLOOKUP($E34,BY_RES_Demand_Drivers!$A$5:$I$100,8,FALSE)</f>
        <v>0.83996238874921625</v>
      </c>
      <c r="H34" s="16">
        <f>VLOOKUP($C34,'Growth rate'!$B$3:$T$93,3,FALSE)*VLOOKUP($E34,BY_RES_Demand_Drivers!$A$5:$I$100,9,FALSE)</f>
        <v>2.6569720775667776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64.444770314273669</v>
      </c>
      <c r="G35" s="16">
        <f>VLOOKUP($C35,'Growth rate'!$B$3:$T$93,3,FALSE)*VLOOKUP($E35,BY_RES_Demand_Drivers!$A$5:$I$100,8,FALSE)</f>
        <v>0.85340178696920377</v>
      </c>
      <c r="H35" s="16">
        <f>VLOOKUP($C35,'Growth rate'!$B$3:$T$93,3,FALSE)*VLOOKUP($E35,BY_RES_Demand_Drivers!$A$5:$I$100,9,FALSE)</f>
        <v>2.6994836308078463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65.475886639302047</v>
      </c>
      <c r="G36" s="16">
        <f>VLOOKUP($C36,'Growth rate'!$B$3:$T$93,3,FALSE)*VLOOKUP($E36,BY_RES_Demand_Drivers!$A$5:$I$100,8,FALSE)</f>
        <v>0.867056215560711</v>
      </c>
      <c r="H36" s="16">
        <f>VLOOKUP($C36,'Growth rate'!$B$3:$T$93,3,FALSE)*VLOOKUP($E36,BY_RES_Demand_Drivers!$A$5:$I$100,9,FALSE)</f>
        <v>2.7426753689007715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66.523500825530874</v>
      </c>
      <c r="G37" s="16">
        <f>VLOOKUP($C37,'Growth rate'!$B$3:$T$93,3,FALSE)*VLOOKUP($E37,BY_RES_Demand_Drivers!$A$5:$I$100,8,FALSE)</f>
        <v>0.88092911500968241</v>
      </c>
      <c r="H37" s="16">
        <f>VLOOKUP($C37,'Growth rate'!$B$3:$T$93,3,FALSE)*VLOOKUP($E37,BY_RES_Demand_Drivers!$A$5:$I$100,9,FALSE)</f>
        <v>2.7865581748031838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67.587876838739376</v>
      </c>
      <c r="G38" s="16">
        <f>VLOOKUP($C38,'Growth rate'!$B$3:$T$93,3,FALSE)*VLOOKUP($E38,BY_RES_Demand_Drivers!$A$5:$I$100,8,FALSE)</f>
        <v>0.89502398084983736</v>
      </c>
      <c r="H38" s="16">
        <f>VLOOKUP($C38,'Growth rate'!$B$3:$T$93,3,FALSE)*VLOOKUP($E38,BY_RES_Demand_Drivers!$A$5:$I$100,9,FALSE)</f>
        <v>2.8311431056000349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68.6692828681592</v>
      </c>
      <c r="G39" s="16">
        <f>VLOOKUP($C39,'Growth rate'!$B$3:$T$93,3,FALSE)*VLOOKUP($E39,BY_RES_Demand_Drivers!$A$5:$I$100,8,FALSE)</f>
        <v>0.9093443645434347</v>
      </c>
      <c r="H39" s="16">
        <f>VLOOKUP($C39,'Growth rate'!$B$3:$T$93,3,FALSE)*VLOOKUP($E39,BY_RES_Demand_Drivers!$A$5:$I$100,9,FALSE)</f>
        <v>2.8764413952896355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69.767991394049744</v>
      </c>
      <c r="G40" s="16">
        <f>VLOOKUP($C40,'Growth rate'!$B$3:$T$93,3,FALSE)*VLOOKUP($E40,BY_RES_Demand_Drivers!$A$5:$I$100,8,FALSE)</f>
        <v>0.92389387437612969</v>
      </c>
      <c r="H40" s="16">
        <f>VLOOKUP($C40,'Growth rate'!$B$3:$T$93,3,FALSE)*VLOOKUP($E40,BY_RES_Demand_Drivers!$A$5:$I$100,9,FALSE)</f>
        <v>2.9224644576142698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70.884279256354546</v>
      </c>
      <c r="G41" s="16">
        <f>VLOOKUP($C41,'Growth rate'!$B$3:$T$93,3,FALSE)*VLOOKUP($E41,BY_RES_Demand_Drivers!$A$5:$I$100,8,FALSE)</f>
        <v>0.93867617636614775</v>
      </c>
      <c r="H41" s="16">
        <f>VLOOKUP($C41,'Growth rate'!$B$3:$T$93,3,FALSE)*VLOOKUP($E41,BY_RES_Demand_Drivers!$A$5:$I$100,9,FALSE)</f>
        <v>2.969223888936098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72.018427724456231</v>
      </c>
      <c r="G42" s="16">
        <f>VLOOKUP($C42,'Growth rate'!$B$3:$T$93,3,FALSE)*VLOOKUP($E42,BY_RES_Demand_Drivers!$A$5:$I$100,8,FALSE)</f>
        <v>0.95369499518800616</v>
      </c>
      <c r="H42" s="16">
        <f>VLOOKUP($C42,'Growth rate'!$B$3:$T$93,3,FALSE)*VLOOKUP($E42,BY_RES_Demand_Drivers!$A$5:$I$100,9,FALSE)</f>
        <v>3.0167314711590758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73.170722568047537</v>
      </c>
      <c r="G43" s="16">
        <f>VLOOKUP($C43,'Growth rate'!$B$3:$T$93,3,FALSE)*VLOOKUP($E43,BY_RES_Demand_Drivers!$A$5:$I$100,8,FALSE)</f>
        <v>0.96895411511101437</v>
      </c>
      <c r="H43" s="16">
        <f>VLOOKUP($C43,'Growth rate'!$B$3:$T$93,3,FALSE)*VLOOKUP($E43,BY_RES_Demand_Drivers!$A$5:$I$100,9,FALSE)</f>
        <v>3.0649991746976215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74.341454129136295</v>
      </c>
      <c r="G44" s="16">
        <f>VLOOKUP($C44,'Growth rate'!$B$3:$T$93,3,FALSE)*VLOOKUP($E44,BY_RES_Demand_Drivers!$A$5:$I$100,8,FALSE)</f>
        <v>0.98445738095279056</v>
      </c>
      <c r="H44" s="16">
        <f>VLOOKUP($C44,'Growth rate'!$B$3:$T$93,3,FALSE)*VLOOKUP($E44,BY_RES_Demand_Drivers!$A$5:$I$100,9,FALSE)</f>
        <v>3.1140391614927831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75.530917395202465</v>
      </c>
      <c r="G45" s="16">
        <f>VLOOKUP($C45,'Growth rate'!$B$3:$T$93,3,FALSE)*VLOOKUP($E45,BY_RES_Demand_Drivers!$A$5:$I$100,8,FALSE)</f>
        <v>1.0002086990480352</v>
      </c>
      <c r="H45" s="16">
        <f>VLOOKUP($C45,'Growth rate'!$B$3:$T$93,3,FALSE)*VLOOKUP($E45,BY_RES_Demand_Drivers!$A$5:$I$100,9,FALSE)</f>
        <v>3.1638637880766676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76.739412073525713</v>
      </c>
      <c r="G46" s="16">
        <f>VLOOKUP($C46,'Growth rate'!$B$3:$T$93,3,FALSE)*VLOOKUP($E46,BY_RES_Demand_Drivers!$A$5:$I$100,8,FALSE)</f>
        <v>1.0162120382328037</v>
      </c>
      <c r="H46" s="16">
        <f>VLOOKUP($C46,'Growth rate'!$B$3:$T$93,3,FALSE)*VLOOKUP($E46,BY_RES_Demand_Drivers!$A$5:$I$100,9,FALSE)</f>
        <v>3.2144856086858944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77.96724266670212</v>
      </c>
      <c r="G47" s="16">
        <f>VLOOKUP($C47,'Growth rate'!$B$3:$T$93,3,FALSE)*VLOOKUP($E47,BY_RES_Demand_Drivers!$A$5:$I$100,8,FALSE)</f>
        <v>1.0324714308445286</v>
      </c>
      <c r="H47" s="16">
        <f>VLOOKUP($C47,'Growth rate'!$B$3:$T$93,3,FALSE)*VLOOKUP($E47,BY_RES_Demand_Drivers!$A$5:$I$100,9,FALSE)</f>
        <v>3.2659173784248687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79.214718549369351</v>
      </c>
      <c r="G48" s="16">
        <f>VLOOKUP($C48,'Growth rate'!$B$3:$T$93,3,FALSE)*VLOOKUP($E48,BY_RES_Demand_Drivers!$A$5:$I$100,8,FALSE)</f>
        <v>1.0489909737380412</v>
      </c>
      <c r="H48" s="16">
        <f>VLOOKUP($C48,'Growth rate'!$B$3:$T$93,3,FALSE)*VLOOKUP($E48,BY_RES_Demand_Drivers!$A$5:$I$100,9,FALSE)</f>
        <v>3.3181720564796668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80.482154046159266</v>
      </c>
      <c r="G49" s="16">
        <f>VLOOKUP($C49,'Growth rate'!$B$3:$T$93,3,FALSE)*VLOOKUP($E49,BY_RES_Demand_Drivers!$A$5:$I$100,8,FALSE)</f>
        <v>1.0657748293178497</v>
      </c>
      <c r="H49" s="16">
        <f>VLOOKUP($C49,'Growth rate'!$B$3:$T$93,3,FALSE)*VLOOKUP($E49,BY_RES_Demand_Drivers!$A$5:$I$100,9,FALSE)</f>
        <v>3.3712628093833414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81.769868510897822</v>
      </c>
      <c r="G50" s="16">
        <f>VLOOKUP($C50,'Growth rate'!$B$3:$T$93,3,FALSE)*VLOOKUP($E50,BY_RES_Demand_Drivers!$A$5:$I$100,8,FALSE)</f>
        <v>1.0828272265869354</v>
      </c>
      <c r="H50" s="16">
        <f>VLOOKUP($C50,'Growth rate'!$B$3:$T$93,3,FALSE)*VLOOKUP($E50,BY_RES_Demand_Drivers!$A$5:$I$100,9,FALSE)</f>
        <v>3.4252030143334751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83.078186407072181</v>
      </c>
      <c r="G51" s="16">
        <f>VLOOKUP($C51,'Growth rate'!$B$3:$T$93,3,FALSE)*VLOOKUP($E51,BY_RES_Demand_Drivers!$A$5:$I$100,8,FALSE)</f>
        <v>1.1001524622123264</v>
      </c>
      <c r="H51" s="16">
        <f>VLOOKUP($C51,'Growth rate'!$B$3:$T$93,3,FALSE)*VLOOKUP($E51,BY_RES_Demand_Drivers!$A$5:$I$100,9,FALSE)</f>
        <v>3.4800062625628105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84.407437389585354</v>
      </c>
      <c r="G52" s="16">
        <f>VLOOKUP($C52,'Growth rate'!$B$3:$T$93,3,FALSE)*VLOOKUP($E52,BY_RES_Demand_Drivers!$A$5:$I$100,8,FALSE)</f>
        <v>1.1177549016077237</v>
      </c>
      <c r="H52" s="16">
        <f>VLOOKUP($C52,'Growth rate'!$B$3:$T$93,3,FALSE)*VLOOKUP($E52,BY_RES_Demand_Drivers!$A$5:$I$100,9,FALSE)</f>
        <v>3.535686362763816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85.757956387818723</v>
      </c>
      <c r="G53" s="16">
        <f>VLOOKUP($C53,'Growth rate'!$B$3:$T$93,3,FALSE)*VLOOKUP($E53,BY_RES_Demand_Drivers!$A$5:$I$100,8,FALSE)</f>
        <v>1.1356389800334474</v>
      </c>
      <c r="H53" s="16">
        <f>VLOOKUP($C53,'Growth rate'!$B$3:$T$93,3,FALSE)*VLOOKUP($E53,BY_RES_Demand_Drivers!$A$5:$I$100,9,FALSE)</f>
        <v>3.5922573445680372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87.13008369002381</v>
      </c>
      <c r="G54" s="16">
        <f>VLOOKUP($C54,'Growth rate'!$B$3:$T$93,3,FALSE)*VLOOKUP($E54,BY_RES_Demand_Drivers!$A$5:$I$100,8,FALSE)</f>
        <v>1.1538092037139824</v>
      </c>
      <c r="H54" s="16">
        <f>VLOOKUP($C54,'Growth rate'!$B$3:$T$93,3,FALSE)*VLOOKUP($E54,BY_RES_Demand_Drivers!$A$5:$I$100,9,FALSE)</f>
        <v>3.6497334620811257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88.524165029064193</v>
      </c>
      <c r="G55" s="16">
        <f>VLOOKUP($C55,'Growth rate'!$B$3:$T$93,3,FALSE)*VLOOKUP($E55,BY_RES_Demand_Drivers!$A$5:$I$100,8,FALSE)</f>
        <v>1.1722701509734061</v>
      </c>
      <c r="H55" s="16">
        <f>VLOOKUP($C55,'Growth rate'!$B$3:$T$93,3,FALSE)*VLOOKUP($E55,BY_RES_Demand_Drivers!$A$5:$I$100,9,FALSE)</f>
        <v>3.7081291974744235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89.940551669529214</v>
      </c>
      <c r="G56" s="16">
        <f>VLOOKUP($C56,'Growth rate'!$B$3:$T$93,3,FALSE)*VLOOKUP($E56,BY_RES_Demand_Drivers!$A$5:$I$100,8,FALSE)</f>
        <v>1.1910264733889806</v>
      </c>
      <c r="H56" s="16">
        <f>VLOOKUP($C56,'Growth rate'!$B$3:$T$93,3,FALSE)*VLOOKUP($E56,BY_RES_Demand_Drivers!$A$5:$I$100,9,FALSE)</f>
        <v>3.7674592646340139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91.379600496241679</v>
      </c>
      <c r="G57" s="16">
        <f>VLOOKUP($C57,'Growth rate'!$B$3:$T$93,3,FALSE)*VLOOKUP($E57,BY_RES_Demand_Drivers!$A$5:$I$100,8,FALSE)</f>
        <v>1.2100828969632043</v>
      </c>
      <c r="H57" s="16">
        <f>VLOOKUP($C57,'Growth rate'!$B$3:$T$93,3,FALSE)*VLOOKUP($E57,BY_RES_Demand_Drivers!$A$5:$I$100,9,FALSE)</f>
        <v>3.8277386128681585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92.84167410418155</v>
      </c>
      <c r="G58" s="16">
        <f>VLOOKUP($C58,'Growth rate'!$B$3:$T$93,3,FALSE)*VLOOKUP($E58,BY_RES_Demand_Drivers!$A$5:$I$100,8,FALSE)</f>
        <v>1.2294442233146154</v>
      </c>
      <c r="H58" s="16">
        <f>VLOOKUP($C58,'Growth rate'!$B$3:$T$93,3,FALSE)*VLOOKUP($E58,BY_RES_Demand_Drivers!$A$5:$I$100,9,FALSE)</f>
        <v>3.8889824306740488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94.327140889848451</v>
      </c>
      <c r="G59" s="16">
        <f>VLOOKUP($C59,'Growth rate'!$B$3:$T$93,3,FALSE)*VLOOKUP($E59,BY_RES_Demand_Drivers!$A$5:$I$100,8,FALSE)</f>
        <v>1.2491153308876495</v>
      </c>
      <c r="H59" s="16">
        <f>VLOOKUP($C59,'Growth rate'!$B$3:$T$93,3,FALSE)*VLOOKUP($E59,BY_RES_Demand_Drivers!$A$5:$I$100,9,FALSE)</f>
        <v>3.9512061495648338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95.836375144086034</v>
      </c>
      <c r="G60" s="16">
        <f>VLOOKUP($C60,'Growth rate'!$B$3:$T$93,3,FALSE)*VLOOKUP($E60,BY_RES_Demand_Drivers!$A$5:$I$100,8,FALSE)</f>
        <v>1.2691011761818518</v>
      </c>
      <c r="H60" s="16">
        <f>VLOOKUP($C60,'Growth rate'!$B$3:$T$93,3,FALSE)*VLOOKUP($E60,BY_RES_Demand_Drivers!$A$5:$I$100,9,FALSE)</f>
        <v>4.0144254479578709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97.369757146391422</v>
      </c>
      <c r="G61" s="16">
        <f>VLOOKUP($C61,'Growth rate'!$B$3:$T$93,3,FALSE)*VLOOKUP($E61,BY_RES_Demand_Drivers!$A$5:$I$100,8,FALSE)</f>
        <v>1.2894067950007615</v>
      </c>
      <c r="H61" s="16">
        <f>VLOOKUP($C61,'Growth rate'!$B$3:$T$93,3,FALSE)*VLOOKUP($E61,BY_RES_Demand_Drivers!$A$5:$I$100,9,FALSE)</f>
        <v>4.078656255125197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98.927673260733684</v>
      </c>
      <c r="G62" s="16">
        <f>VLOOKUP($C62,'Growth rate'!$B$3:$T$93,3,FALSE)*VLOOKUP($E62,BY_RES_Demand_Drivers!$A$5:$I$100,8,FALSE)</f>
        <v>1.3100373037207738</v>
      </c>
      <c r="H62" s="16">
        <f>VLOOKUP($C62,'Growth rate'!$B$3:$T$93,3,FALSE)*VLOOKUP($E62,BY_RES_Demand_Drivers!$A$5:$I$100,9,FALSE)</f>
        <v>4.1439147552072004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100.51051603290541</v>
      </c>
      <c r="G63" s="16">
        <f>VLOOKUP($C63,'Growth rate'!$B$3:$T$93,3,FALSE)*VLOOKUP($E63,BY_RES_Demand_Drivers!$A$5:$I$100,8,FALSE)</f>
        <v>1.3309979005803061</v>
      </c>
      <c r="H63" s="16">
        <f>VLOOKUP($C63,'Growth rate'!$B$3:$T$93,3,FALSE)*VLOOKUP($E63,BY_RES_Demand_Drivers!$A$5:$I$100,9,FALSE)</f>
        <v>4.2102173912905156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102.1186842894319</v>
      </c>
      <c r="G64" s="16">
        <f>VLOOKUP($C64,'Growth rate'!$B$3:$T$93,3,FALSE)*VLOOKUP($E64,BY_RES_Demand_Drivers!$A$5:$I$100,8,FALSE)</f>
        <v>1.352293866989591</v>
      </c>
      <c r="H64" s="16">
        <f>VLOOKUP($C64,'Growth rate'!$B$3:$T$93,3,FALSE)*VLOOKUP($E64,BY_RES_Demand_Drivers!$A$5:$I$100,9,FALSE)</f>
        <v>4.2775808695511639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103.75258323806281</v>
      </c>
      <c r="G65" s="16">
        <f>VLOOKUP($C65,'Growth rate'!$B$3:$T$93,3,FALSE)*VLOOKUP($E65,BY_RES_Demand_Drivers!$A$5:$I$100,8,FALSE)</f>
        <v>1.3739305688614243</v>
      </c>
      <c r="H65" s="16">
        <f>VLOOKUP($C65,'Growth rate'!$B$3:$T$93,3,FALSE)*VLOOKUP($E65,BY_RES_Demand_Drivers!$A$5:$I$100,9,FALSE)</f>
        <v>4.3460221634639824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105.41262456987181</v>
      </c>
      <c r="G66" s="16">
        <f>VLOOKUP($C66,'Growth rate'!$B$3:$T$93,3,FALSE)*VLOOKUP($E66,BY_RES_Demand_Drivers!$A$5:$I$100,8,FALSE)</f>
        <v>1.3959134579632071</v>
      </c>
      <c r="H66" s="16">
        <f>VLOOKUP($C66,'Growth rate'!$B$3:$T$93,3,FALSE)*VLOOKUP($E66,BY_RES_Demand_Drivers!$A$5:$I$100,9,FALSE)</f>
        <v>4.4155585180794059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107.09922656298976</v>
      </c>
      <c r="G67" s="16">
        <f>VLOOKUP($C67,'Growth rate'!$B$3:$T$93,3,FALSE)*VLOOKUP($E67,BY_RES_Demand_Drivers!$A$5:$I$100,8,FALSE)</f>
        <v>1.4182480732906184</v>
      </c>
      <c r="H67" s="16">
        <f>VLOOKUP($C67,'Growth rate'!$B$3:$T$93,3,FALSE)*VLOOKUP($E67,BY_RES_Demand_Drivers!$A$5:$I$100,9,FALSE)</f>
        <v>4.4862074543686763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108.8128141879976</v>
      </c>
      <c r="G68" s="16">
        <f>VLOOKUP($C68,'Growth rate'!$B$3:$T$93,3,FALSE)*VLOOKUP($E68,BY_RES_Demand_Drivers!$A$5:$I$100,8,FALSE)</f>
        <v>1.4409400424632683</v>
      </c>
      <c r="H68" s="16">
        <f>VLOOKUP($C68,'Growth rate'!$B$3:$T$93,3,FALSE)*VLOOKUP($E68,BY_RES_Demand_Drivers!$A$5:$I$100,9,FALSE)</f>
        <v>4.5579867736385751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110.55381921500556</v>
      </c>
      <c r="G69" s="16">
        <f>VLOOKUP($C69,'Growth rate'!$B$3:$T$93,3,FALSE)*VLOOKUP($E69,BY_RES_Demand_Drivers!$A$5:$I$100,8,FALSE)</f>
        <v>1.4639950831426807</v>
      </c>
      <c r="H69" s="16">
        <f>VLOOKUP($C69,'Growth rate'!$B$3:$T$93,3,FALSE)*VLOOKUP($E69,BY_RES_Demand_Drivers!$A$5:$I$100,9,FALSE)</f>
        <v>4.6309145620167929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112.32268032244565</v>
      </c>
      <c r="G70" s="16">
        <f>VLOOKUP($C70,'Growth rate'!$B$3:$T$93,3,FALSE)*VLOOKUP($E70,BY_RES_Demand_Drivers!$A$5:$I$100,8,FALSE)</f>
        <v>1.4874190044729636</v>
      </c>
      <c r="H70" s="16">
        <f>VLOOKUP($C70,'Growth rate'!$B$3:$T$93,3,FALSE)*VLOOKUP($E70,BY_RES_Demand_Drivers!$A$5:$I$100,9,FALSE)</f>
        <v>4.7050091950090609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114.11984320760477</v>
      </c>
      <c r="G71" s="16">
        <f>VLOOKUP($C71,'Growth rate'!$B$3:$T$93,3,FALSE)*VLOOKUP($E71,BY_RES_Demand_Drivers!$A$5:$I$100,8,FALSE)</f>
        <v>1.5112177085445311</v>
      </c>
      <c r="H71" s="16">
        <f>VLOOKUP($C71,'Growth rate'!$B$3:$T$93,3,FALSE)*VLOOKUP($E71,BY_RES_Demand_Drivers!$A$5:$I$100,9,FALSE)</f>
        <v>4.7802893421292065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115.94576069892646</v>
      </c>
      <c r="G72" s="16">
        <f>VLOOKUP($C72,'Growth rate'!$B$3:$T$93,3,FALSE)*VLOOKUP($E72,BY_RES_Demand_Drivers!$A$5:$I$100,8,FALSE)</f>
        <v>1.5353971918812435</v>
      </c>
      <c r="H72" s="16">
        <f>VLOOKUP($C72,'Growth rate'!$B$3:$T$93,3,FALSE)*VLOOKUP($E72,BY_RES_Demand_Drivers!$A$5:$I$100,9,FALSE)</f>
        <v>4.8567739716032738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117.80089287010928</v>
      </c>
      <c r="G73" s="16">
        <f>VLOOKUP($C73,'Growth rate'!$B$3:$T$93,3,FALSE)*VLOOKUP($E73,BY_RES_Demand_Drivers!$A$5:$I$100,8,FALSE)</f>
        <v>1.5599635469513433</v>
      </c>
      <c r="H73" s="16">
        <f>VLOOKUP($C73,'Growth rate'!$B$3:$T$93,3,FALSE)*VLOOKUP($E73,BY_RES_Demand_Drivers!$A$5:$I$100,9,FALSE)</f>
        <v>4.9344823551489254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119.68570715603103</v>
      </c>
      <c r="G74" s="16">
        <f>VLOOKUP($C74,'Growth rate'!$B$3:$T$93,3,FALSE)*VLOOKUP($E74,BY_RES_Demand_Drivers!$A$5:$I$100,8,FALSE)</f>
        <v>1.584922963702565</v>
      </c>
      <c r="H74" s="16">
        <f>VLOOKUP($C74,'Growth rate'!$B$3:$T$93,3,FALSE)*VLOOKUP($E74,BY_RES_Demand_Drivers!$A$5:$I$100,9,FALSE)</f>
        <v>5.0134340728313092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121.60067847052753</v>
      </c>
      <c r="G75" s="16">
        <f>VLOOKUP($C75,'Growth rate'!$B$3:$T$93,3,FALSE)*VLOOKUP($E75,BY_RES_Demand_Drivers!$A$5:$I$100,8,FALSE)</f>
        <v>1.6102817311218061</v>
      </c>
      <c r="H75" s="16">
        <f>VLOOKUP($C75,'Growth rate'!$B$3:$T$93,3,FALSE)*VLOOKUP($E75,BY_RES_Demand_Drivers!$A$5:$I$100,9,FALSE)</f>
        <v>5.0936490179966096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123.54628932605597</v>
      </c>
      <c r="G76" s="16">
        <f>VLOOKUP($C76,'Growth rate'!$B$3:$T$93,3,FALSE)*VLOOKUP($E76,BY_RES_Demand_Drivers!$A$5:$I$100,8,FALSE)</f>
        <v>1.6360462388197548</v>
      </c>
      <c r="H76" s="16">
        <f>VLOOKUP($C76,'Growth rate'!$B$3:$T$93,3,FALSE)*VLOOKUP($E76,BY_RES_Demand_Drivers!$A$5:$I$100,9,FALSE)</f>
        <v>5.1751474022845558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125.52302995527288</v>
      </c>
      <c r="G77" s="16">
        <f>VLOOKUP($C77,'Growth rate'!$B$3:$T$93,3,FALSE)*VLOOKUP($E77,BY_RES_Demand_Drivers!$A$5:$I$100,8,FALSE)</f>
        <v>1.6622229786408711</v>
      </c>
      <c r="H77" s="16">
        <f>VLOOKUP($C77,'Growth rate'!$B$3:$T$93,3,FALSE)*VLOOKUP($E77,BY_RES_Demand_Drivers!$A$5:$I$100,9,FALSE)</f>
        <v>5.2579497607211083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127.53139843455723</v>
      </c>
      <c r="G78" s="16">
        <f>VLOOKUP($C78,'Growth rate'!$B$3:$T$93,3,FALSE)*VLOOKUP($E78,BY_RES_Demand_Drivers!$A$5:$I$100,8,FALSE)</f>
        <v>1.688818546299125</v>
      </c>
      <c r="H78" s="16">
        <f>VLOOKUP($C78,'Growth rate'!$B$3:$T$93,3,FALSE)*VLOOKUP($E78,BY_RES_Demand_Drivers!$A$5:$I$100,9,FALSE)</f>
        <v>5.3420769568926465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129.57190080951017</v>
      </c>
      <c r="G79" s="16">
        <f>VLOOKUP($C79,'Growth rate'!$B$3:$T$93,3,FALSE)*VLOOKUP($E79,BY_RES_Demand_Drivers!$A$5:$I$100,8,FALSE)</f>
        <v>1.715839643039911</v>
      </c>
      <c r="H79" s="16">
        <f>VLOOKUP($C79,'Growth rate'!$B$3:$T$93,3,FALSE)*VLOOKUP($E79,BY_RES_Demand_Drivers!$A$5:$I$100,9,FALSE)</f>
        <v>5.4275501882029289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131.64505122246231</v>
      </c>
      <c r="G80" s="16">
        <f>VLOOKUP($C80,'Growth rate'!$B$3:$T$93,3,FALSE)*VLOOKUP($E80,BY_RES_Demand_Drivers!$A$5:$I$100,8,FALSE)</f>
        <v>1.7432930773285495</v>
      </c>
      <c r="H80" s="16">
        <f>VLOOKUP($C80,'Growth rate'!$B$3:$T$93,3,FALSE)*VLOOKUP($E80,BY_RES_Demand_Drivers!$A$5:$I$100,9,FALSE)</f>
        <v>5.5143909912141762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133.75137204202173</v>
      </c>
      <c r="G81" s="16">
        <f>VLOOKUP($C81,'Growth rate'!$B$3:$T$93,3,FALSE)*VLOOKUP($E81,BY_RES_Demand_Drivers!$A$5:$I$100,8,FALSE)</f>
        <v>1.7711857665658064</v>
      </c>
      <c r="H81" s="16">
        <f>VLOOKUP($C81,'Growth rate'!$B$3:$T$93,3,FALSE)*VLOOKUP($E81,BY_RES_Demand_Drivers!$A$5:$I$100,9,FALSE)</f>
        <v>5.6026212470736025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135.89139399469408</v>
      </c>
      <c r="G82" s="16">
        <f>VLOOKUP($C82,'Growth rate'!$B$3:$T$93,3,FALSE)*VLOOKUP($E82,BY_RES_Demand_Drivers!$A$5:$I$100,8,FALSE)</f>
        <v>1.7995247388308593</v>
      </c>
      <c r="H82" s="16">
        <f>VLOOKUP($C82,'Growth rate'!$B$3:$T$93,3,FALSE)*VLOOKUP($E82,BY_RES_Demand_Drivers!$A$5:$I$100,9,FALSE)</f>
        <v>5.6922631870267804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138.06565629860918</v>
      </c>
      <c r="G83" s="16">
        <f>VLOOKUP($C83,'Growth rate'!$B$3:$T$93,3,FALSE)*VLOOKUP($E83,BY_RES_Demand_Drivers!$A$5:$I$100,8,FALSE)</f>
        <v>1.8283171346521532</v>
      </c>
      <c r="H83" s="16">
        <f>VLOOKUP($C83,'Growth rate'!$B$3:$T$93,3,FALSE)*VLOOKUP($E83,BY_RES_Demand_Drivers!$A$5:$I$100,9,FALSE)</f>
        <v>5.7833393980192094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140.27470679938693</v>
      </c>
      <c r="G84" s="16">
        <f>VLOOKUP($C84,'Growth rate'!$B$3:$T$93,3,FALSE)*VLOOKUP($E84,BY_RES_Demand_Drivers!$A$5:$I$100,8,FALSE)</f>
        <v>1.8575702088065875</v>
      </c>
      <c r="H84" s="16">
        <f>VLOOKUP($C84,'Growth rate'!$B$3:$T$93,3,FALSE)*VLOOKUP($E84,BY_RES_Demand_Drivers!$A$5:$I$100,9,FALSE)</f>
        <v>5.8758728283875161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142.51910210817712</v>
      </c>
      <c r="G85" s="16">
        <f>VLOOKUP($C85,'Growth rate'!$B$3:$T$93,3,FALSE)*VLOOKUP($E85,BY_RES_Demand_Drivers!$A$5:$I$100,8,FALSE)</f>
        <v>1.8872913321474931</v>
      </c>
      <c r="H85" s="16">
        <f>VLOOKUP($C85,'Growth rate'!$B$3:$T$93,3,FALSE)*VLOOKUP($E85,BY_RES_Demand_Drivers!$A$5:$I$100,9,FALSE)</f>
        <v>5.9698867936417175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65.649575686091296</v>
      </c>
      <c r="G86" s="16">
        <f>VLOOKUP($C86,'Growth rate'!$B$3:$T$93,3,FALSE)*VLOOKUP($E86,BY_RES_Demand_Drivers!$A$5:$I$100,8,FALSE)</f>
        <v>2.7098309264301701</v>
      </c>
      <c r="H86" s="16">
        <f>VLOOKUP($C86,'Growth rate'!$B$3:$T$93,3,FALSE)*VLOOKUP($E86,BY_RES_Demand_Drivers!$A$5:$I$100,9,FALSE)</f>
        <v>8.5842850487173905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64.941929024006669</v>
      </c>
      <c r="G87" s="16">
        <f>VLOOKUP($C87,'Growth rate'!$B$3:$T$93,3,FALSE)*VLOOKUP($E87,BY_RES_Demand_Drivers!$A$5:$I$100,8,FALSE)</f>
        <v>2.680621250817472</v>
      </c>
      <c r="H87" s="16">
        <f>VLOOKUP($C87,'Growth rate'!$B$3:$T$93,3,FALSE)*VLOOKUP($E87,BY_RES_Demand_Drivers!$A$5:$I$100,9,FALSE)</f>
        <v>8.4917537475227842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65.98099988839077</v>
      </c>
      <c r="G88" s="16">
        <f>VLOOKUP($C88,'Growth rate'!$B$3:$T$93,3,FALSE)*VLOOKUP($E88,BY_RES_Demand_Drivers!$A$5:$I$100,8,FALSE)</f>
        <v>2.7235111908305516</v>
      </c>
      <c r="H88" s="16">
        <f>VLOOKUP($C88,'Growth rate'!$B$3:$T$93,3,FALSE)*VLOOKUP($E88,BY_RES_Demand_Drivers!$A$5:$I$100,9,FALSE)</f>
        <v>8.6276218074831483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67.036695886605031</v>
      </c>
      <c r="G89" s="16">
        <f>VLOOKUP($C89,'Growth rate'!$B$3:$T$93,3,FALSE)*VLOOKUP($E89,BY_RES_Demand_Drivers!$A$5:$I$100,8,FALSE)</f>
        <v>2.7670873698838401</v>
      </c>
      <c r="H89" s="16">
        <f>VLOOKUP($C89,'Growth rate'!$B$3:$T$93,3,FALSE)*VLOOKUP($E89,BY_RES_Demand_Drivers!$A$5:$I$100,9,FALSE)</f>
        <v>8.7656637564028781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68.109283020790699</v>
      </c>
      <c r="G90" s="16">
        <f>VLOOKUP($C90,'Growth rate'!$B$3:$T$93,3,FALSE)*VLOOKUP($E90,BY_RES_Demand_Drivers!$A$5:$I$100,8,FALSE)</f>
        <v>2.8113607678019816</v>
      </c>
      <c r="H90" s="16">
        <f>VLOOKUP($C90,'Growth rate'!$B$3:$T$93,3,FALSE)*VLOOKUP($E90,BY_RES_Demand_Drivers!$A$5:$I$100,9,FALSE)</f>
        <v>8.9059143765053239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69.199031549123347</v>
      </c>
      <c r="G91" s="16">
        <f>VLOOKUP($C91,'Growth rate'!$B$3:$T$93,3,FALSE)*VLOOKUP($E91,BY_RES_Demand_Drivers!$A$5:$I$100,8,FALSE)</f>
        <v>2.8563425400868132</v>
      </c>
      <c r="H91" s="16">
        <f>VLOOKUP($C91,'Growth rate'!$B$3:$T$93,3,FALSE)*VLOOKUP($E91,BY_RES_Demand_Drivers!$A$5:$I$100,9,FALSE)</f>
        <v>9.0484090065294094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70.306216053909324</v>
      </c>
      <c r="G92" s="16">
        <f>VLOOKUP($C92,'Growth rate'!$B$3:$T$93,3,FALSE)*VLOOKUP($E92,BY_RES_Demand_Drivers!$A$5:$I$100,8,FALSE)</f>
        <v>2.9020440207282019</v>
      </c>
      <c r="H92" s="16">
        <f>VLOOKUP($C92,'Growth rate'!$B$3:$T$93,3,FALSE)*VLOOKUP($E92,BY_RES_Demand_Drivers!$A$5:$I$100,9,FALSE)</f>
        <v>9.1931835506338793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71.431115510771875</v>
      </c>
      <c r="G93" s="16">
        <f>VLOOKUP($C93,'Growth rate'!$B$3:$T$93,3,FALSE)*VLOOKUP($E93,BY_RES_Demand_Drivers!$A$5:$I$100,8,FALSE)</f>
        <v>2.9484767250598534</v>
      </c>
      <c r="H93" s="16">
        <f>VLOOKUP($C93,'Growth rate'!$B$3:$T$93,3,FALSE)*VLOOKUP($E93,BY_RES_Demand_Drivers!$A$5:$I$100,9,FALSE)</f>
        <v>9.3402744874440202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72.574013358944228</v>
      </c>
      <c r="G94" s="16">
        <f>VLOOKUP($C94,'Growth rate'!$B$3:$T$93,3,FALSE)*VLOOKUP($E94,BY_RES_Demand_Drivers!$A$5:$I$100,8,FALSE)</f>
        <v>2.995652352660811</v>
      </c>
      <c r="H94" s="16">
        <f>VLOOKUP($C94,'Growth rate'!$B$3:$T$93,3,FALSE)*VLOOKUP($E94,BY_RES_Demand_Drivers!$A$5:$I$100,9,FALSE)</f>
        <v>9.4897188792431262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73.735197572687326</v>
      </c>
      <c r="G95" s="16">
        <f>VLOOKUP($C95,'Growth rate'!$B$3:$T$93,3,FALSE)*VLOOKUP($E95,BY_RES_Demand_Drivers!$A$5:$I$100,8,FALSE)</f>
        <v>3.0435827903033839</v>
      </c>
      <c r="H95" s="16">
        <f>VLOOKUP($C95,'Growth rate'!$B$3:$T$93,3,FALSE)*VLOOKUP($E95,BY_RES_Demand_Drivers!$A$5:$I$100,9,FALSE)</f>
        <v>9.6415543813110158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74.914960733850322</v>
      </c>
      <c r="G96" s="16">
        <f>VLOOKUP($C96,'Growth rate'!$B$3:$T$93,3,FALSE)*VLOOKUP($E96,BY_RES_Demand_Drivers!$A$5:$I$100,8,FALSE)</f>
        <v>3.0922801149482382</v>
      </c>
      <c r="H96" s="16">
        <f>VLOOKUP($C96,'Growth rate'!$B$3:$T$93,3,FALSE)*VLOOKUP($E96,BY_RES_Demand_Drivers!$A$5:$I$100,9,FALSE)</f>
        <v>9.7958192514119915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76.113600105591942</v>
      </c>
      <c r="G97" s="16">
        <f>VLOOKUP($C97,'Growth rate'!$B$3:$T$93,3,FALSE)*VLOOKUP($E97,BY_RES_Demand_Drivers!$A$5:$I$100,8,FALSE)</f>
        <v>3.1417565967874101</v>
      </c>
      <c r="H97" s="16">
        <f>VLOOKUP($C97,'Growth rate'!$B$3:$T$93,3,FALSE)*VLOOKUP($E97,BY_RES_Demand_Drivers!$A$5:$I$100,9,FALSE)</f>
        <v>9.9525523594345842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77.331417707281403</v>
      </c>
      <c r="G98" s="16">
        <f>VLOOKUP($C98,'Growth rate'!$B$3:$T$93,3,FALSE)*VLOOKUP($E98,BY_RES_Demand_Drivers!$A$5:$I$100,8,FALSE)</f>
        <v>3.1920247023360089</v>
      </c>
      <c r="H98" s="16">
        <f>VLOOKUP($C98,'Growth rate'!$B$3:$T$93,3,FALSE)*VLOOKUP($E98,BY_RES_Demand_Drivers!$A$5:$I$100,9,FALSE)</f>
        <v>10.111793197185538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78.568720390597917</v>
      </c>
      <c r="G99" s="16">
        <f>VLOOKUP($C99,'Growth rate'!$B$3:$T$93,3,FALSE)*VLOOKUP($E99,BY_RES_Demand_Drivers!$A$5:$I$100,8,FALSE)</f>
        <v>3.243097097573385</v>
      </c>
      <c r="H99" s="16">
        <f>VLOOKUP($C99,'Growth rate'!$B$3:$T$93,3,FALSE)*VLOOKUP($E99,BY_RES_Demand_Drivers!$A$5:$I$100,9,FALSE)</f>
        <v>10.273581888340507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79.825819916847493</v>
      </c>
      <c r="G100" s="16">
        <f>VLOOKUP($C100,'Growth rate'!$B$3:$T$93,3,FALSE)*VLOOKUP($E100,BY_RES_Demand_Drivers!$A$5:$I$100,8,FALSE)</f>
        <v>3.2949866511345594</v>
      </c>
      <c r="H100" s="16">
        <f>VLOOKUP($C100,'Growth rate'!$B$3:$T$93,3,FALSE)*VLOOKUP($E100,BY_RES_Demand_Drivers!$A$5:$I$100,9,FALSE)</f>
        <v>10.437959198553957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81.103033035517058</v>
      </c>
      <c r="G101" s="16">
        <f>VLOOKUP($C101,'Growth rate'!$B$3:$T$93,3,FALSE)*VLOOKUP($E101,BY_RES_Demand_Drivers!$A$5:$I$100,8,FALSE)</f>
        <v>3.3477064375527128</v>
      </c>
      <c r="H101" s="16">
        <f>VLOOKUP($C101,'Growth rate'!$B$3:$T$93,3,FALSE)*VLOOKUP($E101,BY_RES_Demand_Drivers!$A$5:$I$100,9,FALSE)</f>
        <v>10.60496654573082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82.400681564085332</v>
      </c>
      <c r="G102" s="16">
        <f>VLOOKUP($C102,'Growth rate'!$B$3:$T$93,3,FALSE)*VLOOKUP($E102,BY_RES_Demand_Drivers!$A$5:$I$100,8,FALSE)</f>
        <v>3.4012697405535564</v>
      </c>
      <c r="H102" s="16">
        <f>VLOOKUP($C102,'Growth rate'!$B$3:$T$93,3,FALSE)*VLOOKUP($E102,BY_RES_Demand_Drivers!$A$5:$I$100,9,FALSE)</f>
        <v>10.774646010462513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83.719092469110691</v>
      </c>
      <c r="G103" s="16">
        <f>VLOOKUP($C103,'Growth rate'!$B$3:$T$93,3,FALSE)*VLOOKUP($E103,BY_RES_Demand_Drivers!$A$5:$I$100,8,FALSE)</f>
        <v>3.4556900564024131</v>
      </c>
      <c r="H103" s="16">
        <f>VLOOKUP($C103,'Growth rate'!$B$3:$T$93,3,FALSE)*VLOOKUP($E103,BY_RES_Demand_Drivers!$A$5:$I$100,9,FALSE)</f>
        <v>10.947040346629914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85.058597948616466</v>
      </c>
      <c r="G104" s="16">
        <f>VLOOKUP($C104,'Growth rate'!$B$3:$T$93,3,FALSE)*VLOOKUP($E104,BY_RES_Demand_Drivers!$A$5:$I$100,8,FALSE)</f>
        <v>3.5109810973048514</v>
      </c>
      <c r="H104" s="16">
        <f>VLOOKUP($C104,'Growth rate'!$B$3:$T$93,3,FALSE)*VLOOKUP($E104,BY_RES_Demand_Drivers!$A$5:$I$100,9,FALSE)</f>
        <v>11.122192992175991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86.419535515794337</v>
      </c>
      <c r="G105" s="16">
        <f>VLOOKUP($C105,'Growth rate'!$B$3:$T$93,3,FALSE)*VLOOKUP($E105,BY_RES_Demand_Drivers!$A$5:$I$100,8,FALSE)</f>
        <v>3.5671567948617295</v>
      </c>
      <c r="H105" s="16">
        <f>VLOOKUP($C105,'Growth rate'!$B$3:$T$93,3,FALSE)*VLOOKUP($E105,BY_RES_Demand_Drivers!$A$5:$I$100,9,FALSE)</f>
        <v>11.300148080050809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87.802248084047037</v>
      </c>
      <c r="G106" s="16">
        <f>VLOOKUP($C106,'Growth rate'!$B$3:$T$93,3,FALSE)*VLOOKUP($E106,BY_RES_Demand_Drivers!$A$5:$I$100,8,FALSE)</f>
        <v>3.6242313035795171</v>
      </c>
      <c r="H106" s="16">
        <f>VLOOKUP($C106,'Growth rate'!$B$3:$T$93,3,FALSE)*VLOOKUP($E106,BY_RES_Demand_Drivers!$A$5:$I$100,9,FALSE)</f>
        <v>11.480950449331621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89.207084053391796</v>
      </c>
      <c r="G107" s="16">
        <f>VLOOKUP($C107,'Growth rate'!$B$3:$T$93,3,FALSE)*VLOOKUP($E107,BY_RES_Demand_Drivers!$A$5:$I$100,8,FALSE)</f>
        <v>3.6822190044367895</v>
      </c>
      <c r="H107" s="16">
        <f>VLOOKUP($C107,'Growth rate'!$B$3:$T$93,3,FALSE)*VLOOKUP($E107,BY_RES_Demand_Drivers!$A$5:$I$100,9,FALSE)</f>
        <v>11.664645656520928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90.634397398246065</v>
      </c>
      <c r="G108" s="16">
        <f>VLOOKUP($C108,'Growth rate'!$B$3:$T$93,3,FALSE)*VLOOKUP($E108,BY_RES_Demand_Drivers!$A$5:$I$100,8,FALSE)</f>
        <v>3.7411345085077778</v>
      </c>
      <c r="H108" s="16">
        <f>VLOOKUP($C108,'Growth rate'!$B$3:$T$93,3,FALSE)*VLOOKUP($E108,BY_RES_Demand_Drivers!$A$5:$I$100,9,FALSE)</f>
        <v>11.851279987025263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92.084547756617994</v>
      </c>
      <c r="G109" s="16">
        <f>VLOOKUP($C109,'Growth rate'!$B$3:$T$93,3,FALSE)*VLOOKUP($E109,BY_RES_Demand_Drivers!$A$5:$I$100,8,FALSE)</f>
        <v>3.8009926606439022</v>
      </c>
      <c r="H109" s="16">
        <f>VLOOKUP($C109,'Growth rate'!$B$3:$T$93,3,FALSE)*VLOOKUP($E109,BY_RES_Demand_Drivers!$A$5:$I$100,9,FALSE)</f>
        <v>12.040900466817666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93.557900520723891</v>
      </c>
      <c r="G110" s="16">
        <f>VLOOKUP($C110,'Growth rate'!$B$3:$T$93,3,FALSE)*VLOOKUP($E110,BY_RES_Demand_Drivers!$A$5:$I$100,8,FALSE)</f>
        <v>3.8618085432142046</v>
      </c>
      <c r="H110" s="16">
        <f>VLOOKUP($C110,'Growth rate'!$B$3:$T$93,3,FALSE)*VLOOKUP($E110,BY_RES_Demand_Drivers!$A$5:$I$100,9,FALSE)</f>
        <v>12.233554874286749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95.05482692905548</v>
      </c>
      <c r="G111" s="16">
        <f>VLOOKUP($C111,'Growth rate'!$B$3:$T$93,3,FALSE)*VLOOKUP($E111,BY_RES_Demand_Drivers!$A$5:$I$100,8,FALSE)</f>
        <v>3.9235974799056321</v>
      </c>
      <c r="H111" s="16">
        <f>VLOOKUP($C111,'Growth rate'!$B$3:$T$93,3,FALSE)*VLOOKUP($E111,BY_RES_Demand_Drivers!$A$5:$I$100,9,FALSE)</f>
        <v>12.429291752275338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96.575704159920363</v>
      </c>
      <c r="G112" s="16">
        <f>VLOOKUP($C112,'Growth rate'!$B$3:$T$93,3,FALSE)*VLOOKUP($E112,BY_RES_Demand_Drivers!$A$5:$I$100,8,FALSE)</f>
        <v>3.986375039584122</v>
      </c>
      <c r="H112" s="16">
        <f>VLOOKUP($C112,'Growth rate'!$B$3:$T$93,3,FALSE)*VLOOKUP($E112,BY_RES_Demand_Drivers!$A$5:$I$100,9,FALSE)</f>
        <v>12.628160420311742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98.120915426479087</v>
      </c>
      <c r="G113" s="16">
        <f>VLOOKUP($C113,'Growth rate'!$B$3:$T$93,3,FALSE)*VLOOKUP($E113,BY_RES_Demand_Drivers!$A$5:$I$100,8,FALSE)</f>
        <v>4.050157040217468</v>
      </c>
      <c r="H113" s="16">
        <f>VLOOKUP($C113,'Growth rate'!$B$3:$T$93,3,FALSE)*VLOOKUP($E113,BY_RES_Demand_Drivers!$A$5:$I$100,9,FALSE)</f>
        <v>12.830210987036731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99.690850073302769</v>
      </c>
      <c r="G114" s="16">
        <f>VLOOKUP($C114,'Growth rate'!$B$3:$T$93,3,FALSE)*VLOOKUP($E114,BY_RES_Demand_Drivers!$A$5:$I$100,8,FALSE)</f>
        <v>4.1149595528609479</v>
      </c>
      <c r="H114" s="16">
        <f>VLOOKUP($C114,'Growth rate'!$B$3:$T$93,3,FALSE)*VLOOKUP($E114,BY_RES_Demand_Drivers!$A$5:$I$100,9,FALSE)</f>
        <v>13.03549436282932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101.28590367447562</v>
      </c>
      <c r="G115" s="16">
        <f>VLOOKUP($C115,'Growth rate'!$B$3:$T$93,3,FALSE)*VLOOKUP($E115,BY_RES_Demand_Drivers!$A$5:$I$100,8,FALSE)</f>
        <v>4.1807989057067241</v>
      </c>
      <c r="H115" s="16">
        <f>VLOOKUP($C115,'Growth rate'!$B$3:$T$93,3,FALSE)*VLOOKUP($E115,BY_RES_Demand_Drivers!$A$5:$I$100,9,FALSE)</f>
        <v>13.24406227263459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102.90647813326723</v>
      </c>
      <c r="G116" s="16">
        <f>VLOOKUP($C116,'Growth rate'!$B$3:$T$93,3,FALSE)*VLOOKUP($E116,BY_RES_Demand_Drivers!$A$5:$I$100,8,FALSE)</f>
        <v>4.2476916881980316</v>
      </c>
      <c r="H116" s="16">
        <f>VLOOKUP($C116,'Growth rate'!$B$3:$T$93,3,FALSE)*VLOOKUP($E116,BY_RES_Demand_Drivers!$A$5:$I$100,9,FALSE)</f>
        <v>13.455967268996744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104.5529817833995</v>
      </c>
      <c r="G117" s="16">
        <f>VLOOKUP($C117,'Growth rate'!$B$3:$T$93,3,FALSE)*VLOOKUP($E117,BY_RES_Demand_Drivers!$A$5:$I$100,8,FALSE)</f>
        <v>4.3156547552092004</v>
      </c>
      <c r="H117" s="16">
        <f>VLOOKUP($C117,'Growth rate'!$B$3:$T$93,3,FALSE)*VLOOKUP($E117,BY_RES_Demand_Drivers!$A$5:$I$100,9,FALSE)</f>
        <v>13.671262745300693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106.22582949193389</v>
      </c>
      <c r="G118" s="16">
        <f>VLOOKUP($C118,'Growth rate'!$B$3:$T$93,3,FALSE)*VLOOKUP($E118,BY_RES_Demand_Drivers!$A$5:$I$100,8,FALSE)</f>
        <v>4.3847052312925472</v>
      </c>
      <c r="H118" s="16">
        <f>VLOOKUP($C118,'Growth rate'!$B$3:$T$93,3,FALSE)*VLOOKUP($E118,BY_RES_Demand_Drivers!$A$5:$I$100,9,FALSE)</f>
        <v>13.890002949225503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107.92544276380484</v>
      </c>
      <c r="G119" s="16">
        <f>VLOOKUP($C119,'Growth rate'!$B$3:$T$93,3,FALSE)*VLOOKUP($E119,BY_RES_Demand_Drivers!$A$5:$I$100,8,FALSE)</f>
        <v>4.4548605149932277</v>
      </c>
      <c r="H119" s="16">
        <f>VLOOKUP($C119,'Growth rate'!$B$3:$T$93,3,FALSE)*VLOOKUP($E119,BY_RES_Demand_Drivers!$A$5:$I$100,9,FALSE)</f>
        <v>14.112242996413112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109.65224984802572</v>
      </c>
      <c r="G120" s="16">
        <f>VLOOKUP($C120,'Growth rate'!$B$3:$T$93,3,FALSE)*VLOOKUP($E120,BY_RES_Demand_Drivers!$A$5:$I$100,8,FALSE)</f>
        <v>4.5261382832331201</v>
      </c>
      <c r="H120" s="16">
        <f>VLOOKUP($C120,'Growth rate'!$B$3:$T$93,3,FALSE)*VLOOKUP($E120,BY_RES_Demand_Drivers!$A$5:$I$100,9,FALSE)</f>
        <v>14.338038884355722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111.40668584559413</v>
      </c>
      <c r="G121" s="16">
        <f>VLOOKUP($C121,'Growth rate'!$B$3:$T$93,3,FALSE)*VLOOKUP($E121,BY_RES_Demand_Drivers!$A$5:$I$100,8,FALSE)</f>
        <v>4.598556495764849</v>
      </c>
      <c r="H121" s="16">
        <f>VLOOKUP($C121,'Growth rate'!$B$3:$T$93,3,FALSE)*VLOOKUP($E121,BY_RES_Demand_Drivers!$A$5:$I$100,9,FALSE)</f>
        <v>14.567447506505413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113.18919281912363</v>
      </c>
      <c r="G122" s="16">
        <f>VLOOKUP($C122,'Growth rate'!$B$3:$T$93,3,FALSE)*VLOOKUP($E122,BY_RES_Demand_Drivers!$A$5:$I$100,8,FALSE)</f>
        <v>4.6721333996970866</v>
      </c>
      <c r="H122" s="16">
        <f>VLOOKUP($C122,'Growth rate'!$B$3:$T$93,3,FALSE)*VLOOKUP($E122,BY_RES_Demand_Drivers!$A$5:$I$100,9,FALSE)</f>
        <v>14.8005266666095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115.00021990422962</v>
      </c>
      <c r="G123" s="16">
        <f>VLOOKUP($C123,'Growth rate'!$B$3:$T$93,3,FALSE)*VLOOKUP($E123,BY_RES_Demand_Drivers!$A$5:$I$100,8,FALSE)</f>
        <v>4.7468875340922407</v>
      </c>
      <c r="H123" s="16">
        <f>VLOOKUP($C123,'Growth rate'!$B$3:$T$93,3,FALSE)*VLOOKUP($E123,BY_RES_Demand_Drivers!$A$5:$I$100,9,FALSE)</f>
        <v>15.037335093275251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116.84022342269731</v>
      </c>
      <c r="G124" s="16">
        <f>VLOOKUP($C124,'Growth rate'!$B$3:$T$93,3,FALSE)*VLOOKUP($E124,BY_RES_Demand_Drivers!$A$5:$I$100,8,FALSE)</f>
        <v>4.8228377346377167</v>
      </c>
      <c r="H124" s="16">
        <f>VLOOKUP($C124,'Growth rate'!$B$3:$T$93,3,FALSE)*VLOOKUP($E124,BY_RES_Demand_Drivers!$A$5:$I$100,9,FALSE)</f>
        <v>15.277932454767656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118.70966699746046</v>
      </c>
      <c r="G125" s="16">
        <f>VLOOKUP($C125,'Growth rate'!$B$3:$T$93,3,FALSE)*VLOOKUP($E125,BY_RES_Demand_Drivers!$A$5:$I$100,8,FALSE)</f>
        <v>4.9000031383919209</v>
      </c>
      <c r="H125" s="16">
        <f>VLOOKUP($C125,'Growth rate'!$B$3:$T$93,3,FALSE)*VLOOKUP($E125,BY_RES_Demand_Drivers!$A$5:$I$100,9,FALSE)</f>
        <v>15.52237937404394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120.60902166941983</v>
      </c>
      <c r="G126" s="16">
        <f>VLOOKUP($C126,'Growth rate'!$B$3:$T$93,3,FALSE)*VLOOKUP($E126,BY_RES_Demand_Drivers!$A$5:$I$100,8,FALSE)</f>
        <v>4.9784031886061912</v>
      </c>
      <c r="H126" s="16">
        <f>VLOOKUP($C126,'Growth rate'!$B$3:$T$93,3,FALSE)*VLOOKUP($E126,BY_RES_Demand_Drivers!$A$5:$I$100,9,FALSE)</f>
        <v>15.770737444028644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122.53876601613055</v>
      </c>
      <c r="G127" s="16">
        <f>VLOOKUP($C127,'Growth rate'!$B$3:$T$93,3,FALSE)*VLOOKUP($E127,BY_RES_Demand_Drivers!$A$5:$I$100,8,FALSE)</f>
        <v>5.0580576396238905</v>
      </c>
      <c r="H127" s="16">
        <f>VLOOKUP($C127,'Growth rate'!$B$3:$T$93,3,FALSE)*VLOOKUP($E127,BY_RES_Demand_Drivers!$A$5:$I$100,9,FALSE)</f>
        <v>16.023069243133101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124.49938627238863</v>
      </c>
      <c r="G128" s="16">
        <f>VLOOKUP($C128,'Growth rate'!$B$3:$T$93,3,FALSE)*VLOOKUP($E128,BY_RES_Demand_Drivers!$A$5:$I$100,8,FALSE)</f>
        <v>5.1389865618578723</v>
      </c>
      <c r="H128" s="16">
        <f>VLOOKUP($C128,'Growth rate'!$B$3:$T$93,3,FALSE)*VLOOKUP($E128,BY_RES_Demand_Drivers!$A$5:$I$100,9,FALSE)</f>
        <v>16.279438351023231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126.49137645274686</v>
      </c>
      <c r="G129" s="16">
        <f>VLOOKUP($C129,'Growth rate'!$B$3:$T$93,3,FALSE)*VLOOKUP($E129,BY_RES_Demand_Drivers!$A$5:$I$100,8,FALSE)</f>
        <v>5.2212103468475988</v>
      </c>
      <c r="H129" s="16">
        <f>VLOOKUP($C129,'Growth rate'!$B$3:$T$93,3,FALSE)*VLOOKUP($E129,BY_RES_Demand_Drivers!$A$5:$I$100,9,FALSE)</f>
        <v>16.539909364639602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128.5152384759908</v>
      </c>
      <c r="G130" s="16">
        <f>VLOOKUP($C130,'Growth rate'!$B$3:$T$93,3,FALSE)*VLOOKUP($E130,BY_RES_Demand_Drivers!$A$5:$I$100,8,FALSE)</f>
        <v>5.3047497123971601</v>
      </c>
      <c r="H130" s="16">
        <f>VLOOKUP($C130,'Growth rate'!$B$3:$T$93,3,FALSE)*VLOOKUP($E130,BY_RES_Demand_Drivers!$A$5:$I$100,9,FALSE)</f>
        <v>16.804547914473837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130.57148229160666</v>
      </c>
      <c r="G131" s="16">
        <f>VLOOKUP($C131,'Growth rate'!$B$3:$T$93,3,FALSE)*VLOOKUP($E131,BY_RES_Demand_Drivers!$A$5:$I$100,8,FALSE)</f>
        <v>5.3896257077955152</v>
      </c>
      <c r="H131" s="16">
        <f>VLOOKUP($C131,'Growth rate'!$B$3:$T$93,3,FALSE)*VLOOKUP($E131,BY_RES_Demand_Drivers!$A$5:$I$100,9,FALSE)</f>
        <v>17.073420681105418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132.66062600827237</v>
      </c>
      <c r="G132" s="16">
        <f>VLOOKUP($C132,'Growth rate'!$B$3:$T$93,3,FALSE)*VLOOKUP($E132,BY_RES_Demand_Drivers!$A$5:$I$100,8,FALSE)</f>
        <v>5.4758597191202441</v>
      </c>
      <c r="H132" s="16">
        <f>VLOOKUP($C132,'Growth rate'!$B$3:$T$93,3,FALSE)*VLOOKUP($E132,BY_RES_Demand_Drivers!$A$5:$I$100,9,FALSE)</f>
        <v>17.346595412003108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134.78319602440473</v>
      </c>
      <c r="G133" s="16">
        <f>VLOOKUP($C133,'Growth rate'!$B$3:$T$93,3,FALSE)*VLOOKUP($E133,BY_RES_Demand_Drivers!$A$5:$I$100,8,FALSE)</f>
        <v>5.5634734746261669</v>
      </c>
      <c r="H133" s="16">
        <f>VLOOKUP($C133,'Growth rate'!$B$3:$T$93,3,FALSE)*VLOOKUP($E133,BY_RES_Demand_Drivers!$A$5:$I$100,9,FALSE)</f>
        <v>17.624140938595154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136.93972716079523</v>
      </c>
      <c r="G134" s="16">
        <f>VLOOKUP($C134,'Growth rate'!$B$3:$T$93,3,FALSE)*VLOOKUP($E134,BY_RES_Demand_Drivers!$A$5:$I$100,8,FALSE)</f>
        <v>5.6524890502201863</v>
      </c>
      <c r="H134" s="16">
        <f>VLOOKUP($C134,'Growth rate'!$B$3:$T$93,3,FALSE)*VLOOKUP($E134,BY_RES_Demand_Drivers!$A$5:$I$100,9,FALSE)</f>
        <v>17.906127193612679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139.13076279536796</v>
      </c>
      <c r="G135" s="16">
        <f>VLOOKUP($C135,'Growth rate'!$B$3:$T$93,3,FALSE)*VLOOKUP($E135,BY_RES_Demand_Drivers!$A$5:$I$100,8,FALSE)</f>
        <v>5.7429288750237095</v>
      </c>
      <c r="H135" s="16">
        <f>VLOOKUP($C135,'Growth rate'!$B$3:$T$93,3,FALSE)*VLOOKUP($E135,BY_RES_Demand_Drivers!$A$5:$I$100,9,FALSE)</f>
        <v>18.192625228710483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141.35685500009384</v>
      </c>
      <c r="G136" s="16">
        <f>VLOOKUP($C136,'Growth rate'!$B$3:$T$93,3,FALSE)*VLOOKUP($E136,BY_RES_Demand_Drivers!$A$5:$I$100,8,FALSE)</f>
        <v>5.8348157370240887</v>
      </c>
      <c r="H136" s="16">
        <f>VLOOKUP($C136,'Growth rate'!$B$3:$T$93,3,FALSE)*VLOOKUP($E136,BY_RES_Demand_Drivers!$A$5:$I$100,9,FALSE)</f>
        <v>18.483707232369852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143.61856468009532</v>
      </c>
      <c r="G137" s="16">
        <f>VLOOKUP($C137,'Growth rate'!$B$3:$T$93,3,FALSE)*VLOOKUP($E137,BY_RES_Demand_Drivers!$A$5:$I$100,8,FALSE)</f>
        <v>5.9281727888164735</v>
      </c>
      <c r="H137" s="16">
        <f>VLOOKUP($C137,'Growth rate'!$B$3:$T$93,3,FALSE)*VLOOKUP($E137,BY_RES_Demand_Drivers!$A$5:$I$100,9,FALSE)</f>
        <v>18.779446548087765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145.91646171497683</v>
      </c>
      <c r="G138" s="16">
        <f>VLOOKUP($C138,'Growth rate'!$B$3:$T$93,3,FALSE)*VLOOKUP($E138,BY_RES_Demand_Drivers!$A$5:$I$100,8,FALSE)</f>
        <v>6.0230235534375369</v>
      </c>
      <c r="H138" s="16">
        <f>VLOOKUP($C138,'Growth rate'!$B$3:$T$93,3,FALSE)*VLOOKUP($E138,BY_RES_Demand_Drivers!$A$5:$I$100,9,FALSE)</f>
        <v>19.079917692857169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148.25112510241647</v>
      </c>
      <c r="G139" s="16">
        <f>VLOOKUP($C139,'Growth rate'!$B$3:$T$93,3,FALSE)*VLOOKUP($E139,BY_RES_Demand_Drivers!$A$5:$I$100,8,FALSE)</f>
        <v>6.1193919302925384</v>
      </c>
      <c r="H139" s="16">
        <f>VLOOKUP($C139,'Growth rate'!$B$3:$T$93,3,FALSE)*VLOOKUP($E139,BY_RES_Demand_Drivers!$A$5:$I$100,9,FALSE)</f>
        <v>19.385196375942886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150.62314310405512</v>
      </c>
      <c r="G140" s="16">
        <f>VLOOKUP($C140,'Growth rate'!$B$3:$T$93,3,FALSE)*VLOOKUP($E140,BY_RES_Demand_Drivers!$A$5:$I$100,8,FALSE)</f>
        <v>6.2173022011772181</v>
      </c>
      <c r="H140" s="16">
        <f>VLOOKUP($C140,'Growth rate'!$B$3:$T$93,3,FALSE)*VLOOKUP($E140,BY_RES_Demand_Drivers!$A$5:$I$100,9,FALSE)</f>
        <v>19.695359517957971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153.03311339372001</v>
      </c>
      <c r="G141" s="16">
        <f>VLOOKUP($C141,'Growth rate'!$B$3:$T$93,3,FALSE)*VLOOKUP($E141,BY_RES_Demand_Drivers!$A$5:$I$100,8,FALSE)</f>
        <v>6.3167790363960545</v>
      </c>
      <c r="H141" s="16">
        <f>VLOOKUP($C141,'Growth rate'!$B$3:$T$93,3,FALSE)*VLOOKUP($E141,BY_RES_Demand_Drivers!$A$5:$I$100,9,FALSE)</f>
        <v>20.010485270245301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155.48164320801953</v>
      </c>
      <c r="G142" s="16">
        <f>VLOOKUP($C142,'Growth rate'!$B$3:$T$93,3,FALSE)*VLOOKUP($E142,BY_RES_Demand_Drivers!$A$5:$I$100,8,FALSE)</f>
        <v>6.4178475009783913</v>
      </c>
      <c r="H142" s="16">
        <f>VLOOKUP($C142,'Growth rate'!$B$3:$T$93,3,FALSE)*VLOOKUP($E142,BY_RES_Demand_Drivers!$A$5:$I$100,9,FALSE)</f>
        <v>20.330653034569224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157.96934949934789</v>
      </c>
      <c r="G143" s="16">
        <f>VLOOKUP($C143,'Growth rate'!$B$3:$T$93,3,FALSE)*VLOOKUP($E143,BY_RES_Demand_Drivers!$A$5:$I$100,8,FALSE)</f>
        <v>6.5205330609940457</v>
      </c>
      <c r="H143" s="16">
        <f>VLOOKUP($C143,'Growth rate'!$B$3:$T$93,3,FALSE)*VLOOKUP($E143,BY_RES_Demand_Drivers!$A$5:$I$100,9,FALSE)</f>
        <v>20.655943483122336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160.49685909133743</v>
      </c>
      <c r="G144" s="16">
        <f>VLOOKUP($C144,'Growth rate'!$B$3:$T$93,3,FALSE)*VLOOKUP($E144,BY_RES_Demand_Drivers!$A$5:$I$100,8,FALSE)</f>
        <v>6.6248615899699503</v>
      </c>
      <c r="H144" s="16">
        <f>VLOOKUP($C144,'Growth rate'!$B$3:$T$93,3,FALSE)*VLOOKUP($E144,BY_RES_Demand_Drivers!$A$5:$I$100,9,FALSE)</f>
        <v>20.98643857885229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163.06480883679882</v>
      </c>
      <c r="G145" s="16">
        <f>VLOOKUP($C145,'Growth rate'!$B$3:$T$93,3,FALSE)*VLOOKUP($E145,BY_RES_Demand_Drivers!$A$5:$I$100,8,FALSE)</f>
        <v>6.7308593754094694</v>
      </c>
      <c r="H145" s="16">
        <f>VLOOKUP($C145,'Growth rate'!$B$3:$T$93,3,FALSE)*VLOOKUP($E145,BY_RES_Demand_Drivers!$A$5:$I$100,9,FALSE)</f>
        <v>21.322221596113927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165.6738457781876</v>
      </c>
      <c r="G146" s="16">
        <f>VLOOKUP($C146,'Growth rate'!$B$3:$T$93,3,FALSE)*VLOOKUP($E146,BY_RES_Demand_Drivers!$A$5:$I$100,8,FALSE)</f>
        <v>6.8385531254160208</v>
      </c>
      <c r="H146" s="16">
        <f>VLOOKUP($C146,'Growth rate'!$B$3:$T$93,3,FALSE)*VLOOKUP($E146,BY_RES_Demand_Drivers!$A$5:$I$100,9,FALSE)</f>
        <v>21.66337714165175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168.32462731063859</v>
      </c>
      <c r="G147" s="16">
        <f>VLOOKUP($C147,'Growth rate'!$B$3:$T$93,3,FALSE)*VLOOKUP($E147,BY_RES_Demand_Drivers!$A$5:$I$100,8,FALSE)</f>
        <v>6.9479699754226774</v>
      </c>
      <c r="H147" s="16">
        <f>VLOOKUP($C147,'Growth rate'!$B$3:$T$93,3,FALSE)*VLOOKUP($E147,BY_RES_Demand_Drivers!$A$5:$I$100,9,FALSE)</f>
        <v>22.009991175918177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171.01782134760882</v>
      </c>
      <c r="G148" s="16">
        <f>VLOOKUP($C148,'Growth rate'!$B$3:$T$93,3,FALSE)*VLOOKUP($E148,BY_RES_Demand_Drivers!$A$5:$I$100,8,FALSE)</f>
        <v>7.0591374950294403</v>
      </c>
      <c r="H148" s="16">
        <f>VLOOKUP($C148,'Growth rate'!$B$3:$T$93,3,FALSE)*VLOOKUP($E148,BY_RES_Demand_Drivers!$A$5:$I$100,9,FALSE)</f>
        <v>22.362151034732868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173.75410648917054</v>
      </c>
      <c r="G149" s="16">
        <f>VLOOKUP($C149,'Growth rate'!$B$3:$T$93,3,FALSE)*VLOOKUP($E149,BY_RES_Demand_Drivers!$A$5:$I$100,8,FALSE)</f>
        <v>7.1720836949499107</v>
      </c>
      <c r="H149" s="16">
        <f>VLOOKUP($C149,'Growth rate'!$B$3:$T$93,3,FALSE)*VLOOKUP($E149,BY_RES_Demand_Drivers!$A$5:$I$100,9,FALSE)</f>
        <v>22.719945451288591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176.53417219299729</v>
      </c>
      <c r="G150" s="16">
        <f>VLOOKUP($C150,'Growth rate'!$B$3:$T$93,3,FALSE)*VLOOKUP($E150,BY_RES_Demand_Drivers!$A$5:$I$100,8,FALSE)</f>
        <v>7.2868370340691095</v>
      </c>
      <c r="H150" s="16">
        <f>VLOOKUP($C150,'Growth rate'!$B$3:$T$93,3,FALSE)*VLOOKUP($E150,BY_RES_Demand_Drivers!$A$5:$I$100,9,FALSE)</f>
        <v>23.083464578509211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179.35871894808525</v>
      </c>
      <c r="G151" s="16">
        <f>VLOOKUP($C151,'Growth rate'!$B$3:$T$93,3,FALSE)*VLOOKUP($E151,BY_RES_Demand_Drivers!$A$5:$I$100,8,FALSE)</f>
        <v>7.4034264266142156</v>
      </c>
      <c r="H151" s="16">
        <f>VLOOKUP($C151,'Growth rate'!$B$3:$T$93,3,FALSE)*VLOOKUP($E151,BY_RES_Demand_Drivers!$A$5:$I$100,9,FALSE)</f>
        <v>23.452800011765358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182.2284584512546</v>
      </c>
      <c r="G152" s="16">
        <f>VLOOKUP($C152,'Growth rate'!$B$3:$T$93,3,FALSE)*VLOOKUP($E152,BY_RES_Demand_Drivers!$A$5:$I$100,8,FALSE)</f>
        <v>7.5218812494400424</v>
      </c>
      <c r="H152" s="16">
        <f>VLOOKUP($C152,'Growth rate'!$B$3:$T$93,3,FALSE)*VLOOKUP($E152,BY_RES_Demand_Drivers!$A$5:$I$100,9,FALSE)</f>
        <v>23.828044811953603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185.14411378647469</v>
      </c>
      <c r="G153" s="16">
        <f>VLOOKUP($C153,'Growth rate'!$B$3:$T$93,3,FALSE)*VLOOKUP($E153,BY_RES_Demand_Drivers!$A$5:$I$100,8,FALSE)</f>
        <v>7.6422313494310838</v>
      </c>
      <c r="H153" s="16">
        <f>VLOOKUP($C153,'Growth rate'!$B$3:$T$93,3,FALSE)*VLOOKUP($E153,BY_RES_Demand_Drivers!$A$5:$I$100,9,FALSE)</f>
        <v>24.209293528944862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188.10641960705829</v>
      </c>
      <c r="G154" s="16">
        <f>VLOOKUP($C154,'Growth rate'!$B$3:$T$93,3,FALSE)*VLOOKUP($E154,BY_RES_Demand_Drivers!$A$5:$I$100,8,FALSE)</f>
        <v>7.7645070510219814</v>
      </c>
      <c r="H154" s="16">
        <f>VLOOKUP($C154,'Growth rate'!$B$3:$T$93,3,FALSE)*VLOOKUP($E154,BY_RES_Demand_Drivers!$A$5:$I$100,9,FALSE)</f>
        <v>24.59664222540798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191.11612232077121</v>
      </c>
      <c r="G155" s="16">
        <f>VLOOKUP($C155,'Growth rate'!$B$3:$T$93,3,FALSE)*VLOOKUP($E155,BY_RES_Demand_Drivers!$A$5:$I$100,8,FALSE)</f>
        <v>7.8887391638383324</v>
      </c>
      <c r="H155" s="16">
        <f>VLOOKUP($C155,'Growth rate'!$B$3:$T$93,3,FALSE)*VLOOKUP($E155,BY_RES_Demand_Drivers!$A$5:$I$100,9,FALSE)</f>
        <v>24.990188501014508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194.17398027790358</v>
      </c>
      <c r="G156" s="16">
        <f>VLOOKUP($C156,'Growth rate'!$B$3:$T$93,3,FALSE)*VLOOKUP($E156,BY_RES_Demand_Drivers!$A$5:$I$100,8,FALSE)</f>
        <v>8.0149589904597462</v>
      </c>
      <c r="H156" s="16">
        <f>VLOOKUP($C156,'Growth rate'!$B$3:$T$93,3,FALSE)*VLOOKUP($E156,BY_RES_Demand_Drivers!$A$5:$I$100,9,FALSE)</f>
        <v>25.390031517030742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197.28076396235002</v>
      </c>
      <c r="G157" s="16">
        <f>VLOOKUP($C157,'Growth rate'!$B$3:$T$93,3,FALSE)*VLOOKUP($E157,BY_RES_Demand_Drivers!$A$5:$I$100,8,FALSE)</f>
        <v>8.1431983343071028</v>
      </c>
      <c r="H157" s="16">
        <f>VLOOKUP($C157,'Growth rate'!$B$3:$T$93,3,FALSE)*VLOOKUP($E157,BY_RES_Demand_Drivers!$A$5:$I$100,9,FALSE)</f>
        <v>25.796272021303235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200.43725618574763</v>
      </c>
      <c r="G158" s="16">
        <f>VLOOKUP($C158,'Growth rate'!$B$3:$T$93,3,FALSE)*VLOOKUP($E158,BY_RES_Demand_Drivers!$A$5:$I$100,8,FALSE)</f>
        <v>8.2734895076560164</v>
      </c>
      <c r="H158" s="16">
        <f>VLOOKUP($C158,'Growth rate'!$B$3:$T$93,3,FALSE)*VLOOKUP($E158,BY_RES_Demand_Drivers!$A$5:$I$100,9,FALSE)</f>
        <v>26.209012373644086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203.64425228471958</v>
      </c>
      <c r="G159" s="16">
        <f>VLOOKUP($C159,'Growth rate'!$B$3:$T$93,3,FALSE)*VLOOKUP($E159,BY_RES_Demand_Drivers!$A$5:$I$100,8,FALSE)</f>
        <v>8.4058653397785132</v>
      </c>
      <c r="H159" s="16">
        <f>VLOOKUP($C159,'Growth rate'!$B$3:$T$93,3,FALSE)*VLOOKUP($E159,BY_RES_Demand_Drivers!$A$5:$I$100,9,FALSE)</f>
        <v>26.62835657162239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206.9025603212751</v>
      </c>
      <c r="G160" s="16">
        <f>VLOOKUP($C160,'Growth rate'!$B$3:$T$93,3,FALSE)*VLOOKUP($E160,BY_RES_Demand_Drivers!$A$5:$I$100,8,FALSE)</f>
        <v>8.5403591852149692</v>
      </c>
      <c r="H160" s="16">
        <f>VLOOKUP($C160,'Growth rate'!$B$3:$T$93,3,FALSE)*VLOOKUP($E160,BY_RES_Demand_Drivers!$A$5:$I$100,9,FALSE)</f>
        <v>27.054410276768348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210.21300128641553</v>
      </c>
      <c r="G161" s="16">
        <f>VLOOKUP($C161,'Growth rate'!$B$3:$T$93,3,FALSE)*VLOOKUP($E161,BY_RES_Demand_Drivers!$A$5:$I$100,8,FALSE)</f>
        <v>8.6770049321784093</v>
      </c>
      <c r="H161" s="16">
        <f>VLOOKUP($C161,'Growth rate'!$B$3:$T$93,3,FALSE)*VLOOKUP($E161,BY_RES_Demand_Drivers!$A$5:$I$100,9,FALSE)</f>
        <v>27.487280841196643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213.57640930699816</v>
      </c>
      <c r="G162" s="16">
        <f>VLOOKUP($C162,'Growth rate'!$B$3:$T$93,3,FALSE)*VLOOKUP($E162,BY_RES_Demand_Drivers!$A$5:$I$100,8,FALSE)</f>
        <v>8.8158370110932633</v>
      </c>
      <c r="H162" s="16">
        <f>VLOOKUP($C162,'Growth rate'!$B$3:$T$93,3,FALSE)*VLOOKUP($E162,BY_RES_Demand_Drivers!$A$5:$I$100,9,FALSE)</f>
        <v>27.927077334655792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216.99363185591014</v>
      </c>
      <c r="G163" s="16">
        <f>VLOOKUP($C163,'Growth rate'!$B$3:$T$93,3,FALSE)*VLOOKUP($E163,BY_RES_Demand_Drivers!$A$5:$I$100,8,FALSE)</f>
        <v>8.956890403270755</v>
      </c>
      <c r="H163" s="16">
        <f>VLOOKUP($C163,'Growth rate'!$B$3:$T$93,3,FALSE)*VLOOKUP($E163,BY_RES_Demand_Drivers!$A$5:$I$100,9,FALSE)</f>
        <v>28.373910572010285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220.4655299656047</v>
      </c>
      <c r="G164" s="16">
        <f>VLOOKUP($C164,'Growth rate'!$B$3:$T$93,3,FALSE)*VLOOKUP($E164,BY_RES_Demand_Drivers!$A$5:$I$100,8,FALSE)</f>
        <v>9.100200649723087</v>
      </c>
      <c r="H164" s="16">
        <f>VLOOKUP($C164,'Growth rate'!$B$3:$T$93,3,FALSE)*VLOOKUP($E164,BY_RES_Demand_Drivers!$A$5:$I$100,9,FALSE)</f>
        <v>28.827893141162448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223.99297844505438</v>
      </c>
      <c r="G165" s="16">
        <f>VLOOKUP($C165,'Growth rate'!$B$3:$T$93,3,FALSE)*VLOOKUP($E165,BY_RES_Demand_Drivers!$A$5:$I$100,8,FALSE)</f>
        <v>9.2458038601186576</v>
      </c>
      <c r="H165" s="16">
        <f>VLOOKUP($C165,'Growth rate'!$B$3:$T$93,3,FALSE)*VLOOKUP($E165,BY_RES_Demand_Drivers!$A$5:$I$100,9,FALSE)</f>
        <v>29.289139431421049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227.57686610017527</v>
      </c>
      <c r="G166" s="16">
        <f>VLOOKUP($C166,'Growth rate'!$B$3:$T$93,3,FALSE)*VLOOKUP($E166,BY_RES_Demand_Drivers!$A$5:$I$100,8,FALSE)</f>
        <v>9.3937367218805559</v>
      </c>
      <c r="H166" s="16">
        <f>VLOOKUP($C166,'Growth rate'!$B$3:$T$93,3,FALSE)*VLOOKUP($E166,BY_RES_Demand_Drivers!$A$5:$I$100,9,FALSE)</f>
        <v>29.757765662323784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231.21809595777808</v>
      </c>
      <c r="G167" s="16">
        <f>VLOOKUP($C167,'Growth rate'!$B$3:$T$93,3,FALSE)*VLOOKUP($E167,BY_RES_Demand_Drivers!$A$5:$I$100,8,FALSE)</f>
        <v>9.5440365094306454</v>
      </c>
      <c r="H167" s="16">
        <f>VLOOKUP($C167,'Growth rate'!$B$3:$T$93,3,FALSE)*VLOOKUP($E167,BY_RES_Demand_Drivers!$A$5:$I$100,9,FALSE)</f>
        <v>30.233889912920969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49.657910149698999</v>
      </c>
      <c r="G168" s="16">
        <f>VLOOKUP($C168,'Growth rate'!$B$3:$T$93,3,FALSE)*VLOOKUP($E168,BY_RES_Demand_Drivers!$A$5:$I$100,8,FALSE)</f>
        <v>0.65758864609566403</v>
      </c>
      <c r="H168" s="16">
        <f>VLOOKUP($C168,'Growth rate'!$B$3:$T$93,3,FALSE)*VLOOKUP($E168,BY_RES_Demand_Drivers!$A$5:$I$100,9,FALSE)</f>
        <v>2.0800867926989701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49.12264005851732</v>
      </c>
      <c r="G169" s="16">
        <f>VLOOKUP($C169,'Growth rate'!$B$3:$T$93,3,FALSE)*VLOOKUP($E169,BY_RES_Demand_Drivers!$A$5:$I$100,8,FALSE)</f>
        <v>0.65050039905718493</v>
      </c>
      <c r="H169" s="16">
        <f>VLOOKUP($C169,'Growth rate'!$B$3:$T$93,3,FALSE)*VLOOKUP($E169,BY_RES_Demand_Drivers!$A$5:$I$100,9,FALSE)</f>
        <v>2.0576652239330415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49.908602299453598</v>
      </c>
      <c r="G170" s="16">
        <f>VLOOKUP($C170,'Growth rate'!$B$3:$T$93,3,FALSE)*VLOOKUP($E170,BY_RES_Demand_Drivers!$A$5:$I$100,8,FALSE)</f>
        <v>0.66090840544209994</v>
      </c>
      <c r="H170" s="16">
        <f>VLOOKUP($C170,'Growth rate'!$B$3:$T$93,3,FALSE)*VLOOKUP($E170,BY_RES_Demand_Drivers!$A$5:$I$100,9,FALSE)</f>
        <v>2.0905878675159699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50.70713993624485</v>
      </c>
      <c r="G171" s="16">
        <f>VLOOKUP($C171,'Growth rate'!$B$3:$T$93,3,FALSE)*VLOOKUP($E171,BY_RES_Demand_Drivers!$A$5:$I$100,8,FALSE)</f>
        <v>0.67148293992917341</v>
      </c>
      <c r="H171" s="16">
        <f>VLOOKUP($C171,'Growth rate'!$B$3:$T$93,3,FALSE)*VLOOKUP($E171,BY_RES_Demand_Drivers!$A$5:$I$100,9,FALSE)</f>
        <v>2.1240372733962252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51.518454175224761</v>
      </c>
      <c r="G172" s="16">
        <f>VLOOKUP($C172,'Growth rate'!$B$3:$T$93,3,FALSE)*VLOOKUP($E172,BY_RES_Demand_Drivers!$A$5:$I$100,8,FALSE)</f>
        <v>0.68222666696804024</v>
      </c>
      <c r="H172" s="16">
        <f>VLOOKUP($C172,'Growth rate'!$B$3:$T$93,3,FALSE)*VLOOKUP($E172,BY_RES_Demand_Drivers!$A$5:$I$100,9,FALSE)</f>
        <v>2.1580218697705651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52.342749442028357</v>
      </c>
      <c r="G173" s="16">
        <f>VLOOKUP($C173,'Growth rate'!$B$3:$T$93,3,FALSE)*VLOOKUP($E173,BY_RES_Demand_Drivers!$A$5:$I$100,8,FALSE)</f>
        <v>0.69314229363952884</v>
      </c>
      <c r="H173" s="16">
        <f>VLOOKUP($C173,'Growth rate'!$B$3:$T$93,3,FALSE)*VLOOKUP($E173,BY_RES_Demand_Drivers!$A$5:$I$100,9,FALSE)</f>
        <v>2.1925502196868938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53.18023343310081</v>
      </c>
      <c r="G174" s="16">
        <f>VLOOKUP($C174,'Growth rate'!$B$3:$T$93,3,FALSE)*VLOOKUP($E174,BY_RES_Demand_Drivers!$A$5:$I$100,8,FALSE)</f>
        <v>0.70423257033776132</v>
      </c>
      <c r="H174" s="16">
        <f>VLOOKUP($C174,'Growth rate'!$B$3:$T$93,3,FALSE)*VLOOKUP($E174,BY_RES_Demand_Drivers!$A$5:$I$100,9,FALSE)</f>
        <v>2.2276310232018841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54.03111716803042</v>
      </c>
      <c r="G175" s="16">
        <f>VLOOKUP($C175,'Growth rate'!$B$3:$T$93,3,FALSE)*VLOOKUP($E175,BY_RES_Demand_Drivers!$A$5:$I$100,8,FALSE)</f>
        <v>0.71550029146316541</v>
      </c>
      <c r="H175" s="16">
        <f>VLOOKUP($C175,'Growth rate'!$B$3:$T$93,3,FALSE)*VLOOKUP($E175,BY_RES_Demand_Drivers!$A$5:$I$100,9,FALSE)</f>
        <v>2.2632731195731144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54.895615042718909</v>
      </c>
      <c r="G176" s="16">
        <f>VLOOKUP($C176,'Growth rate'!$B$3:$T$93,3,FALSE)*VLOOKUP($E176,BY_RES_Demand_Drivers!$A$5:$I$100,8,FALSE)</f>
        <v>0.72694829612657608</v>
      </c>
      <c r="H176" s="16">
        <f>VLOOKUP($C176,'Growth rate'!$B$3:$T$93,3,FALSE)*VLOOKUP($E176,BY_RES_Demand_Drivers!$A$5:$I$100,9,FALSE)</f>
        <v>2.2994854894862842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55.773944883402415</v>
      </c>
      <c r="G177" s="16">
        <f>VLOOKUP($C177,'Growth rate'!$B$3:$T$93,3,FALSE)*VLOOKUP($E177,BY_RES_Demand_Drivers!$A$5:$I$100,8,FALSE)</f>
        <v>0.73857946886460135</v>
      </c>
      <c r="H177" s="16">
        <f>VLOOKUP($C177,'Growth rate'!$B$3:$T$93,3,FALSE)*VLOOKUP($E177,BY_RES_Demand_Drivers!$A$5:$I$100,9,FALSE)</f>
        <v>2.3362772573180646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56.666328001536854</v>
      </c>
      <c r="G178" s="16">
        <f>VLOOKUP($C178,'Growth rate'!$B$3:$T$93,3,FALSE)*VLOOKUP($E178,BY_RES_Demand_Drivers!$A$5:$I$100,8,FALSE)</f>
        <v>0.750396740366435</v>
      </c>
      <c r="H178" s="16">
        <f>VLOOKUP($C178,'Growth rate'!$B$3:$T$93,3,FALSE)*VLOOKUP($E178,BY_RES_Demand_Drivers!$A$5:$I$100,9,FALSE)</f>
        <v>2.3736576934351539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57.572989249561445</v>
      </c>
      <c r="G179" s="16">
        <f>VLOOKUP($C179,'Growth rate'!$B$3:$T$93,3,FALSE)*VLOOKUP($E179,BY_RES_Demand_Drivers!$A$5:$I$100,8,FALSE)</f>
        <v>0.76240308821229796</v>
      </c>
      <c r="H179" s="16">
        <f>VLOOKUP($C179,'Growth rate'!$B$3:$T$93,3,FALSE)*VLOOKUP($E179,BY_RES_Demand_Drivers!$A$5:$I$100,9,FALSE)</f>
        <v>2.4116362165301162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58.494157077554426</v>
      </c>
      <c r="G180" s="16">
        <f>VLOOKUP($C180,'Growth rate'!$B$3:$T$93,3,FALSE)*VLOOKUP($E180,BY_RES_Demand_Drivers!$A$5:$I$100,8,FALSE)</f>
        <v>0.77460153762369477</v>
      </c>
      <c r="H180" s="16">
        <f>VLOOKUP($C180,'Growth rate'!$B$3:$T$93,3,FALSE)*VLOOKUP($E180,BY_RES_Demand_Drivers!$A$5:$I$100,9,FALSE)</f>
        <v>2.4502223959945981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59.430063590795307</v>
      </c>
      <c r="G181" s="16">
        <f>VLOOKUP($C181,'Growth rate'!$B$3:$T$93,3,FALSE)*VLOOKUP($E181,BY_RES_Demand_Drivers!$A$5:$I$100,8,FALSE)</f>
        <v>0.78699516222567389</v>
      </c>
      <c r="H181" s="16">
        <f>VLOOKUP($C181,'Growth rate'!$B$3:$T$93,3,FALSE)*VLOOKUP($E181,BY_RES_Demand_Drivers!$A$5:$I$100,9,FALSE)</f>
        <v>2.4894259543305117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60.380944608248029</v>
      </c>
      <c r="G182" s="16">
        <f>VLOOKUP($C182,'Growth rate'!$B$3:$T$93,3,FALSE)*VLOOKUP($E182,BY_RES_Demand_Drivers!$A$5:$I$100,8,FALSE)</f>
        <v>0.79958708482128471</v>
      </c>
      <c r="H182" s="16">
        <f>VLOOKUP($C182,'Growth rate'!$B$3:$T$93,3,FALSE)*VLOOKUP($E182,BY_RES_Demand_Drivers!$A$5:$I$100,9,FALSE)</f>
        <v>2.5292567695998001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61.347039721980011</v>
      </c>
      <c r="G183" s="16">
        <f>VLOOKUP($C183,'Growth rate'!$B$3:$T$93,3,FALSE)*VLOOKUP($E183,BY_RES_Demand_Drivers!$A$5:$I$100,8,FALSE)</f>
        <v>0.8123804781784254</v>
      </c>
      <c r="H183" s="16">
        <f>VLOOKUP($C183,'Growth rate'!$B$3:$T$93,3,FALSE)*VLOOKUP($E183,BY_RES_Demand_Drivers!$A$5:$I$100,9,FALSE)</f>
        <v>2.5697248779133974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62.32859235753169</v>
      </c>
      <c r="G184" s="16">
        <f>VLOOKUP($C184,'Growth rate'!$B$3:$T$93,3,FALSE)*VLOOKUP($E184,BY_RES_Demand_Drivers!$A$5:$I$100,8,FALSE)</f>
        <v>0.82537856582928015</v>
      </c>
      <c r="H184" s="16">
        <f>VLOOKUP($C184,'Growth rate'!$B$3:$T$93,3,FALSE)*VLOOKUP($E184,BY_RES_Demand_Drivers!$A$5:$I$100,9,FALSE)</f>
        <v>2.6108404759600119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63.325849835252193</v>
      </c>
      <c r="G185" s="16">
        <f>VLOOKUP($C185,'Growth rate'!$B$3:$T$93,3,FALSE)*VLOOKUP($E185,BY_RES_Demand_Drivers!$A$5:$I$100,8,FALSE)</f>
        <v>0.83858462288254865</v>
      </c>
      <c r="H185" s="16">
        <f>VLOOKUP($C185,'Growth rate'!$B$3:$T$93,3,FALSE)*VLOOKUP($E185,BY_RES_Demand_Drivers!$A$5:$I$100,9,FALSE)</f>
        <v>2.6526139235753718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64.339063432616229</v>
      </c>
      <c r="G186" s="16">
        <f>VLOOKUP($C186,'Growth rate'!$B$3:$T$93,3,FALSE)*VLOOKUP($E186,BY_RES_Demand_Drivers!$A$5:$I$100,8,FALSE)</f>
        <v>0.85200197684866941</v>
      </c>
      <c r="H186" s="16">
        <f>VLOOKUP($C186,'Growth rate'!$B$3:$T$93,3,FALSE)*VLOOKUP($E186,BY_RES_Demand_Drivers!$A$5:$I$100,9,FALSE)</f>
        <v>2.6950557463525775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65.368488447538098</v>
      </c>
      <c r="G187" s="16">
        <f>VLOOKUP($C187,'Growth rate'!$B$3:$T$93,3,FALSE)*VLOOKUP($E187,BY_RES_Demand_Drivers!$A$5:$I$100,8,FALSE)</f>
        <v>0.86563400847824823</v>
      </c>
      <c r="H187" s="16">
        <f>VLOOKUP($C187,'Growth rate'!$B$3:$T$93,3,FALSE)*VLOOKUP($E187,BY_RES_Demand_Drivers!$A$5:$I$100,9,FALSE)</f>
        <v>2.738176638294219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66.414384262698704</v>
      </c>
      <c r="G188" s="16">
        <f>VLOOKUP($C188,'Growth rate'!$B$3:$T$93,3,FALSE)*VLOOKUP($E188,BY_RES_Demand_Drivers!$A$5:$I$100,8,FALSE)</f>
        <v>0.87948415261390012</v>
      </c>
      <c r="H188" s="16">
        <f>VLOOKUP($C188,'Growth rate'!$B$3:$T$93,3,FALSE)*VLOOKUP($E188,BY_RES_Demand_Drivers!$A$5:$I$100,9,FALSE)</f>
        <v>2.7819874645069267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67.477014410901887</v>
      </c>
      <c r="G189" s="16">
        <f>VLOOKUP($C189,'Growth rate'!$B$3:$T$93,3,FALSE)*VLOOKUP($E189,BY_RES_Demand_Drivers!$A$5:$I$100,8,FALSE)</f>
        <v>0.89355589905572264</v>
      </c>
      <c r="H189" s="16">
        <f>VLOOKUP($C189,'Growth rate'!$B$3:$T$93,3,FALSE)*VLOOKUP($E189,BY_RES_Demand_Drivers!$A$5:$I$100,9,FALSE)</f>
        <v>2.8264992639390378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68.556646641476306</v>
      </c>
      <c r="G190" s="16">
        <f>VLOOKUP($C190,'Growth rate'!$B$3:$T$93,3,FALSE)*VLOOKUP($E190,BY_RES_Demand_Drivers!$A$5:$I$100,8,FALSE)</f>
        <v>0.90785279344061409</v>
      </c>
      <c r="H190" s="16">
        <f>VLOOKUP($C190,'Growth rate'!$B$3:$T$93,3,FALSE)*VLOOKUP($E190,BY_RES_Demand_Drivers!$A$5:$I$100,9,FALSE)</f>
        <v>2.8717232521620621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69.653552987739928</v>
      </c>
      <c r="G191" s="16">
        <f>VLOOKUP($C191,'Growth rate'!$B$3:$T$93,3,FALSE)*VLOOKUP($E191,BY_RES_Demand_Drivers!$A$5:$I$100,8,FALSE)</f>
        <v>0.92237843813566389</v>
      </c>
      <c r="H191" s="16">
        <f>VLOOKUP($C191,'Growth rate'!$B$3:$T$93,3,FALSE)*VLOOKUP($E191,BY_RES_Demand_Drivers!$A$5:$I$100,9,FALSE)</f>
        <v>2.9176708241966551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70.768009835543765</v>
      </c>
      <c r="G192" s="16">
        <f>VLOOKUP($C192,'Growth rate'!$B$3:$T$93,3,FALSE)*VLOOKUP($E192,BY_RES_Demand_Drivers!$A$5:$I$100,8,FALSE)</f>
        <v>0.93713649314583458</v>
      </c>
      <c r="H192" s="16">
        <f>VLOOKUP($C192,'Growth rate'!$B$3:$T$93,3,FALSE)*VLOOKUP($E192,BY_RES_Demand_Drivers!$A$5:$I$100,9,FALSE)</f>
        <v>2.9643535573838014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71.900297992912471</v>
      </c>
      <c r="G193" s="16">
        <f>VLOOKUP($C193,'Growth rate'!$B$3:$T$93,3,FALSE)*VLOOKUP($E193,BY_RES_Demand_Drivers!$A$5:$I$100,8,FALSE)</f>
        <v>0.95213067703616794</v>
      </c>
      <c r="H193" s="16">
        <f>VLOOKUP($C193,'Growth rate'!$B$3:$T$93,3,FALSE)*VLOOKUP($E193,BY_RES_Demand_Drivers!$A$5:$I$100,9,FALSE)</f>
        <v>3.0117832143019427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73.050702760799069</v>
      </c>
      <c r="G194" s="16">
        <f>VLOOKUP($C194,'Growth rate'!$B$3:$T$93,3,FALSE)*VLOOKUP($E194,BY_RES_Demand_Drivers!$A$5:$I$100,8,FALSE)</f>
        <v>0.96736476786874659</v>
      </c>
      <c r="H194" s="16">
        <f>VLOOKUP($C194,'Growth rate'!$B$3:$T$93,3,FALSE)*VLOOKUP($E194,BY_RES_Demand_Drivers!$A$5:$I$100,9,FALSE)</f>
        <v>3.0599717457307736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74.219514004971856</v>
      </c>
      <c r="G195" s="16">
        <f>VLOOKUP($C195,'Growth rate'!$B$3:$T$93,3,FALSE)*VLOOKUP($E195,BY_RES_Demand_Drivers!$A$5:$I$100,8,FALSE)</f>
        <v>0.98284260415464664</v>
      </c>
      <c r="H195" s="16">
        <f>VLOOKUP($C195,'Growth rate'!$B$3:$T$93,3,FALSE)*VLOOKUP($E195,BY_RES_Demand_Drivers!$A$5:$I$100,9,FALSE)</f>
        <v>3.108931293662466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75.407026229051411</v>
      </c>
      <c r="G196" s="16">
        <f>VLOOKUP($C196,'Growth rate'!$B$3:$T$93,3,FALSE)*VLOOKUP($E196,BY_RES_Demand_Drivers!$A$5:$I$100,8,FALSE)</f>
        <v>0.998568085821121</v>
      </c>
      <c r="H196" s="16">
        <f>VLOOKUP($C196,'Growth rate'!$B$3:$T$93,3,FALSE)*VLOOKUP($E196,BY_RES_Demand_Drivers!$A$5:$I$100,9,FALSE)</f>
        <v>3.1586741943610659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76.613538648716244</v>
      </c>
      <c r="G197" s="16">
        <f>VLOOKUP($C197,'Growth rate'!$B$3:$T$93,3,FALSE)*VLOOKUP($E197,BY_RES_Demand_Drivers!$A$5:$I$100,8,FALSE)</f>
        <v>1.0145451751942591</v>
      </c>
      <c r="H197" s="16">
        <f>VLOOKUP($C197,'Growth rate'!$B$3:$T$93,3,FALSE)*VLOOKUP($E197,BY_RES_Demand_Drivers!$A$5:$I$100,9,FALSE)</f>
        <v>3.2092129814708432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77.839355267095712</v>
      </c>
      <c r="G198" s="16">
        <f>VLOOKUP($C198,'Growth rate'!$B$3:$T$93,3,FALSE)*VLOOKUP($E198,BY_RES_Demand_Drivers!$A$5:$I$100,8,FALSE)</f>
        <v>1.0307778979973672</v>
      </c>
      <c r="H198" s="16">
        <f>VLOOKUP($C198,'Growth rate'!$B$3:$T$93,3,FALSE)*VLOOKUP($E198,BY_RES_Demand_Drivers!$A$5:$I$100,9,FALSE)</f>
        <v>3.2605603891743766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79.084784951369244</v>
      </c>
      <c r="G199" s="16">
        <f>VLOOKUP($C199,'Growth rate'!$B$3:$T$93,3,FALSE)*VLOOKUP($E199,BY_RES_Demand_Drivers!$A$5:$I$100,8,FALSE)</f>
        <v>1.0472703443653251</v>
      </c>
      <c r="H199" s="16">
        <f>VLOOKUP($C199,'Growth rate'!$B$3:$T$93,3,FALSE)*VLOOKUP($E199,BY_RES_Demand_Drivers!$A$5:$I$100,9,FALSE)</f>
        <v>3.3127293554011668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80.350141510591143</v>
      </c>
      <c r="G200" s="16">
        <f>VLOOKUP($C200,'Growth rate'!$B$3:$T$93,3,FALSE)*VLOOKUP($E200,BY_RES_Demand_Drivers!$A$5:$I$100,8,FALSE)</f>
        <v>1.0640266698751704</v>
      </c>
      <c r="H200" s="16">
        <f>VLOOKUP($C200,'Growth rate'!$B$3:$T$93,3,FALSE)*VLOOKUP($E200,BY_RES_Demand_Drivers!$A$5:$I$100,9,FALSE)</f>
        <v>3.3657330250875854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81.635743774760613</v>
      </c>
      <c r="G201" s="16">
        <f>VLOOKUP($C201,'Growth rate'!$B$3:$T$93,3,FALSE)*VLOOKUP($E201,BY_RES_Demand_Drivers!$A$5:$I$100,8,FALSE)</f>
        <v>1.081051096593173</v>
      </c>
      <c r="H201" s="16">
        <f>VLOOKUP($C201,'Growth rate'!$B$3:$T$93,3,FALSE)*VLOOKUP($E201,BY_RES_Demand_Drivers!$A$5:$I$100,9,FALSE)</f>
        <v>3.4195847534889867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82.941915675156778</v>
      </c>
      <c r="G202" s="16">
        <f>VLOOKUP($C202,'Growth rate'!$B$3:$T$93,3,FALSE)*VLOOKUP($E202,BY_RES_Demand_Drivers!$A$5:$I$100,8,FALSE)</f>
        <v>1.0983479141386638</v>
      </c>
      <c r="H202" s="16">
        <f>VLOOKUP($C202,'Growth rate'!$B$3:$T$93,3,FALSE)*VLOOKUP($E202,BY_RES_Demand_Drivers!$A$5:$I$100,9,FALSE)</f>
        <v>3.4742981095448107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84.268986325959276</v>
      </c>
      <c r="G203" s="16">
        <f>VLOOKUP($C203,'Growth rate'!$B$3:$T$93,3,FALSE)*VLOOKUP($E203,BY_RES_Demand_Drivers!$A$5:$I$100,8,FALSE)</f>
        <v>1.1159214807648823</v>
      </c>
      <c r="H203" s="16">
        <f>VLOOKUP($C203,'Growth rate'!$B$3:$T$93,3,FALSE)*VLOOKUP($E203,BY_RES_Demand_Drivers!$A$5:$I$100,9,FALSE)</f>
        <v>3.5298868792975275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85.617290107174625</v>
      </c>
      <c r="G204" s="16">
        <f>VLOOKUP($C204,'Growth rate'!$B$3:$T$93,3,FALSE)*VLOOKUP($E204,BY_RES_Demand_Drivers!$A$5:$I$100,8,FALSE)</f>
        <v>1.1337762244571206</v>
      </c>
      <c r="H204" s="16">
        <f>VLOOKUP($C204,'Growth rate'!$B$3:$T$93,3,FALSE)*VLOOKUP($E204,BY_RES_Demand_Drivers!$A$5:$I$100,9,FALSE)</f>
        <v>3.5863650693662881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86.987166748889436</v>
      </c>
      <c r="G205" s="16">
        <f>VLOOKUP($C205,'Growth rate'!$B$3:$T$93,3,FALSE)*VLOOKUP($E205,BY_RES_Demand_Drivers!$A$5:$I$100,8,FALSE)</f>
        <v>1.1519166440484345</v>
      </c>
      <c r="H205" s="16">
        <f>VLOOKUP($C205,'Growth rate'!$B$3:$T$93,3,FALSE)*VLOOKUP($E205,BY_RES_Demand_Drivers!$A$5:$I$100,9,FALSE)</f>
        <v>3.6437469104761488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88.378961416871661</v>
      </c>
      <c r="G206" s="16">
        <f>VLOOKUP($C206,'Growth rate'!$B$3:$T$93,3,FALSE)*VLOOKUP($E206,BY_RES_Demand_Drivers!$A$5:$I$100,8,FALSE)</f>
        <v>1.1703473103532096</v>
      </c>
      <c r="H206" s="16">
        <f>VLOOKUP($C206,'Growth rate'!$B$3:$T$93,3,FALSE)*VLOOKUP($E206,BY_RES_Demand_Drivers!$A$5:$I$100,9,FALSE)</f>
        <v>3.7020468610437671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89.793024799541627</v>
      </c>
      <c r="G207" s="16">
        <f>VLOOKUP($C207,'Growth rate'!$B$3:$T$93,3,FALSE)*VLOOKUP($E207,BY_RES_Demand_Drivers!$A$5:$I$100,8,FALSE)</f>
        <v>1.1890728673188611</v>
      </c>
      <c r="H207" s="16">
        <f>VLOOKUP($C207,'Growth rate'!$B$3:$T$93,3,FALSE)*VLOOKUP($E207,BY_RES_Demand_Drivers!$A$5:$I$100,9,FALSE)</f>
        <v>3.761279610820468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91.229713196334288</v>
      </c>
      <c r="G208" s="16">
        <f>VLOOKUP($C208,'Growth rate'!$B$3:$T$93,3,FALSE)*VLOOKUP($E208,BY_RES_Demand_Drivers!$A$5:$I$100,8,FALSE)</f>
        <v>1.2080980331959628</v>
      </c>
      <c r="H208" s="16">
        <f>VLOOKUP($C208,'Growth rate'!$B$3:$T$93,3,FALSE)*VLOOKUP($E208,BY_RES_Demand_Drivers!$A$5:$I$100,9,FALSE)</f>
        <v>3.8214600845935953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92.689388607475635</v>
      </c>
      <c r="G209" s="16">
        <f>VLOOKUP($C209,'Growth rate'!$B$3:$T$93,3,FALSE)*VLOOKUP($E209,BY_RES_Demand_Drivers!$A$5:$I$100,8,FALSE)</f>
        <v>1.2274276017270982</v>
      </c>
      <c r="H209" s="16">
        <f>VLOOKUP($C209,'Growth rate'!$B$3:$T$93,3,FALSE)*VLOOKUP($E209,BY_RES_Demand_Drivers!$A$5:$I$100,9,FALSE)</f>
        <v>3.8826034459470926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94.172418825195251</v>
      </c>
      <c r="G210" s="16">
        <f>VLOOKUP($C210,'Growth rate'!$B$3:$T$93,3,FALSE)*VLOOKUP($E210,BY_RES_Demand_Drivers!$A$5:$I$100,8,FALSE)</f>
        <v>1.2470664433547318</v>
      </c>
      <c r="H210" s="16">
        <f>VLOOKUP($C210,'Growth rate'!$B$3:$T$93,3,FALSE)*VLOOKUP($E210,BY_RES_Demand_Drivers!$A$5:$I$100,9,FALSE)</f>
        <v>3.9447251010822462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95.679177526398362</v>
      </c>
      <c r="G211" s="16">
        <f>VLOOKUP($C211,'Growth rate'!$B$3:$T$93,3,FALSE)*VLOOKUP($E211,BY_RES_Demand_Drivers!$A$5:$I$100,8,FALSE)</f>
        <v>1.2670195064484076</v>
      </c>
      <c r="H211" s="16">
        <f>VLOOKUP($C211,'Growth rate'!$B$3:$T$93,3,FALSE)*VLOOKUP($E211,BY_RES_Demand_Drivers!$A$5:$I$100,9,FALSE)</f>
        <v>4.0078407026995624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97.210044366820739</v>
      </c>
      <c r="G212" s="16">
        <f>VLOOKUP($C212,'Growth rate'!$B$3:$T$93,3,FALSE)*VLOOKUP($E212,BY_RES_Demand_Drivers!$A$5:$I$100,8,FALSE)</f>
        <v>1.287291818551582</v>
      </c>
      <c r="H212" s="16">
        <f>VLOOKUP($C212,'Growth rate'!$B$3:$T$93,3,FALSE)*VLOOKUP($E212,BY_RES_Demand_Drivers!$A$5:$I$100,9,FALSE)</f>
        <v>4.0719661539427552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98.765405076689873</v>
      </c>
      <c r="G213" s="16">
        <f>VLOOKUP($C213,'Growth rate'!$B$3:$T$93,3,FALSE)*VLOOKUP($E213,BY_RES_Demand_Drivers!$A$5:$I$100,8,FALSE)</f>
        <v>1.3078884876484074</v>
      </c>
      <c r="H213" s="16">
        <f>VLOOKUP($C213,'Growth rate'!$B$3:$T$93,3,FALSE)*VLOOKUP($E213,BY_RES_Demand_Drivers!$A$5:$I$100,9,FALSE)</f>
        <v>4.1371176124058398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100.34565155791692</v>
      </c>
      <c r="G214" s="16">
        <f>VLOOKUP($C214,'Growth rate'!$B$3:$T$93,3,FALSE)*VLOOKUP($E214,BY_RES_Demand_Drivers!$A$5:$I$100,8,FALSE)</f>
        <v>1.328814703450782</v>
      </c>
      <c r="H214" s="16">
        <f>VLOOKUP($C214,'Growth rate'!$B$3:$T$93,3,FALSE)*VLOOKUP($E214,BY_RES_Demand_Drivers!$A$5:$I$100,9,FALSE)</f>
        <v>4.2033114942043337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101.95118198284359</v>
      </c>
      <c r="G215" s="16">
        <f>VLOOKUP($C215,'Growth rate'!$B$3:$T$93,3,FALSE)*VLOOKUP($E215,BY_RES_Demand_Drivers!$A$5:$I$100,8,FALSE)</f>
        <v>1.3500757387059943</v>
      </c>
      <c r="H215" s="16">
        <f>VLOOKUP($C215,'Growth rate'!$B$3:$T$93,3,FALSE)*VLOOKUP($E215,BY_RES_Demand_Drivers!$A$5:$I$100,9,FALSE)</f>
        <v>4.2705644781116021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103.58240089456909</v>
      </c>
      <c r="G216" s="16">
        <f>VLOOKUP($C216,'Growth rate'!$B$3:$T$93,3,FALSE)*VLOOKUP($E216,BY_RES_Demand_Drivers!$A$5:$I$100,8,FALSE)</f>
        <v>1.3716769505252904</v>
      </c>
      <c r="H216" s="16">
        <f>VLOOKUP($C216,'Growth rate'!$B$3:$T$93,3,FALSE)*VLOOKUP($E216,BY_RES_Demand_Drivers!$A$5:$I$100,9,FALSE)</f>
        <v>4.3388935097613883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105.2397193088822</v>
      </c>
      <c r="G217" s="16">
        <f>VLOOKUP($C217,'Growth rate'!$B$3:$T$93,3,FALSE)*VLOOKUP($E217,BY_RES_Demand_Drivers!$A$5:$I$100,8,FALSE)</f>
        <v>1.3936237817336952</v>
      </c>
      <c r="H217" s="16">
        <f>VLOOKUP($C217,'Growth rate'!$B$3:$T$93,3,FALSE)*VLOOKUP($E217,BY_RES_Demand_Drivers!$A$5:$I$100,9,FALSE)</f>
        <v>4.4083158059175709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106.92355481782431</v>
      </c>
      <c r="G218" s="16">
        <f>VLOOKUP($C218,'Growth rate'!$B$3:$T$93,3,FALSE)*VLOOKUP($E218,BY_RES_Demand_Drivers!$A$5:$I$100,8,FALSE)</f>
        <v>1.4159217622414342</v>
      </c>
      <c r="H218" s="16">
        <f>VLOOKUP($C218,'Growth rate'!$B$3:$T$93,3,FALSE)*VLOOKUP($E218,BY_RES_Demand_Drivers!$A$5:$I$100,9,FALSE)</f>
        <v>4.4788488588122517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108.63433169490949</v>
      </c>
      <c r="G219" s="16">
        <f>VLOOKUP($C219,'Growth rate'!$B$3:$T$93,3,FALSE)*VLOOKUP($E219,BY_RES_Demand_Drivers!$A$5:$I$100,8,FALSE)</f>
        <v>1.438576510437297</v>
      </c>
      <c r="H219" s="16">
        <f>VLOOKUP($C219,'Growth rate'!$B$3:$T$93,3,FALSE)*VLOOKUP($E219,BY_RES_Demand_Drivers!$A$5:$I$100,9,FALSE)</f>
        <v>4.5505104405532473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110.37248100202804</v>
      </c>
      <c r="G220" s="16">
        <f>VLOOKUP($C220,'Growth rate'!$B$3:$T$93,3,FALSE)*VLOOKUP($E220,BY_RES_Demand_Drivers!$A$5:$I$100,8,FALSE)</f>
        <v>1.4615937346042938</v>
      </c>
      <c r="H220" s="16">
        <f>VLOOKUP($C220,'Growth rate'!$B$3:$T$93,3,FALSE)*VLOOKUP($E220,BY_RES_Demand_Drivers!$A$5:$I$100,9,FALSE)</f>
        <v>4.6233186076020996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112.13844069806051</v>
      </c>
      <c r="G221" s="16">
        <f>VLOOKUP($C221,'Growth rate'!$B$3:$T$93,3,FALSE)*VLOOKUP($E221,BY_RES_Demand_Drivers!$A$5:$I$100,8,FALSE)</f>
        <v>1.4849792343579624</v>
      </c>
      <c r="H221" s="16">
        <f>VLOOKUP($C221,'Growth rate'!$B$3:$T$93,3,FALSE)*VLOOKUP($E221,BY_RES_Demand_Drivers!$A$5:$I$100,9,FALSE)</f>
        <v>4.6972917053237335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113.93265574922945</v>
      </c>
      <c r="G222" s="16">
        <f>VLOOKUP($C222,'Growth rate'!$B$3:$T$93,3,FALSE)*VLOOKUP($E222,BY_RES_Demand_Drivers!$A$5:$I$100,8,FALSE)</f>
        <v>1.5087389021076898</v>
      </c>
      <c r="H222" s="16">
        <f>VLOOKUP($C222,'Growth rate'!$B$3:$T$93,3,FALSE)*VLOOKUP($E222,BY_RES_Demand_Drivers!$A$5:$I$100,9,FALSE)</f>
        <v>4.7724483726089124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115.75557824121714</v>
      </c>
      <c r="G223" s="16">
        <f>VLOOKUP($C223,'Growth rate'!$B$3:$T$93,3,FALSE)*VLOOKUP($E223,BY_RES_Demand_Drivers!$A$5:$I$100,8,FALSE)</f>
        <v>1.5328787245414128</v>
      </c>
      <c r="H223" s="16">
        <f>VLOOKUP($C223,'Growth rate'!$B$3:$T$93,3,FALSE)*VLOOKUP($E223,BY_RES_Demand_Drivers!$A$5:$I$100,9,FALSE)</f>
        <v>4.8488075465706553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117.60766749307662</v>
      </c>
      <c r="G224" s="16">
        <f>VLOOKUP($C224,'Growth rate'!$B$3:$T$93,3,FALSE)*VLOOKUP($E224,BY_RES_Demand_Drivers!$A$5:$I$100,8,FALSE)</f>
        <v>1.5574047841340755</v>
      </c>
      <c r="H224" s="16">
        <f>VLOOKUP($C224,'Growth rate'!$B$3:$T$93,3,FALSE)*VLOOKUP($E224,BY_RES_Demand_Drivers!$A$5:$I$100,9,FALSE)</f>
        <v>4.9263884673157863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119.48939017296586</v>
      </c>
      <c r="G225" s="16">
        <f>VLOOKUP($C225,'Growth rate'!$B$3:$T$93,3,FALSE)*VLOOKUP($E225,BY_RES_Demand_Drivers!$A$5:$I$100,8,FALSE)</f>
        <v>1.5823232606802209</v>
      </c>
      <c r="H225" s="16">
        <f>VLOOKUP($C225,'Growth rate'!$B$3:$T$93,3,FALSE)*VLOOKUP($E225,BY_RES_Demand_Drivers!$A$5:$I$100,9,FALSE)</f>
        <v>5.0052106827928391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121.40122041573331</v>
      </c>
      <c r="G226" s="16">
        <f>VLOOKUP($C226,'Growth rate'!$B$3:$T$93,3,FALSE)*VLOOKUP($E226,BY_RES_Demand_Drivers!$A$5:$I$100,8,FALSE)</f>
        <v>1.6076404328511045</v>
      </c>
      <c r="H226" s="16">
        <f>VLOOKUP($C226,'Growth rate'!$B$3:$T$93,3,FALSE)*VLOOKUP($E226,BY_RES_Demand_Drivers!$A$5:$I$100,9,FALSE)</f>
        <v>5.085294053717524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123.34363994238504</v>
      </c>
      <c r="G227" s="16">
        <f>VLOOKUP($C227,'Growth rate'!$B$3:$T$93,3,FALSE)*VLOOKUP($E227,BY_RES_Demand_Drivers!$A$5:$I$100,8,FALSE)</f>
        <v>1.633362679776722</v>
      </c>
      <c r="H227" s="16">
        <f>VLOOKUP($C227,'Growth rate'!$B$3:$T$93,3,FALSE)*VLOOKUP($E227,BY_RES_Demand_Drivers!$A$5:$I$100,9,FALSE)</f>
        <v>5.1666587585770047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125.31713818146319</v>
      </c>
      <c r="G228" s="16">
        <f>VLOOKUP($C228,'Growth rate'!$B$3:$T$93,3,FALSE)*VLOOKUP($E228,BY_RES_Demand_Drivers!$A$5:$I$100,8,FALSE)</f>
        <v>1.6594964826531495</v>
      </c>
      <c r="H228" s="16">
        <f>VLOOKUP($C228,'Growth rate'!$B$3:$T$93,3,FALSE)*VLOOKUP($E228,BY_RES_Demand_Drivers!$A$5:$I$100,9,FALSE)</f>
        <v>5.2493252987142363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127.32221239236659</v>
      </c>
      <c r="G229" s="16">
        <f>VLOOKUP($C229,'Growth rate'!$B$3:$T$93,3,FALSE)*VLOOKUP($E229,BY_RES_Demand_Drivers!$A$5:$I$100,8,FALSE)</f>
        <v>1.6860484263755999</v>
      </c>
      <c r="H229" s="16">
        <f>VLOOKUP($C229,'Growth rate'!$B$3:$T$93,3,FALSE)*VLOOKUP($E229,BY_RES_Demand_Drivers!$A$5:$I$100,9,FALSE)</f>
        <v>5.3333145034936642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129.35936779064446</v>
      </c>
      <c r="G230" s="16">
        <f>VLOOKUP($C230,'Growth rate'!$B$3:$T$93,3,FALSE)*VLOOKUP($E230,BY_RES_Demand_Drivers!$A$5:$I$100,8,FALSE)</f>
        <v>1.7130252011976095</v>
      </c>
      <c r="H230" s="16">
        <f>VLOOKUP($C230,'Growth rate'!$B$3:$T$93,3,FALSE)*VLOOKUP($E230,BY_RES_Demand_Drivers!$A$5:$I$100,9,FALSE)</f>
        <v>5.4186475355495629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131.42911767529478</v>
      </c>
      <c r="G231" s="16">
        <f>VLOOKUP($C231,'Growth rate'!$B$3:$T$93,3,FALSE)*VLOOKUP($E231,BY_RES_Demand_Drivers!$A$5:$I$100,8,FALSE)</f>
        <v>1.7404336044167712</v>
      </c>
      <c r="H231" s="16">
        <f>VLOOKUP($C231,'Growth rate'!$B$3:$T$93,3,FALSE)*VLOOKUP($E231,BY_RES_Demand_Drivers!$A$5:$I$100,9,FALSE)</f>
        <v>5.5053458961183557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133.53198355809948</v>
      </c>
      <c r="G232" s="16">
        <f>VLOOKUP($C232,'Growth rate'!$B$3:$T$93,3,FALSE)*VLOOKUP($E232,BY_RES_Demand_Drivers!$A$5:$I$100,8,FALSE)</f>
        <v>1.7682805420874397</v>
      </c>
      <c r="H232" s="16">
        <f>VLOOKUP($C232,'Growth rate'!$B$3:$T$93,3,FALSE)*VLOOKUP($E232,BY_RES_Demand_Drivers!$A$5:$I$100,9,FALSE)</f>
        <v>5.5934314304562491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135.66849529502909</v>
      </c>
      <c r="G233" s="16">
        <f>VLOOKUP($C233,'Growth rate'!$B$3:$T$93,3,FALSE)*VLOOKUP($E233,BY_RES_Demand_Drivers!$A$5:$I$100,8,FALSE)</f>
        <v>1.7965730307608387</v>
      </c>
      <c r="H233" s="16">
        <f>VLOOKUP($C233,'Growth rate'!$B$3:$T$93,3,FALSE)*VLOOKUP($E233,BY_RES_Demand_Drivers!$A$5:$I$100,9,FALSE)</f>
        <v>5.6829263333435494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137.83919121974955</v>
      </c>
      <c r="G234" s="16">
        <f>VLOOKUP($C234,'Growth rate'!$B$3:$T$93,3,FALSE)*VLOOKUP($E234,BY_RES_Demand_Drivers!$A$5:$I$100,8,FALSE)</f>
        <v>1.8253181992530121</v>
      </c>
      <c r="H234" s="16">
        <f>VLOOKUP($C234,'Growth rate'!$B$3:$T$93,3,FALSE)*VLOOKUP($E234,BY_RES_Demand_Drivers!$A$5:$I$100,9,FALSE)</f>
        <v>5.7738531546770462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140.04461827926553</v>
      </c>
      <c r="G235" s="16">
        <f>VLOOKUP($C235,'Growth rate'!$B$3:$T$93,3,FALSE)*VLOOKUP($E235,BY_RES_Demand_Drivers!$A$5:$I$100,8,FALSE)</f>
        <v>1.8545232904410602</v>
      </c>
      <c r="H235" s="16">
        <f>VLOOKUP($C235,'Growth rate'!$B$3:$T$93,3,FALSE)*VLOOKUP($E235,BY_RES_Demand_Drivers!$A$5:$I$100,9,FALSE)</f>
        <v>5.8662348051518789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142.28533217173378</v>
      </c>
      <c r="G236" s="16">
        <f>VLOOKUP($C236,'Growth rate'!$B$3:$T$93,3,FALSE)*VLOOKUP($E236,BY_RES_Demand_Drivers!$A$5:$I$100,8,FALSE)</f>
        <v>1.8841956630881174</v>
      </c>
      <c r="H236" s="16">
        <f>VLOOKUP($C236,'Growth rate'!$B$3:$T$93,3,FALSE)*VLOOKUP($E236,BY_RES_Demand_Drivers!$A$5:$I$100,9,FALSE)</f>
        <v>5.9600945620343095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144.56189748648154</v>
      </c>
      <c r="G237" s="16">
        <f>VLOOKUP($C237,'Growth rate'!$B$3:$T$93,3,FALSE)*VLOOKUP($E237,BY_RES_Demand_Drivers!$A$5:$I$100,8,FALSE)</f>
        <v>1.914342793697527</v>
      </c>
      <c r="H237" s="16">
        <f>VLOOKUP($C237,'Growth rate'!$B$3:$T$93,3,FALSE)*VLOOKUP($E237,BY_RES_Demand_Drivers!$A$5:$I$100,9,FALSE)</f>
        <v>6.055456075026858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146.87488784626524</v>
      </c>
      <c r="G238" s="16">
        <f>VLOOKUP($C238,'Growth rate'!$B$3:$T$93,3,FALSE)*VLOOKUP($E238,BY_RES_Demand_Drivers!$A$5:$I$100,8,FALSE)</f>
        <v>1.9449722783966876</v>
      </c>
      <c r="H238" s="16">
        <f>VLOOKUP($C238,'Growth rate'!$B$3:$T$93,3,FALSE)*VLOOKUP($E238,BY_RES_Demand_Drivers!$A$5:$I$100,9,FALSE)</f>
        <v>6.1523433722272882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149.2248860518055</v>
      </c>
      <c r="G239" s="16">
        <f>VLOOKUP($C239,'Growth rate'!$B$3:$T$93,3,FALSE)*VLOOKUP($E239,BY_RES_Demand_Drivers!$A$5:$I$100,8,FALSE)</f>
        <v>1.9760918348510346</v>
      </c>
      <c r="H239" s="16">
        <f>VLOOKUP($C239,'Growth rate'!$B$3:$T$93,3,FALSE)*VLOOKUP($E239,BY_RES_Demand_Drivers!$A$5:$I$100,9,FALSE)</f>
        <v>6.2507808661829252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151.61248422863437</v>
      </c>
      <c r="G240" s="16">
        <f>VLOOKUP($C240,'Growth rate'!$B$3:$T$93,3,FALSE)*VLOOKUP($E240,BY_RES_Demand_Drivers!$A$5:$I$100,8,FALSE)</f>
        <v>2.0077093042086513</v>
      </c>
      <c r="H240" s="16">
        <f>VLOOKUP($C240,'Growth rate'!$B$3:$T$93,3,FALSE)*VLOOKUP($E240,BY_RES_Demand_Drivers!$A$5:$I$100,9,FALSE)</f>
        <v>6.3507933600418518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154.03828397629255</v>
      </c>
      <c r="G241" s="16">
        <f>VLOOKUP($C241,'Growth rate'!$B$3:$T$93,3,FALSE)*VLOOKUP($E241,BY_RES_Demand_Drivers!$A$5:$I$100,8,FALSE)</f>
        <v>2.0398326530759898</v>
      </c>
      <c r="H241" s="16">
        <f>VLOOKUP($C241,'Growth rate'!$B$3:$T$93,3,FALSE)*VLOOKUP($E241,BY_RES_Demand_Drivers!$A$5:$I$100,9,FALSE)</f>
        <v>6.4524060538025214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156.50289651991321</v>
      </c>
      <c r="G242" s="16">
        <f>VLOOKUP($C242,'Growth rate'!$B$3:$T$93,3,FALSE)*VLOOKUP($E242,BY_RES_Demand_Drivers!$A$5:$I$100,8,FALSE)</f>
        <v>2.0724699755252054</v>
      </c>
      <c r="H242" s="16">
        <f>VLOOKUP($C242,'Growth rate'!$B$3:$T$93,3,FALSE)*VLOOKUP($E242,BY_RES_Demand_Drivers!$A$5:$I$100,9,FALSE)</f>
        <v>6.555644550663362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159.00694286423183</v>
      </c>
      <c r="G243" s="16">
        <f>VLOOKUP($C243,'Growth rate'!$B$3:$T$93,3,FALSE)*VLOOKUP($E243,BY_RES_Demand_Drivers!$A$5:$I$100,8,FALSE)</f>
        <v>2.1056294951336088</v>
      </c>
      <c r="H243" s="16">
        <f>VLOOKUP($C243,'Growth rate'!$B$3:$T$93,3,FALSE)*VLOOKUP($E243,BY_RES_Demand_Drivers!$A$5:$I$100,9,FALSE)</f>
        <v>6.6605348634739761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161.55105395005955</v>
      </c>
      <c r="G244" s="16">
        <f>VLOOKUP($C244,'Growth rate'!$B$3:$T$93,3,FALSE)*VLOOKUP($E244,BY_RES_Demand_Drivers!$A$5:$I$100,8,FALSE)</f>
        <v>2.1393195670557468</v>
      </c>
      <c r="H244" s="16">
        <f>VLOOKUP($C244,'Growth rate'!$B$3:$T$93,3,FALSE)*VLOOKUP($E244,BY_RES_Demand_Drivers!$A$5:$I$100,9,FALSE)</f>
        <v>6.7671034212895593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164.13587081326051</v>
      </c>
      <c r="G245" s="16">
        <f>VLOOKUP($C245,'Growth rate'!$B$3:$T$93,3,FALSE)*VLOOKUP($E245,BY_RES_Demand_Drivers!$A$5:$I$100,8,FALSE)</f>
        <v>2.1735486801286386</v>
      </c>
      <c r="H245" s="16">
        <f>VLOOKUP($C245,'Growth rate'!$B$3:$T$93,3,FALSE)*VLOOKUP($E245,BY_RES_Demand_Drivers!$A$5:$I$100,9,FALSE)</f>
        <v>6.8753770760301922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166.76204474627266</v>
      </c>
      <c r="G246" s="16">
        <f>VLOOKUP($C246,'Growth rate'!$B$3:$T$93,3,FALSE)*VLOOKUP($E246,BY_RES_Demand_Drivers!$A$5:$I$100,8,FALSE)</f>
        <v>2.2083254590106969</v>
      </c>
      <c r="H246" s="16">
        <f>VLOOKUP($C246,'Growth rate'!$B$3:$T$93,3,FALSE)*VLOOKUP($E246,BY_RES_Demand_Drivers!$A$5:$I$100,9,FALSE)</f>
        <v>6.9853831092466754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169.43023746221303</v>
      </c>
      <c r="G247" s="16">
        <f>VLOOKUP($C247,'Growth rate'!$B$3:$T$93,3,FALSE)*VLOOKUP($E247,BY_RES_Demand_Drivers!$A$5:$I$100,8,FALSE)</f>
        <v>2.2436586663548681</v>
      </c>
      <c r="H247" s="16">
        <f>VLOOKUP($C247,'Growth rate'!$B$3:$T$93,3,FALSE)*VLOOKUP($E247,BY_RES_Demand_Drivers!$A$5:$I$100,9,FALSE)</f>
        <v>7.0971492389946231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172.14112126160845</v>
      </c>
      <c r="G248" s="16">
        <f>VLOOKUP($C248,'Growth rate'!$B$3:$T$93,3,FALSE)*VLOOKUP($E248,BY_RES_Demand_Drivers!$A$5:$I$100,8,FALSE)</f>
        <v>2.279557205016546</v>
      </c>
      <c r="H248" s="16">
        <f>VLOOKUP($C248,'Growth rate'!$B$3:$T$93,3,FALSE)*VLOOKUP($E248,BY_RES_Demand_Drivers!$A$5:$I$100,9,FALSE)</f>
        <v>7.2107036268185372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174.89537920179419</v>
      </c>
      <c r="G249" s="16">
        <f>VLOOKUP($C249,'Growth rate'!$B$3:$T$93,3,FALSE)*VLOOKUP($E249,BY_RES_Demand_Drivers!$A$5:$I$100,8,FALSE)</f>
        <v>2.3160301202968108</v>
      </c>
      <c r="H249" s="16">
        <f>VLOOKUP($C249,'Growth rate'!$B$3:$T$93,3,FALSE)*VLOOKUP($E249,BY_RES_Demand_Drivers!$A$5:$I$100,9,FALSE)</f>
        <v>7.3260748848476336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3.3825754033842999</v>
      </c>
      <c r="G250" s="16">
        <f>VLOOKUP($C250,'Growth rate'!$B$3:$T$93,3,FALSE)*VLOOKUP($E250,BY_RES_Demand_Drivers!$A$5:$I$100,8,FALSE)</f>
        <v>0.13962325488441499</v>
      </c>
      <c r="H250" s="16">
        <f>VLOOKUP($C250,'Growth rate'!$B$3:$T$93,3,FALSE)*VLOOKUP($E250,BY_RES_Demand_Drivers!$A$5:$I$100,9,FALSE)</f>
        <v>0.44230280482350398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3.3461141137500761</v>
      </c>
      <c r="G251" s="16">
        <f>VLOOKUP($C251,'Growth rate'!$B$3:$T$93,3,FALSE)*VLOOKUP($E251,BY_RES_Demand_Drivers!$A$5:$I$100,8,FALSE)</f>
        <v>0.13811823479501203</v>
      </c>
      <c r="H251" s="16">
        <f>VLOOKUP($C251,'Growth rate'!$B$3:$T$93,3,FALSE)*VLOOKUP($E251,BY_RES_Demand_Drivers!$A$5:$I$100,9,FALSE)</f>
        <v>0.43753515628666306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3.3996519395700773</v>
      </c>
      <c r="G252" s="16">
        <f>VLOOKUP($C252,'Growth rate'!$B$3:$T$93,3,FALSE)*VLOOKUP($E252,BY_RES_Demand_Drivers!$A$5:$I$100,8,FALSE)</f>
        <v>0.14032812655173221</v>
      </c>
      <c r="H252" s="16">
        <f>VLOOKUP($C252,'Growth rate'!$B$3:$T$93,3,FALSE)*VLOOKUP($E252,BY_RES_Demand_Drivers!$A$5:$I$100,9,FALSE)</f>
        <v>0.44453571878724968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3.4540463706031983</v>
      </c>
      <c r="G253" s="16">
        <f>VLOOKUP($C253,'Growth rate'!$B$3:$T$93,3,FALSE)*VLOOKUP($E253,BY_RES_Demand_Drivers!$A$5:$I$100,8,FALSE)</f>
        <v>0.14257337657655994</v>
      </c>
      <c r="H253" s="16">
        <f>VLOOKUP($C253,'Growth rate'!$B$3:$T$93,3,FALSE)*VLOOKUP($E253,BY_RES_Demand_Drivers!$A$5:$I$100,9,FALSE)</f>
        <v>0.45164829028784564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3.5093111125328496</v>
      </c>
      <c r="G254" s="16">
        <f>VLOOKUP($C254,'Growth rate'!$B$3:$T$93,3,FALSE)*VLOOKUP($E254,BY_RES_Demand_Drivers!$A$5:$I$100,8,FALSE)</f>
        <v>0.14485455060178487</v>
      </c>
      <c r="H254" s="16">
        <f>VLOOKUP($C254,'Growth rate'!$B$3:$T$93,3,FALSE)*VLOOKUP($E254,BY_RES_Demand_Drivers!$A$5:$I$100,9,FALSE)</f>
        <v>0.45887466293245116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3.5654600903333749</v>
      </c>
      <c r="G255" s="16">
        <f>VLOOKUP($C255,'Growth rate'!$B$3:$T$93,3,FALSE)*VLOOKUP($E255,BY_RES_Demand_Drivers!$A$5:$I$100,8,FALSE)</f>
        <v>0.14717222341141342</v>
      </c>
      <c r="H255" s="16">
        <f>VLOOKUP($C255,'Growth rate'!$B$3:$T$93,3,FALSE)*VLOOKUP($E255,BY_RES_Demand_Drivers!$A$5:$I$100,9,FALSE)</f>
        <v>0.46621665753937036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3.6225074517787088</v>
      </c>
      <c r="G256" s="16">
        <f>VLOOKUP($C256,'Growth rate'!$B$3:$T$93,3,FALSE)*VLOOKUP($E256,BY_RES_Demand_Drivers!$A$5:$I$100,8,FALSE)</f>
        <v>0.14952697898599604</v>
      </c>
      <c r="H256" s="16">
        <f>VLOOKUP($C256,'Growth rate'!$B$3:$T$93,3,FALSE)*VLOOKUP($E256,BY_RES_Demand_Drivers!$A$5:$I$100,9,FALSE)</f>
        <v>0.47367612406000026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3.6804675710071679</v>
      </c>
      <c r="G257" s="16">
        <f>VLOOKUP($C257,'Growth rate'!$B$3:$T$93,3,FALSE)*VLOOKUP($E257,BY_RES_Demand_Drivers!$A$5:$I$100,8,FALSE)</f>
        <v>0.15191941064977199</v>
      </c>
      <c r="H257" s="16">
        <f>VLOOKUP($C257,'Growth rate'!$B$3:$T$93,3,FALSE)*VLOOKUP($E257,BY_RES_Demand_Drivers!$A$5:$I$100,9,FALSE)</f>
        <v>0.48125494204496022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3.7393550521432828</v>
      </c>
      <c r="G258" s="16">
        <f>VLOOKUP($C258,'Growth rate'!$B$3:$T$93,3,FALSE)*VLOOKUP($E258,BY_RES_Demand_Drivers!$A$5:$I$100,8,FALSE)</f>
        <v>0.15435012122016833</v>
      </c>
      <c r="H258" s="16">
        <f>VLOOKUP($C258,'Growth rate'!$B$3:$T$93,3,FALSE)*VLOOKUP($E258,BY_RES_Demand_Drivers!$A$5:$I$100,9,FALSE)</f>
        <v>0.48895502111767963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3.7991847329775754</v>
      </c>
      <c r="G259" s="16">
        <f>VLOOKUP($C259,'Growth rate'!$B$3:$T$93,3,FALSE)*VLOOKUP($E259,BY_RES_Demand_Drivers!$A$5:$I$100,8,FALSE)</f>
        <v>0.15681972315969103</v>
      </c>
      <c r="H259" s="16">
        <f>VLOOKUP($C259,'Growth rate'!$B$3:$T$93,3,FALSE)*VLOOKUP($E259,BY_RES_Demand_Drivers!$A$5:$I$100,9,FALSE)</f>
        <v>0.49677830145556251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3.8599716887052167</v>
      </c>
      <c r="G260" s="16">
        <f>VLOOKUP($C260,'Growth rate'!$B$3:$T$93,3,FALSE)*VLOOKUP($E260,BY_RES_Demand_Drivers!$A$5:$I$100,8,FALSE)</f>
        <v>0.15932883873024609</v>
      </c>
      <c r="H260" s="16">
        <f>VLOOKUP($C260,'Growth rate'!$B$3:$T$93,3,FALSE)*VLOOKUP($E260,BY_RES_Demand_Drivers!$A$5:$I$100,9,FALSE)</f>
        <v>0.5047267542788515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3.9217312357245007</v>
      </c>
      <c r="G261" s="16">
        <f>VLOOKUP($C261,'Growth rate'!$B$3:$T$93,3,FALSE)*VLOOKUP($E261,BY_RES_Demand_Drivers!$A$5:$I$100,8,FALSE)</f>
        <v>0.16187810014993004</v>
      </c>
      <c r="H261" s="16">
        <f>VLOOKUP($C261,'Growth rate'!$B$3:$T$93,3,FALSE)*VLOOKUP($E261,BY_RES_Demand_Drivers!$A$5:$I$100,9,FALSE)</f>
        <v>0.51280238234731323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3.9844789354960923</v>
      </c>
      <c r="G262" s="16">
        <f>VLOOKUP($C262,'Growth rate'!$B$3:$T$93,3,FALSE)*VLOOKUP($E262,BY_RES_Demand_Drivers!$A$5:$I$100,8,FALSE)</f>
        <v>0.16446814975232893</v>
      </c>
      <c r="H262" s="16">
        <f>VLOOKUP($C262,'Growth rate'!$B$3:$T$93,3,FALSE)*VLOOKUP($E262,BY_RES_Demand_Drivers!$A$5:$I$100,9,FALSE)</f>
        <v>0.52100722046487014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4.0482305984640305</v>
      </c>
      <c r="G263" s="16">
        <f>VLOOKUP($C263,'Growth rate'!$B$3:$T$93,3,FALSE)*VLOOKUP($E263,BY_RES_Demand_Drivers!$A$5:$I$100,8,FALSE)</f>
        <v>0.1670996401483662</v>
      </c>
      <c r="H263" s="16">
        <f>VLOOKUP($C263,'Growth rate'!$B$3:$T$93,3,FALSE)*VLOOKUP($E263,BY_RES_Demand_Drivers!$A$5:$I$100,9,FALSE)</f>
        <v>0.52934333599230809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4.1130022880394552</v>
      </c>
      <c r="G264" s="16">
        <f>VLOOKUP($C264,'Growth rate'!$B$3:$T$93,3,FALSE)*VLOOKUP($E264,BY_RES_Demand_Drivers!$A$5:$I$100,8,FALSE)</f>
        <v>0.16977323439074005</v>
      </c>
      <c r="H264" s="16">
        <f>VLOOKUP($C264,'Growth rate'!$B$3:$T$93,3,FALSE)*VLOOKUP($E264,BY_RES_Demand_Drivers!$A$5:$I$100,9,FALSE)</f>
        <v>0.53781282936818509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4.1788103246480865</v>
      </c>
      <c r="G265" s="16">
        <f>VLOOKUP($C265,'Growth rate'!$B$3:$T$93,3,FALSE)*VLOOKUP($E265,BY_RES_Demand_Drivers!$A$5:$I$100,8,FALSE)</f>
        <v>0.17248960614099193</v>
      </c>
      <c r="H265" s="16">
        <f>VLOOKUP($C265,'Growth rate'!$B$3:$T$93,3,FALSE)*VLOOKUP($E265,BY_RES_Demand_Drivers!$A$5:$I$100,9,FALSE)</f>
        <v>0.54641783463807614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4.2456712898424565</v>
      </c>
      <c r="G266" s="16">
        <f>VLOOKUP($C266,'Growth rate'!$B$3:$T$93,3,FALSE)*VLOOKUP($E266,BY_RES_Demand_Drivers!$A$5:$I$100,8,FALSE)</f>
        <v>0.17524943983924779</v>
      </c>
      <c r="H266" s="16">
        <f>VLOOKUP($C266,'Growth rate'!$B$3:$T$93,3,FALSE)*VLOOKUP($E266,BY_RES_Demand_Drivers!$A$5:$I$100,9,FALSE)</f>
        <v>0.55516051999228533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4.3136020304799354</v>
      </c>
      <c r="G267" s="16">
        <f>VLOOKUP($C267,'Growth rate'!$B$3:$T$93,3,FALSE)*VLOOKUP($E267,BY_RES_Demand_Drivers!$A$5:$I$100,8,FALSE)</f>
        <v>0.17805343087667574</v>
      </c>
      <c r="H267" s="16">
        <f>VLOOKUP($C267,'Growth rate'!$B$3:$T$93,3,FALSE)*VLOOKUP($E267,BY_RES_Demand_Drivers!$A$5:$I$100,9,FALSE)</f>
        <v>0.56404308831216188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4.3826196629676142</v>
      </c>
      <c r="G268" s="16">
        <f>VLOOKUP($C268,'Growth rate'!$B$3:$T$93,3,FALSE)*VLOOKUP($E268,BY_RES_Demand_Drivers!$A$5:$I$100,8,FALSE)</f>
        <v>0.18090228577070255</v>
      </c>
      <c r="H268" s="16">
        <f>VLOOKUP($C268,'Growth rate'!$B$3:$T$93,3,FALSE)*VLOOKUP($E268,BY_RES_Demand_Drivers!$A$5:$I$100,9,FALSE)</f>
        <v>0.57306777772515649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4.4527415775750967</v>
      </c>
      <c r="G269" s="16">
        <f>VLOOKUP($C269,'Growth rate'!$B$3:$T$93,3,FALSE)*VLOOKUP($E269,BY_RES_Demand_Drivers!$A$5:$I$100,8,FALSE)</f>
        <v>0.18379672234303382</v>
      </c>
      <c r="H269" s="16">
        <f>VLOOKUP($C269,'Growth rate'!$B$3:$T$93,3,FALSE)*VLOOKUP($E269,BY_RES_Demand_Drivers!$A$5:$I$100,9,FALSE)</f>
        <v>0.58223686216875903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4.523985442816298</v>
      </c>
      <c r="G270" s="16">
        <f>VLOOKUP($C270,'Growth rate'!$B$3:$T$93,3,FALSE)*VLOOKUP($E270,BY_RES_Demand_Drivers!$A$5:$I$100,8,FALSE)</f>
        <v>0.18673746990052234</v>
      </c>
      <c r="H270" s="16">
        <f>VLOOKUP($C270,'Growth rate'!$B$3:$T$93,3,FALSE)*VLOOKUP($E270,BY_RES_Demand_Drivers!$A$5:$I$100,9,FALSE)</f>
        <v>0.59155265196345919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4.5963692099013587</v>
      </c>
      <c r="G271" s="16">
        <f>VLOOKUP($C271,'Growth rate'!$B$3:$T$93,3,FALSE)*VLOOKUP($E271,BY_RES_Demand_Drivers!$A$5:$I$100,8,FALSE)</f>
        <v>0.18972526941893073</v>
      </c>
      <c r="H271" s="16">
        <f>VLOOKUP($C271,'Growth rate'!$B$3:$T$93,3,FALSE)*VLOOKUP($E271,BY_RES_Demand_Drivers!$A$5:$I$100,9,FALSE)</f>
        <v>0.60101749439487451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4.6699111172597805</v>
      </c>
      <c r="G272" s="16">
        <f>VLOOKUP($C272,'Growth rate'!$B$3:$T$93,3,FALSE)*VLOOKUP($E272,BY_RES_Demand_Drivers!$A$5:$I$100,8,FALSE)</f>
        <v>0.1927608737296336</v>
      </c>
      <c r="H272" s="16">
        <f>VLOOKUP($C272,'Growth rate'!$B$3:$T$93,3,FALSE)*VLOOKUP($E272,BY_RES_Demand_Drivers!$A$5:$I$100,9,FALSE)</f>
        <v>0.6106337743051925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4.744629695135937</v>
      </c>
      <c r="G273" s="16">
        <f>VLOOKUP($C273,'Growth rate'!$B$3:$T$93,3,FALSE)*VLOOKUP($E273,BY_RES_Demand_Drivers!$A$5:$I$100,8,FALSE)</f>
        <v>0.19584504770930775</v>
      </c>
      <c r="H273" s="16">
        <f>VLOOKUP($C273,'Growth rate'!$B$3:$T$93,3,FALSE)*VLOOKUP($E273,BY_RES_Demand_Drivers!$A$5:$I$100,9,FALSE)</f>
        <v>0.62040391469407552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4.8205437702581113</v>
      </c>
      <c r="G274" s="16">
        <f>VLOOKUP($C274,'Growth rate'!$B$3:$T$93,3,FALSE)*VLOOKUP($E274,BY_RES_Demand_Drivers!$A$5:$I$100,8,FALSE)</f>
        <v>0.19897856847265666</v>
      </c>
      <c r="H274" s="16">
        <f>VLOOKUP($C274,'Growth rate'!$B$3:$T$93,3,FALSE)*VLOOKUP($E274,BY_RES_Demand_Drivers!$A$5:$I$100,9,FALSE)</f>
        <v>0.63033037732918074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4.8976724705822416</v>
      </c>
      <c r="G275" s="16">
        <f>VLOOKUP($C275,'Growth rate'!$B$3:$T$93,3,FALSE)*VLOOKUP($E275,BY_RES_Demand_Drivers!$A$5:$I$100,8,FALSE)</f>
        <v>0.20216222556821917</v>
      </c>
      <c r="H275" s="16">
        <f>VLOOKUP($C275,'Growth rate'!$B$3:$T$93,3,FALSE)*VLOOKUP($E275,BY_RES_Demand_Drivers!$A$5:$I$100,9,FALSE)</f>
        <v>0.64041566336644773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4.9760352301115578</v>
      </c>
      <c r="G276" s="16">
        <f>VLOOKUP($C276,'Growth rate'!$B$3:$T$93,3,FALSE)*VLOOKUP($E276,BY_RES_Demand_Drivers!$A$5:$I$100,8,FALSE)</f>
        <v>0.20539682117731067</v>
      </c>
      <c r="H276" s="16">
        <f>VLOOKUP($C276,'Growth rate'!$B$3:$T$93,3,FALSE)*VLOOKUP($E276,BY_RES_Demand_Drivers!$A$5:$I$100,9,FALSE)</f>
        <v>0.65066231398031082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5.0556517937933432</v>
      </c>
      <c r="G277" s="16">
        <f>VLOOKUP($C277,'Growth rate'!$B$3:$T$93,3,FALSE)*VLOOKUP($E277,BY_RES_Demand_Drivers!$A$5:$I$100,8,FALSE)</f>
        <v>0.20868317031614766</v>
      </c>
      <c r="H277" s="16">
        <f>VLOOKUP($C277,'Growth rate'!$B$3:$T$93,3,FALSE)*VLOOKUP($E277,BY_RES_Demand_Drivers!$A$5:$I$100,9,FALSE)</f>
        <v>0.6610729110039959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5.1365422224940369</v>
      </c>
      <c r="G278" s="16">
        <f>VLOOKUP($C278,'Growth rate'!$B$3:$T$93,3,FALSE)*VLOOKUP($E278,BY_RES_Demand_Drivers!$A$5:$I$100,8,FALSE)</f>
        <v>0.21202210104120603</v>
      </c>
      <c r="H278" s="16">
        <f>VLOOKUP($C278,'Growth rate'!$B$3:$T$93,3,FALSE)*VLOOKUP($E278,BY_RES_Demand_Drivers!$A$5:$I$100,9,FALSE)</f>
        <v>0.6716500775800599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5.2187268980539416</v>
      </c>
      <c r="G279" s="16">
        <f>VLOOKUP($C279,'Growth rate'!$B$3:$T$93,3,FALSE)*VLOOKUP($E279,BY_RES_Demand_Drivers!$A$5:$I$100,8,FALSE)</f>
        <v>0.21541445465786535</v>
      </c>
      <c r="H279" s="16">
        <f>VLOOKUP($C279,'Growth rate'!$B$3:$T$93,3,FALSE)*VLOOKUP($E279,BY_RES_Demand_Drivers!$A$5:$I$100,9,FALSE)</f>
        <v>0.6823964788213408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5.3022265284228052</v>
      </c>
      <c r="G280" s="16">
        <f>VLOOKUP($C280,'Growth rate'!$B$3:$T$93,3,FALSE)*VLOOKUP($E280,BY_RES_Demand_Drivers!$A$5:$I$100,8,FALSE)</f>
        <v>0.2188610859323912</v>
      </c>
      <c r="H280" s="16">
        <f>VLOOKUP($C280,'Growth rate'!$B$3:$T$93,3,FALSE)*VLOOKUP($E280,BY_RES_Demand_Drivers!$A$5:$I$100,9,FALSE)</f>
        <v>0.69331482248248233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5.3870621528775695</v>
      </c>
      <c r="G281" s="16">
        <f>VLOOKUP($C281,'Growth rate'!$B$3:$T$93,3,FALSE)*VLOOKUP($E281,BY_RES_Demand_Drivers!$A$5:$I$100,8,FALSE)</f>
        <v>0.22236286330730948</v>
      </c>
      <c r="H281" s="16">
        <f>VLOOKUP($C281,'Growth rate'!$B$3:$T$93,3,FALSE)*VLOOKUP($E281,BY_RES_Demand_Drivers!$A$5:$I$100,9,FALSE)</f>
        <v>0.70440785964220209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5.4732551473236111</v>
      </c>
      <c r="G282" s="16">
        <f>VLOOKUP($C282,'Growth rate'!$B$3:$T$93,3,FALSE)*VLOOKUP($E282,BY_RES_Demand_Drivers!$A$5:$I$100,8,FALSE)</f>
        <v>0.2259206691202264</v>
      </c>
      <c r="H282" s="16">
        <f>VLOOKUP($C282,'Growth rate'!$B$3:$T$93,3,FALSE)*VLOOKUP($E282,BY_RES_Demand_Drivers!$A$5:$I$100,9,FALSE)</f>
        <v>0.71567838539647732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5.5608272296807888</v>
      </c>
      <c r="G283" s="16">
        <f>VLOOKUP($C283,'Growth rate'!$B$3:$T$93,3,FALSE)*VLOOKUP($E283,BY_RES_Demand_Drivers!$A$5:$I$100,8,FALSE)</f>
        <v>0.22953539982615004</v>
      </c>
      <c r="H283" s="16">
        <f>VLOOKUP($C283,'Growth rate'!$B$3:$T$93,3,FALSE)*VLOOKUP($E283,BY_RES_Demand_Drivers!$A$5:$I$100,9,FALSE)</f>
        <v>0.72712923956282094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5.649800465355681</v>
      </c>
      <c r="G284" s="16">
        <f>VLOOKUP($C284,'Growth rate'!$B$3:$T$93,3,FALSE)*VLOOKUP($E284,BY_RES_Demand_Drivers!$A$5:$I$100,8,FALSE)</f>
        <v>0.23320796622336845</v>
      </c>
      <c r="H284" s="16">
        <f>VLOOKUP($C284,'Growth rate'!$B$3:$T$93,3,FALSE)*VLOOKUP($E284,BY_RES_Demand_Drivers!$A$5:$I$100,9,FALSE)</f>
        <v>0.73876330739582607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5.7401972728013719</v>
      </c>
      <c r="G285" s="16">
        <f>VLOOKUP($C285,'Growth rate'!$B$3:$T$93,3,FALSE)*VLOOKUP($E285,BY_RES_Demand_Drivers!$A$5:$I$100,8,FALSE)</f>
        <v>0.23693929368294234</v>
      </c>
      <c r="H285" s="16">
        <f>VLOOKUP($C285,'Growth rate'!$B$3:$T$93,3,FALSE)*VLOOKUP($E285,BY_RES_Demand_Drivers!$A$5:$I$100,9,FALSE)</f>
        <v>0.75058352031415931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5.8320404291661943</v>
      </c>
      <c r="G286" s="16">
        <f>VLOOKUP($C286,'Growth rate'!$B$3:$T$93,3,FALSE)*VLOOKUP($E286,BY_RES_Demand_Drivers!$A$5:$I$100,8,FALSE)</f>
        <v>0.24073032238186942</v>
      </c>
      <c r="H286" s="16">
        <f>VLOOKUP($C286,'Growth rate'!$B$3:$T$93,3,FALSE)*VLOOKUP($E286,BY_RES_Demand_Drivers!$A$5:$I$100,9,FALSE)</f>
        <v>0.76259285663918586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5.9253530760328532</v>
      </c>
      <c r="G287" s="16">
        <f>VLOOKUP($C287,'Growth rate'!$B$3:$T$93,3,FALSE)*VLOOKUP($E287,BY_RES_Demand_Drivers!$A$5:$I$100,8,FALSE)</f>
        <v>0.24458200753997933</v>
      </c>
      <c r="H287" s="16">
        <f>VLOOKUP($C287,'Growth rate'!$B$3:$T$93,3,FALSE)*VLOOKUP($E287,BY_RES_Demand_Drivers!$A$5:$I$100,9,FALSE)</f>
        <v>0.77479434234541289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6.0201587252493791</v>
      </c>
      <c r="G288" s="16">
        <f>VLOOKUP($C288,'Growth rate'!$B$3:$T$93,3,FALSE)*VLOOKUP($E288,BY_RES_Demand_Drivers!$A$5:$I$100,8,FALSE)</f>
        <v>0.24849531966061902</v>
      </c>
      <c r="H288" s="16">
        <f>VLOOKUP($C288,'Growth rate'!$B$3:$T$93,3,FALSE)*VLOOKUP($E288,BY_RES_Demand_Drivers!$A$5:$I$100,9,FALSE)</f>
        <v>0.78719105182293947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6.1164812648533697</v>
      </c>
      <c r="G289" s="16">
        <f>VLOOKUP($C289,'Growth rate'!$B$3:$T$93,3,FALSE)*VLOOKUP($E289,BY_RES_Demand_Drivers!$A$5:$I$100,8,FALSE)</f>
        <v>0.25247124477518895</v>
      </c>
      <c r="H289" s="16">
        <f>VLOOKUP($C289,'Growth rate'!$B$3:$T$93,3,FALSE)*VLOOKUP($E289,BY_RES_Demand_Drivers!$A$5:$I$100,9,FALSE)</f>
        <v>0.79978610865210653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6.2143449650910236</v>
      </c>
      <c r="G290" s="16">
        <f>VLOOKUP($C290,'Growth rate'!$B$3:$T$93,3,FALSE)*VLOOKUP($E290,BY_RES_Demand_Drivers!$A$5:$I$100,8,FALSE)</f>
        <v>0.25651078469159194</v>
      </c>
      <c r="H290" s="16">
        <f>VLOOKUP($C290,'Growth rate'!$B$3:$T$93,3,FALSE)*VLOOKUP($E290,BY_RES_Demand_Drivers!$A$5:$I$100,9,FALSE)</f>
        <v>0.81258268639054032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6.3137744845324804</v>
      </c>
      <c r="G291" s="16">
        <f>VLOOKUP($C291,'Growth rate'!$B$3:$T$93,3,FALSE)*VLOOKUP($E291,BY_RES_Demand_Drivers!$A$5:$I$100,8,FALSE)</f>
        <v>0.26061495724665745</v>
      </c>
      <c r="H291" s="16">
        <f>VLOOKUP($C291,'Growth rate'!$B$3:$T$93,3,FALSE)*VLOOKUP($E291,BY_RES_Demand_Drivers!$A$5:$I$100,9,FALSE)</f>
        <v>0.82558400937278886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6.4147948762849998</v>
      </c>
      <c r="G292" s="16">
        <f>VLOOKUP($C292,'Growth rate'!$B$3:$T$93,3,FALSE)*VLOOKUP($E292,BY_RES_Demand_Drivers!$A$5:$I$100,8,FALSE)</f>
        <v>0.26478479656260395</v>
      </c>
      <c r="H292" s="16">
        <f>VLOOKUP($C292,'Growth rate'!$B$3:$T$93,3,FALSE)*VLOOKUP($E292,BY_RES_Demand_Drivers!$A$5:$I$100,9,FALSE)</f>
        <v>0.83879335352275353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6.5174315943055596</v>
      </c>
      <c r="G293" s="16">
        <f>VLOOKUP($C293,'Growth rate'!$B$3:$T$93,3,FALSE)*VLOOKUP($E293,BY_RES_Demand_Drivers!$A$5:$I$100,8,FALSE)</f>
        <v>0.26902135330760563</v>
      </c>
      <c r="H293" s="16">
        <f>VLOOKUP($C293,'Growth rate'!$B$3:$T$93,3,FALSE)*VLOOKUP($E293,BY_RES_Demand_Drivers!$A$5:$I$100,9,FALSE)</f>
        <v>0.85221404717911764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6.6217104998144487</v>
      </c>
      <c r="G294" s="16">
        <f>VLOOKUP($C294,'Growth rate'!$B$3:$T$93,3,FALSE)*VLOOKUP($E294,BY_RES_Demand_Drivers!$A$5:$I$100,8,FALSE)</f>
        <v>0.27332569496052733</v>
      </c>
      <c r="H294" s="16">
        <f>VLOOKUP($C294,'Growth rate'!$B$3:$T$93,3,FALSE)*VLOOKUP($E294,BY_RES_Demand_Drivers!$A$5:$I$100,9,FALSE)</f>
        <v>0.86584947193398354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6.7276578678114802</v>
      </c>
      <c r="G295" s="16">
        <f>VLOOKUP($C295,'Growth rate'!$B$3:$T$93,3,FALSE)*VLOOKUP($E295,BY_RES_Demand_Drivers!$A$5:$I$100,8,FALSE)</f>
        <v>0.27769890607989578</v>
      </c>
      <c r="H295" s="16">
        <f>VLOOKUP($C295,'Growth rate'!$B$3:$T$93,3,FALSE)*VLOOKUP($E295,BY_RES_Demand_Drivers!$A$5:$I$100,9,FALSE)</f>
        <v>0.87970306348492722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6.8353003936964649</v>
      </c>
      <c r="G296" s="16">
        <f>VLOOKUP($C296,'Growth rate'!$B$3:$T$93,3,FALSE)*VLOOKUP($E296,BY_RES_Demand_Drivers!$A$5:$I$100,8,FALSE)</f>
        <v>0.2821420885771741</v>
      </c>
      <c r="H296" s="16">
        <f>VLOOKUP($C296,'Growth rate'!$B$3:$T$93,3,FALSE)*VLOOKUP($E296,BY_RES_Demand_Drivers!$A$5:$I$100,9,FALSE)</f>
        <v>0.89377831250068618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6.9446651999956082</v>
      </c>
      <c r="G297" s="16">
        <f>VLOOKUP($C297,'Growth rate'!$B$3:$T$93,3,FALSE)*VLOOKUP($E297,BY_RES_Demand_Drivers!$A$5:$I$100,8,FALSE)</f>
        <v>0.28665636199440891</v>
      </c>
      <c r="H297" s="16">
        <f>VLOOKUP($C297,'Growth rate'!$B$3:$T$93,3,FALSE)*VLOOKUP($E297,BY_RES_Demand_Drivers!$A$5:$I$100,9,FALSE)</f>
        <v>0.9080787655006971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7.0557798431955376</v>
      </c>
      <c r="G298" s="16">
        <f>VLOOKUP($C298,'Growth rate'!$B$3:$T$93,3,FALSE)*VLOOKUP($E298,BY_RES_Demand_Drivers!$A$5:$I$100,8,FALSE)</f>
        <v>0.29124286378631947</v>
      </c>
      <c r="H298" s="16">
        <f>VLOOKUP($C298,'Growth rate'!$B$3:$T$93,3,FALSE)*VLOOKUP($E298,BY_RES_Demand_Drivers!$A$5:$I$100,9,FALSE)</f>
        <v>0.92260802574870837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7.1686723206866665</v>
      </c>
      <c r="G299" s="16">
        <f>VLOOKUP($C299,'Growth rate'!$B$3:$T$93,3,FALSE)*VLOOKUP($E299,BY_RES_Demand_Drivers!$A$5:$I$100,8,FALSE)</f>
        <v>0.29590274960690055</v>
      </c>
      <c r="H299" s="16">
        <f>VLOOKUP($C299,'Growth rate'!$B$3:$T$93,3,FALSE)*VLOOKUP($E299,BY_RES_Demand_Drivers!$A$5:$I$100,9,FALSE)</f>
        <v>0.93736975416068768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7.2833710778176535</v>
      </c>
      <c r="G300" s="16">
        <f>VLOOKUP($C300,'Growth rate'!$B$3:$T$93,3,FALSE)*VLOOKUP($E300,BY_RES_Demand_Drivers!$A$5:$I$100,8,FALSE)</f>
        <v>0.30063719360061097</v>
      </c>
      <c r="H300" s="16">
        <f>VLOOKUP($C300,'Growth rate'!$B$3:$T$93,3,FALSE)*VLOOKUP($E300,BY_RES_Demand_Drivers!$A$5:$I$100,9,FALSE)</f>
        <v>0.95236767022725866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7.3999050150627355</v>
      </c>
      <c r="G301" s="16">
        <f>VLOOKUP($C301,'Growth rate'!$B$3:$T$93,3,FALSE)*VLOOKUP($E301,BY_RES_Demand_Drivers!$A$5:$I$100,8,FALSE)</f>
        <v>0.30544738869822075</v>
      </c>
      <c r="H301" s="16">
        <f>VLOOKUP($C301,'Growth rate'!$B$3:$T$93,3,FALSE)*VLOOKUP($E301,BY_RES_Demand_Drivers!$A$5:$I$100,9,FALSE)</f>
        <v>0.96760555295089479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7.5183034953037389</v>
      </c>
      <c r="G302" s="16">
        <f>VLOOKUP($C302,'Growth rate'!$B$3:$T$93,3,FALSE)*VLOOKUP($E302,BY_RES_Demand_Drivers!$A$5:$I$100,8,FALSE)</f>
        <v>0.31033454691739226</v>
      </c>
      <c r="H302" s="16">
        <f>VLOOKUP($C302,'Growth rate'!$B$3:$T$93,3,FALSE)*VLOOKUP($E302,BY_RES_Demand_Drivers!$A$5:$I$100,9,FALSE)</f>
        <v>0.98308724179810902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7.6385963512285988</v>
      </c>
      <c r="G303" s="16">
        <f>VLOOKUP($C303,'Growth rate'!$B$3:$T$93,3,FALSE)*VLOOKUP($E303,BY_RES_Demand_Drivers!$A$5:$I$100,8,FALSE)</f>
        <v>0.31529989966807054</v>
      </c>
      <c r="H303" s="16">
        <f>VLOOKUP($C303,'Growth rate'!$B$3:$T$93,3,FALSE)*VLOOKUP($E303,BY_RES_Demand_Drivers!$A$5:$I$100,9,FALSE)</f>
        <v>0.99881663766687878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7.7608138928482555</v>
      </c>
      <c r="G304" s="16">
        <f>VLOOKUP($C304,'Growth rate'!$B$3:$T$93,3,FALSE)*VLOOKUP($E304,BY_RES_Demand_Drivers!$A$5:$I$100,8,FALSE)</f>
        <v>0.32034469806275967</v>
      </c>
      <c r="H304" s="16">
        <f>VLOOKUP($C304,'Growth rate'!$B$3:$T$93,3,FALSE)*VLOOKUP($E304,BY_RES_Demand_Drivers!$A$5:$I$100,9,FALSE)</f>
        <v>1.0147977038695488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7.8849869151338288</v>
      </c>
      <c r="G305" s="16">
        <f>VLOOKUP($C305,'Growth rate'!$B$3:$T$93,3,FALSE)*VLOOKUP($E305,BY_RES_Demand_Drivers!$A$5:$I$100,8,FALSE)</f>
        <v>0.32547021323176384</v>
      </c>
      <c r="H305" s="16">
        <f>VLOOKUP($C305,'Growth rate'!$B$3:$T$93,3,FALSE)*VLOOKUP($E305,BY_RES_Demand_Drivers!$A$5:$I$100,9,FALSE)</f>
        <v>1.0310344671314617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8.0111467057759693</v>
      </c>
      <c r="G306" s="16">
        <f>VLOOKUP($C306,'Growth rate'!$B$3:$T$93,3,FALSE)*VLOOKUP($E306,BY_RES_Demand_Drivers!$A$5:$I$100,8,FALSE)</f>
        <v>0.33067773664347205</v>
      </c>
      <c r="H306" s="16">
        <f>VLOOKUP($C306,'Growth rate'!$B$3:$T$93,3,FALSE)*VLOOKUP($E306,BY_RES_Demand_Drivers!$A$5:$I$100,9,FALSE)</f>
        <v>1.0475310186055651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8.1393250530683865</v>
      </c>
      <c r="G307" s="16">
        <f>VLOOKUP($C307,'Growth rate'!$B$3:$T$93,3,FALSE)*VLOOKUP($E307,BY_RES_Demand_Drivers!$A$5:$I$100,8,FALSE)</f>
        <v>0.33596858042976763</v>
      </c>
      <c r="H307" s="16">
        <f>VLOOKUP($C307,'Growth rate'!$B$3:$T$93,3,FALSE)*VLOOKUP($E307,BY_RES_Demand_Drivers!$A$5:$I$100,9,FALSE)</f>
        <v>1.0642915149032541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8.2695542539174802</v>
      </c>
      <c r="G308" s="16">
        <f>VLOOKUP($C308,'Growth rate'!$B$3:$T$93,3,FALSE)*VLOOKUP($E308,BY_RES_Demand_Drivers!$A$5:$I$100,8,FALSE)</f>
        <v>0.34134407771664393</v>
      </c>
      <c r="H308" s="16">
        <f>VLOOKUP($C308,'Growth rate'!$B$3:$T$93,3,FALSE)*VLOOKUP($E308,BY_RES_Demand_Drivers!$A$5:$I$100,9,FALSE)</f>
        <v>1.0813201791417062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8.4018671219801604</v>
      </c>
      <c r="G309" s="16">
        <f>VLOOKUP($C309,'Growth rate'!$B$3:$T$93,3,FALSE)*VLOOKUP($E309,BY_RES_Demand_Drivers!$A$5:$I$100,8,FALSE)</f>
        <v>0.34680558296011021</v>
      </c>
      <c r="H309" s="16">
        <f>VLOOKUP($C309,'Growth rate'!$B$3:$T$93,3,FALSE)*VLOOKUP($E309,BY_RES_Demand_Drivers!$A$5:$I$100,9,FALSE)</f>
        <v>1.0986213020079736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8.536296995931842</v>
      </c>
      <c r="G310" s="16">
        <f>VLOOKUP($C310,'Growth rate'!$B$3:$T$93,3,FALSE)*VLOOKUP($E310,BY_RES_Demand_Drivers!$A$5:$I$100,8,FALSE)</f>
        <v>0.35235447228747196</v>
      </c>
      <c r="H310" s="16">
        <f>VLOOKUP($C310,'Growth rate'!$B$3:$T$93,3,FALSE)*VLOOKUP($E310,BY_RES_Demand_Drivers!$A$5:$I$100,9,FALSE)</f>
        <v>1.1161992428401011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8.6728777478667514</v>
      </c>
      <c r="G311" s="16">
        <f>VLOOKUP($C311,'Growth rate'!$B$3:$T$93,3,FALSE)*VLOOKUP($E311,BY_RES_Demand_Drivers!$A$5:$I$100,8,FALSE)</f>
        <v>0.35799214384407146</v>
      </c>
      <c r="H311" s="16">
        <f>VLOOKUP($C311,'Growth rate'!$B$3:$T$93,3,FALSE)*VLOOKUP($E311,BY_RES_Demand_Drivers!$A$5:$I$100,9,FALSE)</f>
        <v>1.1340584307255426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8.8116437918326191</v>
      </c>
      <c r="G312" s="16">
        <f>VLOOKUP($C312,'Growth rate'!$B$3:$T$93,3,FALSE)*VLOOKUP($E312,BY_RES_Demand_Drivers!$A$5:$I$100,8,FALSE)</f>
        <v>0.36372001814557664</v>
      </c>
      <c r="H312" s="16">
        <f>VLOOKUP($C312,'Growth rate'!$B$3:$T$93,3,FALSE)*VLOOKUP($E312,BY_RES_Demand_Drivers!$A$5:$I$100,9,FALSE)</f>
        <v>1.1522033656171513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8.9526300925019413</v>
      </c>
      <c r="G313" s="16">
        <f>VLOOKUP($C313,'Growth rate'!$B$3:$T$93,3,FALSE)*VLOOKUP($E313,BY_RES_Demand_Drivers!$A$5:$I$100,8,FALSE)</f>
        <v>0.36953953843590587</v>
      </c>
      <c r="H313" s="16">
        <f>VLOOKUP($C313,'Growth rate'!$B$3:$T$93,3,FALSE)*VLOOKUP($E313,BY_RES_Demand_Drivers!$A$5:$I$100,9,FALSE)</f>
        <v>1.1706386194670257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9.0958721739819719</v>
      </c>
      <c r="G314" s="16">
        <f>VLOOKUP($C314,'Growth rate'!$B$3:$T$93,3,FALSE)*VLOOKUP($E314,BY_RES_Demand_Drivers!$A$5:$I$100,8,FALSE)</f>
        <v>0.37545217105088036</v>
      </c>
      <c r="H314" s="16">
        <f>VLOOKUP($C314,'Growth rate'!$B$3:$T$93,3,FALSE)*VLOOKUP($E314,BY_RES_Demand_Drivers!$A$5:$I$100,9,FALSE)</f>
        <v>1.1893688373784981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9.2414061287656839</v>
      </c>
      <c r="G315" s="16">
        <f>VLOOKUP($C315,'Growth rate'!$B$3:$T$93,3,FALSE)*VLOOKUP($E315,BY_RES_Demand_Drivers!$A$5:$I$100,8,FALSE)</f>
        <v>0.38145940578769444</v>
      </c>
      <c r="H315" s="16">
        <f>VLOOKUP($C315,'Growth rate'!$B$3:$T$93,3,FALSE)*VLOOKUP($E315,BY_RES_Demand_Drivers!$A$5:$I$100,9,FALSE)</f>
        <v>1.2083987387765542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9.3892686268259347</v>
      </c>
      <c r="G316" s="16">
        <f>VLOOKUP($C316,'Growth rate'!$B$3:$T$93,3,FALSE)*VLOOKUP($E316,BY_RES_Demand_Drivers!$A$5:$I$100,8,FALSE)</f>
        <v>0.38756275628029757</v>
      </c>
      <c r="H316" s="16">
        <f>VLOOKUP($C316,'Growth rate'!$B$3:$T$93,3,FALSE)*VLOOKUP($E316,BY_RES_Demand_Drivers!$A$5:$I$100,9,FALSE)</f>
        <v>1.2277331185969789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9.5394969248551504</v>
      </c>
      <c r="G317" s="16">
        <f>VLOOKUP($C317,'Growth rate'!$B$3:$T$93,3,FALSE)*VLOOKUP($E317,BY_RES_Demand_Drivers!$A$5:$I$100,8,FALSE)</f>
        <v>0.39376376038078231</v>
      </c>
      <c r="H317" s="16">
        <f>VLOOKUP($C317,'Growth rate'!$B$3:$T$93,3,FALSE)*VLOOKUP($E317,BY_RES_Demand_Drivers!$A$5:$I$100,9,FALSE)</f>
        <v>1.2473768484945307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9.6921288756528323</v>
      </c>
      <c r="G318" s="16">
        <f>VLOOKUP($C318,'Growth rate'!$B$3:$T$93,3,FALSE)*VLOOKUP($E318,BY_RES_Demand_Drivers!$A$5:$I$100,8,FALSE)</f>
        <v>0.40006398054687486</v>
      </c>
      <c r="H318" s="16">
        <f>VLOOKUP($C318,'Growth rate'!$B$3:$T$93,3,FALSE)*VLOOKUP($E318,BY_RES_Demand_Drivers!$A$5:$I$100,9,FALSE)</f>
        <v>1.2673348780704432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9.8472029376632779</v>
      </c>
      <c r="G319" s="16">
        <f>VLOOKUP($C319,'Growth rate'!$B$3:$T$93,3,FALSE)*VLOOKUP($E319,BY_RES_Demand_Drivers!$A$5:$I$100,8,FALSE)</f>
        <v>0.40646500423562482</v>
      </c>
      <c r="H319" s="16">
        <f>VLOOKUP($C319,'Growth rate'!$B$3:$T$93,3,FALSE)*VLOOKUP($E319,BY_RES_Demand_Drivers!$A$5:$I$100,9,FALSE)</f>
        <v>1.2876122361195703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10.00475818466589</v>
      </c>
      <c r="G320" s="16">
        <f>VLOOKUP($C320,'Growth rate'!$B$3:$T$93,3,FALSE)*VLOOKUP($E320,BY_RES_Demand_Drivers!$A$5:$I$100,8,FALSE)</f>
        <v>0.41296844430339485</v>
      </c>
      <c r="H320" s="16">
        <f>VLOOKUP($C320,'Growth rate'!$B$3:$T$93,3,FALSE)*VLOOKUP($E320,BY_RES_Demand_Drivers!$A$5:$I$100,9,FALSE)</f>
        <v>1.3082140318974835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10.164834315620546</v>
      </c>
      <c r="G321" s="16">
        <f>VLOOKUP($C321,'Growth rate'!$B$3:$T$93,3,FALSE)*VLOOKUP($E321,BY_RES_Demand_Drivers!$A$5:$I$100,8,FALSE)</f>
        <v>0.41957593941224919</v>
      </c>
      <c r="H321" s="16">
        <f>VLOOKUP($C321,'Growth rate'!$B$3:$T$93,3,FALSE)*VLOOKUP($E321,BY_RES_Demand_Drivers!$A$5:$I$100,9,FALSE)</f>
        <v>1.3291454564078431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10.327471664670473</v>
      </c>
      <c r="G322" s="16">
        <f>VLOOKUP($C322,'Growth rate'!$B$3:$T$93,3,FALSE)*VLOOKUP($E322,BY_RES_Demand_Drivers!$A$5:$I$100,8,FALSE)</f>
        <v>0.42628915444284515</v>
      </c>
      <c r="H322" s="16">
        <f>VLOOKUP($C322,'Growth rate'!$B$3:$T$93,3,FALSE)*VLOOKUP($E322,BY_RES_Demand_Drivers!$A$5:$I$100,9,FALSE)</f>
        <v>1.3504117837103686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10.492711211305201</v>
      </c>
      <c r="G323" s="16">
        <f>VLOOKUP($C323,'Growth rate'!$B$3:$T$93,3,FALSE)*VLOOKUP($E323,BY_RES_Demand_Drivers!$A$5:$I$100,8,FALSE)</f>
        <v>0.43310978091393071</v>
      </c>
      <c r="H323" s="16">
        <f>VLOOKUP($C323,'Growth rate'!$B$3:$T$93,3,FALSE)*VLOOKUP($E323,BY_RES_Demand_Drivers!$A$5:$I$100,9,FALSE)</f>
        <v>1.3720183722497346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10.660594590686085</v>
      </c>
      <c r="G324" s="16">
        <f>VLOOKUP($C324,'Growth rate'!$B$3:$T$93,3,FALSE)*VLOOKUP($E324,BY_RES_Demand_Drivers!$A$5:$I$100,8,FALSE)</f>
        <v>0.44003953740855362</v>
      </c>
      <c r="H324" s="16">
        <f>VLOOKUP($C324,'Growth rate'!$B$3:$T$93,3,FALSE)*VLOOKUP($E324,BY_RES_Demand_Drivers!$A$5:$I$100,9,FALSE)</f>
        <v>1.3939706662057303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10.831164104137063</v>
      </c>
      <c r="G325" s="16">
        <f>VLOOKUP($C325,'Growth rate'!$B$3:$T$93,3,FALSE)*VLOOKUP($E325,BY_RES_Demand_Drivers!$A$5:$I$100,8,FALSE)</f>
        <v>0.44708017000709049</v>
      </c>
      <c r="H325" s="16">
        <f>VLOOKUP($C325,'Growth rate'!$B$3:$T$93,3,FALSE)*VLOOKUP($E325,BY_RES_Demand_Drivers!$A$5:$I$100,9,FALSE)</f>
        <v>1.4162741968650221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11.004462729803256</v>
      </c>
      <c r="G326" s="16">
        <f>VLOOKUP($C326,'Growth rate'!$B$3:$T$93,3,FALSE)*VLOOKUP($E326,BY_RES_Demand_Drivers!$A$5:$I$100,8,FALSE)</f>
        <v>0.45423345272720395</v>
      </c>
      <c r="H326" s="16">
        <f>VLOOKUP($C326,'Growth rate'!$B$3:$T$93,3,FALSE)*VLOOKUP($E326,BY_RES_Demand_Drivers!$A$5:$I$100,9,FALSE)</f>
        <v>1.4389345840148624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11.180534133480108</v>
      </c>
      <c r="G327" s="16">
        <f>VLOOKUP($C327,'Growth rate'!$B$3:$T$93,3,FALSE)*VLOOKUP($E327,BY_RES_Demand_Drivers!$A$5:$I$100,8,FALSE)</f>
        <v>0.46150118797083917</v>
      </c>
      <c r="H327" s="16">
        <f>VLOOKUP($C327,'Growth rate'!$B$3:$T$93,3,FALSE)*VLOOKUP($E327,BY_RES_Demand_Drivers!$A$5:$I$100,9,FALSE)</f>
        <v>1.4619575373591003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11.35942267961579</v>
      </c>
      <c r="G328" s="16">
        <f>VLOOKUP($C328,'Growth rate'!$B$3:$T$93,3,FALSE)*VLOOKUP($E328,BY_RES_Demand_Drivers!$A$5:$I$100,8,FALSE)</f>
        <v>0.4688852069783726</v>
      </c>
      <c r="H328" s="16">
        <f>VLOOKUP($C328,'Growth rate'!$B$3:$T$93,3,FALSE)*VLOOKUP($E328,BY_RES_Demand_Drivers!$A$5:$I$100,9,FALSE)</f>
        <v>1.4853488579568459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11.541173442489642</v>
      </c>
      <c r="G329" s="16">
        <f>VLOOKUP($C329,'Growth rate'!$B$3:$T$93,3,FALSE)*VLOOKUP($E329,BY_RES_Demand_Drivers!$A$5:$I$100,8,FALSE)</f>
        <v>0.47638737029002659</v>
      </c>
      <c r="H329" s="16">
        <f>VLOOKUP($C329,'Growth rate'!$B$3:$T$93,3,FALSE)*VLOOKUP($E329,BY_RES_Demand_Drivers!$A$5:$I$100,9,FALSE)</f>
        <v>1.5091144396841556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11.725832217569478</v>
      </c>
      <c r="G330" s="16">
        <f>VLOOKUP($C330,'Growth rate'!$B$3:$T$93,3,FALSE)*VLOOKUP($E330,BY_RES_Demand_Drivers!$A$5:$I$100,8,FALSE)</f>
        <v>0.48400956821466701</v>
      </c>
      <c r="H330" s="16">
        <f>VLOOKUP($C330,'Growth rate'!$B$3:$T$93,3,FALSE)*VLOOKUP($E330,BY_RES_Demand_Drivers!$A$5:$I$100,9,FALSE)</f>
        <v>1.5332602707191021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11.91344553305059</v>
      </c>
      <c r="G331" s="16">
        <f>VLOOKUP($C331,'Growth rate'!$B$3:$T$93,3,FALSE)*VLOOKUP($E331,BY_RES_Demand_Drivers!$A$5:$I$100,8,FALSE)</f>
        <v>0.49175372130610173</v>
      </c>
      <c r="H331" s="16">
        <f>VLOOKUP($C331,'Growth rate'!$B$3:$T$93,3,FALSE)*VLOOKUP($E331,BY_RES_Demand_Drivers!$A$5:$I$100,9,FALSE)</f>
        <v>1.5577924350506078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40.465338760825503</v>
      </c>
      <c r="G332" s="16">
        <f>VLOOKUP($C332,'Growth rate'!$B$3:$T$93,3,FALSE)*VLOOKUP($E332,BY_RES_Demand_Drivers!$A$5:$I$100,8,FALSE)</f>
        <v>0.53585717258975196</v>
      </c>
      <c r="H332" s="16">
        <f>VLOOKUP($C332,'Growth rate'!$B$3:$T$93,3,FALSE)*VLOOKUP($E332,BY_RES_Demand_Drivers!$A$5:$I$100,9,FALSE)</f>
        <v>1.6950253537601401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40.029156780897054</v>
      </c>
      <c r="G333" s="16">
        <f>VLOOKUP($C333,'Growth rate'!$B$3:$T$93,3,FALSE)*VLOOKUP($E333,BY_RES_Demand_Drivers!$A$5:$I$100,8,FALSE)</f>
        <v>0.53008108743498406</v>
      </c>
      <c r="H333" s="16">
        <f>VLOOKUP($C333,'Growth rate'!$B$3:$T$93,3,FALSE)*VLOOKUP($E333,BY_RES_Demand_Drivers!$A$5:$I$100,9,FALSE)</f>
        <v>1.6767544202285574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40.66962328939141</v>
      </c>
      <c r="G334" s="16">
        <f>VLOOKUP($C334,'Growth rate'!$B$3:$T$93,3,FALSE)*VLOOKUP($E334,BY_RES_Demand_Drivers!$A$5:$I$100,8,FALSE)</f>
        <v>0.53856238483394381</v>
      </c>
      <c r="H334" s="16">
        <f>VLOOKUP($C334,'Growth rate'!$B$3:$T$93,3,FALSE)*VLOOKUP($E334,BY_RES_Demand_Drivers!$A$5:$I$100,9,FALSE)</f>
        <v>1.7035824909522144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41.320337262021667</v>
      </c>
      <c r="G335" s="16">
        <f>VLOOKUP($C335,'Growth rate'!$B$3:$T$93,3,FALSE)*VLOOKUP($E335,BY_RES_Demand_Drivers!$A$5:$I$100,8,FALSE)</f>
        <v>0.54717938299128688</v>
      </c>
      <c r="H335" s="16">
        <f>VLOOKUP($C335,'Growth rate'!$B$3:$T$93,3,FALSE)*VLOOKUP($E335,BY_RES_Demand_Drivers!$A$5:$I$100,9,FALSE)</f>
        <v>1.7308398108074496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41.981462658214014</v>
      </c>
      <c r="G336" s="16">
        <f>VLOOKUP($C336,'Growth rate'!$B$3:$T$93,3,FALSE)*VLOOKUP($E336,BY_RES_Demand_Drivers!$A$5:$I$100,8,FALSE)</f>
        <v>0.55593425311914746</v>
      </c>
      <c r="H336" s="16">
        <f>VLOOKUP($C336,'Growth rate'!$B$3:$T$93,3,FALSE)*VLOOKUP($E336,BY_RES_Demand_Drivers!$A$5:$I$100,9,FALSE)</f>
        <v>1.7585332477803688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42.653166060745434</v>
      </c>
      <c r="G337" s="16">
        <f>VLOOKUP($C337,'Growth rate'!$B$3:$T$93,3,FALSE)*VLOOKUP($E337,BY_RES_Demand_Drivers!$A$5:$I$100,8,FALSE)</f>
        <v>0.56482920116905377</v>
      </c>
      <c r="H337" s="16">
        <f>VLOOKUP($C337,'Growth rate'!$B$3:$T$93,3,FALSE)*VLOOKUP($E337,BY_RES_Demand_Drivers!$A$5:$I$100,9,FALSE)</f>
        <v>1.7866697797448547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43.335616717717365</v>
      </c>
      <c r="G338" s="16">
        <f>VLOOKUP($C338,'Growth rate'!$B$3:$T$93,3,FALSE)*VLOOKUP($E338,BY_RES_Demand_Drivers!$A$5:$I$100,8,FALSE)</f>
        <v>0.57386646838775868</v>
      </c>
      <c r="H338" s="16">
        <f>VLOOKUP($C338,'Growth rate'!$B$3:$T$93,3,FALSE)*VLOOKUP($E338,BY_RES_Demand_Drivers!$A$5:$I$100,9,FALSE)</f>
        <v>1.8152564962207722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44.02898658520084</v>
      </c>
      <c r="G339" s="16">
        <f>VLOOKUP($C339,'Growth rate'!$B$3:$T$93,3,FALSE)*VLOOKUP($E339,BY_RES_Demand_Drivers!$A$5:$I$100,8,FALSE)</f>
        <v>0.5830483318819627</v>
      </c>
      <c r="H339" s="16">
        <f>VLOOKUP($C339,'Growth rate'!$B$3:$T$93,3,FALSE)*VLOOKUP($E339,BY_RES_Demand_Drivers!$A$5:$I$100,9,FALSE)</f>
        <v>1.8443006001603046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44.73345037056405</v>
      </c>
      <c r="G340" s="16">
        <f>VLOOKUP($C340,'Growth rate'!$B$3:$T$93,3,FALSE)*VLOOKUP($E340,BY_RES_Demand_Drivers!$A$5:$I$100,8,FALSE)</f>
        <v>0.5923771051920742</v>
      </c>
      <c r="H340" s="16">
        <f>VLOOKUP($C340,'Growth rate'!$B$3:$T$93,3,FALSE)*VLOOKUP($E340,BY_RES_Demand_Drivers!$A$5:$I$100,9,FALSE)</f>
        <v>1.8738094097628695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45.449185576493079</v>
      </c>
      <c r="G341" s="16">
        <f>VLOOKUP($C341,'Growth rate'!$B$3:$T$93,3,FALSE)*VLOOKUP($E341,BY_RES_Demand_Drivers!$A$5:$I$100,8,FALSE)</f>
        <v>0.60185513887514741</v>
      </c>
      <c r="H341" s="16">
        <f>VLOOKUP($C341,'Growth rate'!$B$3:$T$93,3,FALSE)*VLOOKUP($E341,BY_RES_Demand_Drivers!$A$5:$I$100,9,FALSE)</f>
        <v>1.9037903603190753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46.176372545716966</v>
      </c>
      <c r="G342" s="16">
        <f>VLOOKUP($C342,'Growth rate'!$B$3:$T$93,3,FALSE)*VLOOKUP($E342,BY_RES_Demand_Drivers!$A$5:$I$100,8,FALSE)</f>
        <v>0.61148482109714974</v>
      </c>
      <c r="H342" s="16">
        <f>VLOOKUP($C342,'Growth rate'!$B$3:$T$93,3,FALSE)*VLOOKUP($E342,BY_RES_Demand_Drivers!$A$5:$I$100,9,FALSE)</f>
        <v>1.9342510060841807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46.915194506448444</v>
      </c>
      <c r="G343" s="16">
        <f>VLOOKUP($C343,'Growth rate'!$B$3:$T$93,3,FALSE)*VLOOKUP($E343,BY_RES_Demand_Drivers!$A$5:$I$100,8,FALSE)</f>
        <v>0.62126857823470416</v>
      </c>
      <c r="H343" s="16">
        <f>VLOOKUP($C343,'Growth rate'!$B$3:$T$93,3,FALSE)*VLOOKUP($E343,BY_RES_Demand_Drivers!$A$5:$I$100,9,FALSE)</f>
        <v>1.9651990221815276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47.665837618551613</v>
      </c>
      <c r="G344" s="16">
        <f>VLOOKUP($C344,'Growth rate'!$B$3:$T$93,3,FALSE)*VLOOKUP($E344,BY_RES_Demand_Drivers!$A$5:$I$100,8,FALSE)</f>
        <v>0.63120887548645943</v>
      </c>
      <c r="H344" s="16">
        <f>VLOOKUP($C344,'Growth rate'!$B$3:$T$93,3,FALSE)*VLOOKUP($E344,BY_RES_Demand_Drivers!$A$5:$I$100,9,FALSE)</f>
        <v>1.9966422065364322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48.428491020448448</v>
      </c>
      <c r="G345" s="16">
        <f>VLOOKUP($C345,'Growth rate'!$B$3:$T$93,3,FALSE)*VLOOKUP($E345,BY_RES_Demand_Drivers!$A$5:$I$100,8,FALSE)</f>
        <v>0.64130821749424283</v>
      </c>
      <c r="H345" s="16">
        <f>VLOOKUP($C345,'Growth rate'!$B$3:$T$93,3,FALSE)*VLOOKUP($E345,BY_RES_Demand_Drivers!$A$5:$I$100,9,FALSE)</f>
        <v>2.0285884818410151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49.203346876775626</v>
      </c>
      <c r="G346" s="16">
        <f>VLOOKUP($C346,'Growth rate'!$B$3:$T$93,3,FALSE)*VLOOKUP($E346,BY_RES_Demand_Drivers!$A$5:$I$100,8,FALSE)</f>
        <v>0.65156914897415075</v>
      </c>
      <c r="H346" s="16">
        <f>VLOOKUP($C346,'Growth rate'!$B$3:$T$93,3,FALSE)*VLOOKUP($E346,BY_RES_Demand_Drivers!$A$5:$I$100,9,FALSE)</f>
        <v>2.0610458975504717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49.990600426804036</v>
      </c>
      <c r="G347" s="16">
        <f>VLOOKUP($C347,'Growth rate'!$B$3:$T$93,3,FALSE)*VLOOKUP($E347,BY_RES_Demand_Drivers!$A$5:$I$100,8,FALSE)</f>
        <v>0.66199425535773726</v>
      </c>
      <c r="H347" s="16">
        <f>VLOOKUP($C347,'Growth rate'!$B$3:$T$93,3,FALSE)*VLOOKUP($E347,BY_RES_Demand_Drivers!$A$5:$I$100,9,FALSE)</f>
        <v>2.0940226319112791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50.790450033632908</v>
      </c>
      <c r="G348" s="16">
        <f>VLOOKUP($C348,'Growth rate'!$B$3:$T$93,3,FALSE)*VLOOKUP($E348,BY_RES_Demand_Drivers!$A$5:$I$100,8,FALSE)</f>
        <v>0.672586163443461</v>
      </c>
      <c r="H348" s="16">
        <f>VLOOKUP($C348,'Growth rate'!$B$3:$T$93,3,FALSE)*VLOOKUP($E348,BY_RES_Demand_Drivers!$A$5:$I$100,9,FALSE)</f>
        <v>2.12752699402186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51.603097234171031</v>
      </c>
      <c r="G349" s="16">
        <f>VLOOKUP($C349,'Growth rate'!$B$3:$T$93,3,FALSE)*VLOOKUP($E349,BY_RES_Demand_Drivers!$A$5:$I$100,8,FALSE)</f>
        <v>0.68334754205855641</v>
      </c>
      <c r="H349" s="16">
        <f>VLOOKUP($C349,'Growth rate'!$B$3:$T$93,3,FALSE)*VLOOKUP($E349,BY_RES_Demand_Drivers!$A$5:$I$100,9,FALSE)</f>
        <v>2.1615674259262097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52.428746789917767</v>
      </c>
      <c r="G350" s="16">
        <f>VLOOKUP($C350,'Growth rate'!$B$3:$T$93,3,FALSE)*VLOOKUP($E350,BY_RES_Demand_Drivers!$A$5:$I$100,8,FALSE)</f>
        <v>0.69428110273149324</v>
      </c>
      <c r="H350" s="16">
        <f>VLOOKUP($C350,'Growth rate'!$B$3:$T$93,3,FALSE)*VLOOKUP($E350,BY_RES_Demand_Drivers!$A$5:$I$100,9,FALSE)</f>
        <v>2.1961525047410286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53.267606738556452</v>
      </c>
      <c r="G351" s="16">
        <f>VLOOKUP($C351,'Growth rate'!$B$3:$T$93,3,FALSE)*VLOOKUP($E351,BY_RES_Demand_Drivers!$A$5:$I$100,8,FALSE)</f>
        <v>0.70538960037519727</v>
      </c>
      <c r="H351" s="16">
        <f>VLOOKUP($C351,'Growth rate'!$B$3:$T$93,3,FALSE)*VLOOKUP($E351,BY_RES_Demand_Drivers!$A$5:$I$100,9,FALSE)</f>
        <v>2.2312909448168856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54.119888446373352</v>
      </c>
      <c r="G352" s="16">
        <f>VLOOKUP($C352,'Growth rate'!$B$3:$T$93,3,FALSE)*VLOOKUP($E352,BY_RES_Demand_Drivers!$A$5:$I$100,8,FALSE)</f>
        <v>0.71667583398120038</v>
      </c>
      <c r="H352" s="16">
        <f>VLOOKUP($C352,'Growth rate'!$B$3:$T$93,3,FALSE)*VLOOKUP($E352,BY_RES_Demand_Drivers!$A$5:$I$100,9,FALSE)</f>
        <v>2.2669915999339554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54.985806661515333</v>
      </c>
      <c r="G353" s="16">
        <f>VLOOKUP($C353,'Growth rate'!$B$3:$T$93,3,FALSE)*VLOOKUP($E353,BY_RES_Demand_Drivers!$A$5:$I$100,8,FALSE)</f>
        <v>0.72814264732489964</v>
      </c>
      <c r="H353" s="16">
        <f>VLOOKUP($C353,'Growth rate'!$B$3:$T$93,3,FALSE)*VLOOKUP($E353,BY_RES_Demand_Drivers!$A$5:$I$100,9,FALSE)</f>
        <v>2.3032634655328992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55.865579568099577</v>
      </c>
      <c r="G354" s="16">
        <f>VLOOKUP($C354,'Growth rate'!$B$3:$T$93,3,FALSE)*VLOOKUP($E354,BY_RES_Demand_Drivers!$A$5:$I$100,8,FALSE)</f>
        <v>0.73979292968209798</v>
      </c>
      <c r="H354" s="16">
        <f>VLOOKUP($C354,'Growth rate'!$B$3:$T$93,3,FALSE)*VLOOKUP($E354,BY_RES_Demand_Drivers!$A$5:$I$100,9,FALSE)</f>
        <v>2.3401156809814254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56.75942884118917</v>
      </c>
      <c r="G355" s="16">
        <f>VLOOKUP($C355,'Growth rate'!$B$3:$T$93,3,FALSE)*VLOOKUP($E355,BY_RES_Demand_Drivers!$A$5:$I$100,8,FALSE)</f>
        <v>0.75162961655701155</v>
      </c>
      <c r="H355" s="16">
        <f>VLOOKUP($C355,'Growth rate'!$B$3:$T$93,3,FALSE)*VLOOKUP($E355,BY_RES_Demand_Drivers!$A$5:$I$100,9,FALSE)</f>
        <v>2.377557531877128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57.66757970264819</v>
      </c>
      <c r="G356" s="16">
        <f>VLOOKUP($C356,'Growth rate'!$B$3:$T$93,3,FALSE)*VLOOKUP($E356,BY_RES_Demand_Drivers!$A$5:$I$100,8,FALSE)</f>
        <v>0.76365569042192372</v>
      </c>
      <c r="H356" s="16">
        <f>VLOOKUP($C356,'Growth rate'!$B$3:$T$93,3,FALSE)*VLOOKUP($E356,BY_RES_Demand_Drivers!$A$5:$I$100,9,FALSE)</f>
        <v>2.4155984523871621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58.590260977890566</v>
      </c>
      <c r="G357" s="16">
        <f>VLOOKUP($C357,'Growth rate'!$B$3:$T$93,3,FALSE)*VLOOKUP($E357,BY_RES_Demand_Drivers!$A$5:$I$100,8,FALSE)</f>
        <v>0.77587418146867448</v>
      </c>
      <c r="H357" s="16">
        <f>VLOOKUP($C357,'Growth rate'!$B$3:$T$93,3,FALSE)*VLOOKUP($E357,BY_RES_Demand_Drivers!$A$5:$I$100,9,FALSE)</f>
        <v>2.4542480276253569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59.527705153536814</v>
      </c>
      <c r="G358" s="16">
        <f>VLOOKUP($C358,'Growth rate'!$B$3:$T$93,3,FALSE)*VLOOKUP($E358,BY_RES_Demand_Drivers!$A$5:$I$100,8,FALSE)</f>
        <v>0.7882881683721733</v>
      </c>
      <c r="H358" s="16">
        <f>VLOOKUP($C358,'Growth rate'!$B$3:$T$93,3,FALSE)*VLOOKUP($E358,BY_RES_Demand_Drivers!$A$5:$I$100,9,FALSE)</f>
        <v>2.4935159960673623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60.480148435993407</v>
      </c>
      <c r="G359" s="16">
        <f>VLOOKUP($C359,'Growth rate'!$B$3:$T$93,3,FALSE)*VLOOKUP($E359,BY_RES_Demand_Drivers!$A$5:$I$100,8,FALSE)</f>
        <v>0.80090077906612811</v>
      </c>
      <c r="H359" s="16">
        <f>VLOOKUP($C359,'Growth rate'!$B$3:$T$93,3,FALSE)*VLOOKUP($E359,BY_RES_Demand_Drivers!$A$5:$I$100,9,FALSE)</f>
        <v>2.5334122520044402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61.447830810969307</v>
      </c>
      <c r="G360" s="16">
        <f>VLOOKUP($C360,'Growth rate'!$B$3:$T$93,3,FALSE)*VLOOKUP($E360,BY_RES_Demand_Drivers!$A$5:$I$100,8,FALSE)</f>
        <v>0.81371519153118621</v>
      </c>
      <c r="H360" s="16">
        <f>VLOOKUP($C360,'Growth rate'!$B$3:$T$93,3,FALSE)*VLOOKUP($E360,BY_RES_Demand_Drivers!$A$5:$I$100,9,FALSE)</f>
        <v>2.5739468480365115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62.430996103944821</v>
      </c>
      <c r="G361" s="16">
        <f>VLOOKUP($C361,'Growth rate'!$B$3:$T$93,3,FALSE)*VLOOKUP($E361,BY_RES_Demand_Drivers!$A$5:$I$100,8,FALSE)</f>
        <v>0.8267346345956853</v>
      </c>
      <c r="H361" s="16">
        <f>VLOOKUP($C361,'Growth rate'!$B$3:$T$93,3,FALSE)*VLOOKUP($E361,BY_RES_Demand_Drivers!$A$5:$I$100,9,FALSE)</f>
        <v>2.6151299976050959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63.429892041607943</v>
      </c>
      <c r="G362" s="16">
        <f>VLOOKUP($C362,'Growth rate'!$B$3:$T$93,3,FALSE)*VLOOKUP($E362,BY_RES_Demand_Drivers!$A$5:$I$100,8,FALSE)</f>
        <v>0.83996238874921625</v>
      </c>
      <c r="H362" s="16">
        <f>VLOOKUP($C362,'Growth rate'!$B$3:$T$93,3,FALSE)*VLOOKUP($E362,BY_RES_Demand_Drivers!$A$5:$I$100,9,FALSE)</f>
        <v>2.6569720775667776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64.444770314273669</v>
      </c>
      <c r="G363" s="16">
        <f>VLOOKUP($C363,'Growth rate'!$B$3:$T$93,3,FALSE)*VLOOKUP($E363,BY_RES_Demand_Drivers!$A$5:$I$100,8,FALSE)</f>
        <v>0.85340178696920377</v>
      </c>
      <c r="H363" s="16">
        <f>VLOOKUP($C363,'Growth rate'!$B$3:$T$93,3,FALSE)*VLOOKUP($E363,BY_RES_Demand_Drivers!$A$5:$I$100,9,FALSE)</f>
        <v>2.6994836308078463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65.475886639302047</v>
      </c>
      <c r="G364" s="16">
        <f>VLOOKUP($C364,'Growth rate'!$B$3:$T$93,3,FALSE)*VLOOKUP($E364,BY_RES_Demand_Drivers!$A$5:$I$100,8,FALSE)</f>
        <v>0.867056215560711</v>
      </c>
      <c r="H364" s="16">
        <f>VLOOKUP($C364,'Growth rate'!$B$3:$T$93,3,FALSE)*VLOOKUP($E364,BY_RES_Demand_Drivers!$A$5:$I$100,9,FALSE)</f>
        <v>2.7426753689007715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66.523500825530874</v>
      </c>
      <c r="G365" s="16">
        <f>VLOOKUP($C365,'Growth rate'!$B$3:$T$93,3,FALSE)*VLOOKUP($E365,BY_RES_Demand_Drivers!$A$5:$I$100,8,FALSE)</f>
        <v>0.88092911500968241</v>
      </c>
      <c r="H365" s="16">
        <f>VLOOKUP($C365,'Growth rate'!$B$3:$T$93,3,FALSE)*VLOOKUP($E365,BY_RES_Demand_Drivers!$A$5:$I$100,9,FALSE)</f>
        <v>2.7865581748031838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67.587876838739376</v>
      </c>
      <c r="G366" s="16">
        <f>VLOOKUP($C366,'Growth rate'!$B$3:$T$93,3,FALSE)*VLOOKUP($E366,BY_RES_Demand_Drivers!$A$5:$I$100,8,FALSE)</f>
        <v>0.89502398084983736</v>
      </c>
      <c r="H366" s="16">
        <f>VLOOKUP($C366,'Growth rate'!$B$3:$T$93,3,FALSE)*VLOOKUP($E366,BY_RES_Demand_Drivers!$A$5:$I$100,9,FALSE)</f>
        <v>2.8311431056000349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68.6692828681592</v>
      </c>
      <c r="G367" s="16">
        <f>VLOOKUP($C367,'Growth rate'!$B$3:$T$93,3,FALSE)*VLOOKUP($E367,BY_RES_Demand_Drivers!$A$5:$I$100,8,FALSE)</f>
        <v>0.9093443645434347</v>
      </c>
      <c r="H367" s="16">
        <f>VLOOKUP($C367,'Growth rate'!$B$3:$T$93,3,FALSE)*VLOOKUP($E367,BY_RES_Demand_Drivers!$A$5:$I$100,9,FALSE)</f>
        <v>2.8764413952896355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69.767991394049744</v>
      </c>
      <c r="G368" s="16">
        <f>VLOOKUP($C368,'Growth rate'!$B$3:$T$93,3,FALSE)*VLOOKUP($E368,BY_RES_Demand_Drivers!$A$5:$I$100,8,FALSE)</f>
        <v>0.92389387437612969</v>
      </c>
      <c r="H368" s="16">
        <f>VLOOKUP($C368,'Growth rate'!$B$3:$T$93,3,FALSE)*VLOOKUP($E368,BY_RES_Demand_Drivers!$A$5:$I$100,9,FALSE)</f>
        <v>2.9224644576142698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70.884279256354546</v>
      </c>
      <c r="G369" s="16">
        <f>VLOOKUP($C369,'Growth rate'!$B$3:$T$93,3,FALSE)*VLOOKUP($E369,BY_RES_Demand_Drivers!$A$5:$I$100,8,FALSE)</f>
        <v>0.93867617636614775</v>
      </c>
      <c r="H369" s="16">
        <f>VLOOKUP($C369,'Growth rate'!$B$3:$T$93,3,FALSE)*VLOOKUP($E369,BY_RES_Demand_Drivers!$A$5:$I$100,9,FALSE)</f>
        <v>2.969223888936098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72.018427724456231</v>
      </c>
      <c r="G370" s="16">
        <f>VLOOKUP($C370,'Growth rate'!$B$3:$T$93,3,FALSE)*VLOOKUP($E370,BY_RES_Demand_Drivers!$A$5:$I$100,8,FALSE)</f>
        <v>0.95369499518800616</v>
      </c>
      <c r="H370" s="16">
        <f>VLOOKUP($C370,'Growth rate'!$B$3:$T$93,3,FALSE)*VLOOKUP($E370,BY_RES_Demand_Drivers!$A$5:$I$100,9,FALSE)</f>
        <v>3.0167314711590758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73.170722568047537</v>
      </c>
      <c r="G371" s="16">
        <f>VLOOKUP($C371,'Growth rate'!$B$3:$T$93,3,FALSE)*VLOOKUP($E371,BY_RES_Demand_Drivers!$A$5:$I$100,8,FALSE)</f>
        <v>0.96895411511101437</v>
      </c>
      <c r="H371" s="16">
        <f>VLOOKUP($C371,'Growth rate'!$B$3:$T$93,3,FALSE)*VLOOKUP($E371,BY_RES_Demand_Drivers!$A$5:$I$100,9,FALSE)</f>
        <v>3.0649991746976215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74.341454129136295</v>
      </c>
      <c r="G372" s="16">
        <f>VLOOKUP($C372,'Growth rate'!$B$3:$T$93,3,FALSE)*VLOOKUP($E372,BY_RES_Demand_Drivers!$A$5:$I$100,8,FALSE)</f>
        <v>0.98445738095279056</v>
      </c>
      <c r="H372" s="16">
        <f>VLOOKUP($C372,'Growth rate'!$B$3:$T$93,3,FALSE)*VLOOKUP($E372,BY_RES_Demand_Drivers!$A$5:$I$100,9,FALSE)</f>
        <v>3.1140391614927831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75.530917395202465</v>
      </c>
      <c r="G373" s="16">
        <f>VLOOKUP($C373,'Growth rate'!$B$3:$T$93,3,FALSE)*VLOOKUP($E373,BY_RES_Demand_Drivers!$A$5:$I$100,8,FALSE)</f>
        <v>1.0002086990480352</v>
      </c>
      <c r="H373" s="16">
        <f>VLOOKUP($C373,'Growth rate'!$B$3:$T$93,3,FALSE)*VLOOKUP($E373,BY_RES_Demand_Drivers!$A$5:$I$100,9,FALSE)</f>
        <v>3.1638637880766676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76.739412073525713</v>
      </c>
      <c r="G374" s="16">
        <f>VLOOKUP($C374,'Growth rate'!$B$3:$T$93,3,FALSE)*VLOOKUP($E374,BY_RES_Demand_Drivers!$A$5:$I$100,8,FALSE)</f>
        <v>1.0162120382328037</v>
      </c>
      <c r="H374" s="16">
        <f>VLOOKUP($C374,'Growth rate'!$B$3:$T$93,3,FALSE)*VLOOKUP($E374,BY_RES_Demand_Drivers!$A$5:$I$100,9,FALSE)</f>
        <v>3.2144856086858944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77.96724266670212</v>
      </c>
      <c r="G375" s="16">
        <f>VLOOKUP($C375,'Growth rate'!$B$3:$T$93,3,FALSE)*VLOOKUP($E375,BY_RES_Demand_Drivers!$A$5:$I$100,8,FALSE)</f>
        <v>1.0324714308445286</v>
      </c>
      <c r="H375" s="16">
        <f>VLOOKUP($C375,'Growth rate'!$B$3:$T$93,3,FALSE)*VLOOKUP($E375,BY_RES_Demand_Drivers!$A$5:$I$100,9,FALSE)</f>
        <v>3.2659173784248687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79.214718549369351</v>
      </c>
      <c r="G376" s="16">
        <f>VLOOKUP($C376,'Growth rate'!$B$3:$T$93,3,FALSE)*VLOOKUP($E376,BY_RES_Demand_Drivers!$A$5:$I$100,8,FALSE)</f>
        <v>1.0489909737380412</v>
      </c>
      <c r="H376" s="16">
        <f>VLOOKUP($C376,'Growth rate'!$B$3:$T$93,3,FALSE)*VLOOKUP($E376,BY_RES_Demand_Drivers!$A$5:$I$100,9,FALSE)</f>
        <v>3.3181720564796668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80.482154046159266</v>
      </c>
      <c r="G377" s="16">
        <f>VLOOKUP($C377,'Growth rate'!$B$3:$T$93,3,FALSE)*VLOOKUP($E377,BY_RES_Demand_Drivers!$A$5:$I$100,8,FALSE)</f>
        <v>1.0657748293178497</v>
      </c>
      <c r="H377" s="16">
        <f>VLOOKUP($C377,'Growth rate'!$B$3:$T$93,3,FALSE)*VLOOKUP($E377,BY_RES_Demand_Drivers!$A$5:$I$100,9,FALSE)</f>
        <v>3.3712628093833414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81.769868510897822</v>
      </c>
      <c r="G378" s="16">
        <f>VLOOKUP($C378,'Growth rate'!$B$3:$T$93,3,FALSE)*VLOOKUP($E378,BY_RES_Demand_Drivers!$A$5:$I$100,8,FALSE)</f>
        <v>1.0828272265869354</v>
      </c>
      <c r="H378" s="16">
        <f>VLOOKUP($C378,'Growth rate'!$B$3:$T$93,3,FALSE)*VLOOKUP($E378,BY_RES_Demand_Drivers!$A$5:$I$100,9,FALSE)</f>
        <v>3.4252030143334751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83.078186407072181</v>
      </c>
      <c r="G379" s="16">
        <f>VLOOKUP($C379,'Growth rate'!$B$3:$T$93,3,FALSE)*VLOOKUP($E379,BY_RES_Demand_Drivers!$A$5:$I$100,8,FALSE)</f>
        <v>1.1001524622123264</v>
      </c>
      <c r="H379" s="16">
        <f>VLOOKUP($C379,'Growth rate'!$B$3:$T$93,3,FALSE)*VLOOKUP($E379,BY_RES_Demand_Drivers!$A$5:$I$100,9,FALSE)</f>
        <v>3.4800062625628105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84.407437389585354</v>
      </c>
      <c r="G380" s="16">
        <f>VLOOKUP($C380,'Growth rate'!$B$3:$T$93,3,FALSE)*VLOOKUP($E380,BY_RES_Demand_Drivers!$A$5:$I$100,8,FALSE)</f>
        <v>1.1177549016077237</v>
      </c>
      <c r="H380" s="16">
        <f>VLOOKUP($C380,'Growth rate'!$B$3:$T$93,3,FALSE)*VLOOKUP($E380,BY_RES_Demand_Drivers!$A$5:$I$100,9,FALSE)</f>
        <v>3.535686362763816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85.757956387818723</v>
      </c>
      <c r="G381" s="16">
        <f>VLOOKUP($C381,'Growth rate'!$B$3:$T$93,3,FALSE)*VLOOKUP($E381,BY_RES_Demand_Drivers!$A$5:$I$100,8,FALSE)</f>
        <v>1.1356389800334474</v>
      </c>
      <c r="H381" s="16">
        <f>VLOOKUP($C381,'Growth rate'!$B$3:$T$93,3,FALSE)*VLOOKUP($E381,BY_RES_Demand_Drivers!$A$5:$I$100,9,FALSE)</f>
        <v>3.5922573445680372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87.13008369002381</v>
      </c>
      <c r="G382" s="16">
        <f>VLOOKUP($C382,'Growth rate'!$B$3:$T$93,3,FALSE)*VLOOKUP($E382,BY_RES_Demand_Drivers!$A$5:$I$100,8,FALSE)</f>
        <v>1.1538092037139824</v>
      </c>
      <c r="H382" s="16">
        <f>VLOOKUP($C382,'Growth rate'!$B$3:$T$93,3,FALSE)*VLOOKUP($E382,BY_RES_Demand_Drivers!$A$5:$I$100,9,FALSE)</f>
        <v>3.6497334620811257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88.524165029064193</v>
      </c>
      <c r="G383" s="16">
        <f>VLOOKUP($C383,'Growth rate'!$B$3:$T$93,3,FALSE)*VLOOKUP($E383,BY_RES_Demand_Drivers!$A$5:$I$100,8,FALSE)</f>
        <v>1.1722701509734061</v>
      </c>
      <c r="H383" s="16">
        <f>VLOOKUP($C383,'Growth rate'!$B$3:$T$93,3,FALSE)*VLOOKUP($E383,BY_RES_Demand_Drivers!$A$5:$I$100,9,FALSE)</f>
        <v>3.7081291974744235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89.940551669529214</v>
      </c>
      <c r="G384" s="16">
        <f>VLOOKUP($C384,'Growth rate'!$B$3:$T$93,3,FALSE)*VLOOKUP($E384,BY_RES_Demand_Drivers!$A$5:$I$100,8,FALSE)</f>
        <v>1.1910264733889806</v>
      </c>
      <c r="H384" s="16">
        <f>VLOOKUP($C384,'Growth rate'!$B$3:$T$93,3,FALSE)*VLOOKUP($E384,BY_RES_Demand_Drivers!$A$5:$I$100,9,FALSE)</f>
        <v>3.7674592646340139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91.379600496241679</v>
      </c>
      <c r="G385" s="16">
        <f>VLOOKUP($C385,'Growth rate'!$B$3:$T$93,3,FALSE)*VLOOKUP($E385,BY_RES_Demand_Drivers!$A$5:$I$100,8,FALSE)</f>
        <v>1.2100828969632043</v>
      </c>
      <c r="H385" s="16">
        <f>VLOOKUP($C385,'Growth rate'!$B$3:$T$93,3,FALSE)*VLOOKUP($E385,BY_RES_Demand_Drivers!$A$5:$I$100,9,FALSE)</f>
        <v>3.8277386128681585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92.84167410418155</v>
      </c>
      <c r="G386" s="16">
        <f>VLOOKUP($C386,'Growth rate'!$B$3:$T$93,3,FALSE)*VLOOKUP($E386,BY_RES_Demand_Drivers!$A$5:$I$100,8,FALSE)</f>
        <v>1.2294442233146154</v>
      </c>
      <c r="H386" s="16">
        <f>VLOOKUP($C386,'Growth rate'!$B$3:$T$93,3,FALSE)*VLOOKUP($E386,BY_RES_Demand_Drivers!$A$5:$I$100,9,FALSE)</f>
        <v>3.8889824306740488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94.327140889848451</v>
      </c>
      <c r="G387" s="16">
        <f>VLOOKUP($C387,'Growth rate'!$B$3:$T$93,3,FALSE)*VLOOKUP($E387,BY_RES_Demand_Drivers!$A$5:$I$100,8,FALSE)</f>
        <v>1.2491153308876495</v>
      </c>
      <c r="H387" s="16">
        <f>VLOOKUP($C387,'Growth rate'!$B$3:$T$93,3,FALSE)*VLOOKUP($E387,BY_RES_Demand_Drivers!$A$5:$I$100,9,FALSE)</f>
        <v>3.9512061495648338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95.836375144086034</v>
      </c>
      <c r="G388" s="16">
        <f>VLOOKUP($C388,'Growth rate'!$B$3:$T$93,3,FALSE)*VLOOKUP($E388,BY_RES_Demand_Drivers!$A$5:$I$100,8,FALSE)</f>
        <v>1.2691011761818518</v>
      </c>
      <c r="H388" s="16">
        <f>VLOOKUP($C388,'Growth rate'!$B$3:$T$93,3,FALSE)*VLOOKUP($E388,BY_RES_Demand_Drivers!$A$5:$I$100,9,FALSE)</f>
        <v>4.0144254479578709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97.369757146391422</v>
      </c>
      <c r="G389" s="16">
        <f>VLOOKUP($C389,'Growth rate'!$B$3:$T$93,3,FALSE)*VLOOKUP($E389,BY_RES_Demand_Drivers!$A$5:$I$100,8,FALSE)</f>
        <v>1.2894067950007615</v>
      </c>
      <c r="H389" s="16">
        <f>VLOOKUP($C389,'Growth rate'!$B$3:$T$93,3,FALSE)*VLOOKUP($E389,BY_RES_Demand_Drivers!$A$5:$I$100,9,FALSE)</f>
        <v>4.078656255125197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98.927673260733684</v>
      </c>
      <c r="G390" s="16">
        <f>VLOOKUP($C390,'Growth rate'!$B$3:$T$93,3,FALSE)*VLOOKUP($E390,BY_RES_Demand_Drivers!$A$5:$I$100,8,FALSE)</f>
        <v>1.3100373037207738</v>
      </c>
      <c r="H390" s="16">
        <f>VLOOKUP($C390,'Growth rate'!$B$3:$T$93,3,FALSE)*VLOOKUP($E390,BY_RES_Demand_Drivers!$A$5:$I$100,9,FALSE)</f>
        <v>4.1439147552072004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100.51051603290541</v>
      </c>
      <c r="G391" s="16">
        <f>VLOOKUP($C391,'Growth rate'!$B$3:$T$93,3,FALSE)*VLOOKUP($E391,BY_RES_Demand_Drivers!$A$5:$I$100,8,FALSE)</f>
        <v>1.3309979005803061</v>
      </c>
      <c r="H391" s="16">
        <f>VLOOKUP($C391,'Growth rate'!$B$3:$T$93,3,FALSE)*VLOOKUP($E391,BY_RES_Demand_Drivers!$A$5:$I$100,9,FALSE)</f>
        <v>4.2102173912905156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102.1186842894319</v>
      </c>
      <c r="G392" s="16">
        <f>VLOOKUP($C392,'Growth rate'!$B$3:$T$93,3,FALSE)*VLOOKUP($E392,BY_RES_Demand_Drivers!$A$5:$I$100,8,FALSE)</f>
        <v>1.352293866989591</v>
      </c>
      <c r="H392" s="16">
        <f>VLOOKUP($C392,'Growth rate'!$B$3:$T$93,3,FALSE)*VLOOKUP($E392,BY_RES_Demand_Drivers!$A$5:$I$100,9,FALSE)</f>
        <v>4.2775808695511639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103.75258323806281</v>
      </c>
      <c r="G393" s="16">
        <f>VLOOKUP($C393,'Growth rate'!$B$3:$T$93,3,FALSE)*VLOOKUP($E393,BY_RES_Demand_Drivers!$A$5:$I$100,8,FALSE)</f>
        <v>1.3739305688614243</v>
      </c>
      <c r="H393" s="16">
        <f>VLOOKUP($C393,'Growth rate'!$B$3:$T$93,3,FALSE)*VLOOKUP($E393,BY_RES_Demand_Drivers!$A$5:$I$100,9,FALSE)</f>
        <v>4.3460221634639824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105.41262456987181</v>
      </c>
      <c r="G394" s="16">
        <f>VLOOKUP($C394,'Growth rate'!$B$3:$T$93,3,FALSE)*VLOOKUP($E394,BY_RES_Demand_Drivers!$A$5:$I$100,8,FALSE)</f>
        <v>1.3959134579632071</v>
      </c>
      <c r="H394" s="16">
        <f>VLOOKUP($C394,'Growth rate'!$B$3:$T$93,3,FALSE)*VLOOKUP($E394,BY_RES_Demand_Drivers!$A$5:$I$100,9,FALSE)</f>
        <v>4.4155585180794059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107.09922656298976</v>
      </c>
      <c r="G395" s="16">
        <f>VLOOKUP($C395,'Growth rate'!$B$3:$T$93,3,FALSE)*VLOOKUP($E395,BY_RES_Demand_Drivers!$A$5:$I$100,8,FALSE)</f>
        <v>1.4182480732906184</v>
      </c>
      <c r="H395" s="16">
        <f>VLOOKUP($C395,'Growth rate'!$B$3:$T$93,3,FALSE)*VLOOKUP($E395,BY_RES_Demand_Drivers!$A$5:$I$100,9,FALSE)</f>
        <v>4.4862074543686763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108.8128141879976</v>
      </c>
      <c r="G396" s="16">
        <f>VLOOKUP($C396,'Growth rate'!$B$3:$T$93,3,FALSE)*VLOOKUP($E396,BY_RES_Demand_Drivers!$A$5:$I$100,8,FALSE)</f>
        <v>1.4409400424632683</v>
      </c>
      <c r="H396" s="16">
        <f>VLOOKUP($C396,'Growth rate'!$B$3:$T$93,3,FALSE)*VLOOKUP($E396,BY_RES_Demand_Drivers!$A$5:$I$100,9,FALSE)</f>
        <v>4.5579867736385751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110.55381921500556</v>
      </c>
      <c r="G397" s="16">
        <f>VLOOKUP($C397,'Growth rate'!$B$3:$T$93,3,FALSE)*VLOOKUP($E397,BY_RES_Demand_Drivers!$A$5:$I$100,8,FALSE)</f>
        <v>1.4639950831426807</v>
      </c>
      <c r="H397" s="16">
        <f>VLOOKUP($C397,'Growth rate'!$B$3:$T$93,3,FALSE)*VLOOKUP($E397,BY_RES_Demand_Drivers!$A$5:$I$100,9,FALSE)</f>
        <v>4.6309145620167929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112.32268032244565</v>
      </c>
      <c r="G398" s="16">
        <f>VLOOKUP($C398,'Growth rate'!$B$3:$T$93,3,FALSE)*VLOOKUP($E398,BY_RES_Demand_Drivers!$A$5:$I$100,8,FALSE)</f>
        <v>1.4874190044729636</v>
      </c>
      <c r="H398" s="16">
        <f>VLOOKUP($C398,'Growth rate'!$B$3:$T$93,3,FALSE)*VLOOKUP($E398,BY_RES_Demand_Drivers!$A$5:$I$100,9,FALSE)</f>
        <v>4.7050091950090609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114.11984320760477</v>
      </c>
      <c r="G399" s="16">
        <f>VLOOKUP($C399,'Growth rate'!$B$3:$T$93,3,FALSE)*VLOOKUP($E399,BY_RES_Demand_Drivers!$A$5:$I$100,8,FALSE)</f>
        <v>1.5112177085445311</v>
      </c>
      <c r="H399" s="16">
        <f>VLOOKUP($C399,'Growth rate'!$B$3:$T$93,3,FALSE)*VLOOKUP($E399,BY_RES_Demand_Drivers!$A$5:$I$100,9,FALSE)</f>
        <v>4.7802893421292065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115.94576069892646</v>
      </c>
      <c r="G400" s="16">
        <f>VLOOKUP($C400,'Growth rate'!$B$3:$T$93,3,FALSE)*VLOOKUP($E400,BY_RES_Demand_Drivers!$A$5:$I$100,8,FALSE)</f>
        <v>1.5353971918812435</v>
      </c>
      <c r="H400" s="16">
        <f>VLOOKUP($C400,'Growth rate'!$B$3:$T$93,3,FALSE)*VLOOKUP($E400,BY_RES_Demand_Drivers!$A$5:$I$100,9,FALSE)</f>
        <v>4.8567739716032738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117.80089287010928</v>
      </c>
      <c r="G401" s="16">
        <f>VLOOKUP($C401,'Growth rate'!$B$3:$T$93,3,FALSE)*VLOOKUP($E401,BY_RES_Demand_Drivers!$A$5:$I$100,8,FALSE)</f>
        <v>1.5599635469513433</v>
      </c>
      <c r="H401" s="16">
        <f>VLOOKUP($C401,'Growth rate'!$B$3:$T$93,3,FALSE)*VLOOKUP($E401,BY_RES_Demand_Drivers!$A$5:$I$100,9,FALSE)</f>
        <v>4.9344823551489254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119.68570715603103</v>
      </c>
      <c r="G402" s="16">
        <f>VLOOKUP($C402,'Growth rate'!$B$3:$T$93,3,FALSE)*VLOOKUP($E402,BY_RES_Demand_Drivers!$A$5:$I$100,8,FALSE)</f>
        <v>1.584922963702565</v>
      </c>
      <c r="H402" s="16">
        <f>VLOOKUP($C402,'Growth rate'!$B$3:$T$93,3,FALSE)*VLOOKUP($E402,BY_RES_Demand_Drivers!$A$5:$I$100,9,FALSE)</f>
        <v>5.0134340728313092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121.60067847052753</v>
      </c>
      <c r="G403" s="16">
        <f>VLOOKUP($C403,'Growth rate'!$B$3:$T$93,3,FALSE)*VLOOKUP($E403,BY_RES_Demand_Drivers!$A$5:$I$100,8,FALSE)</f>
        <v>1.6102817311218061</v>
      </c>
      <c r="H403" s="16">
        <f>VLOOKUP($C403,'Growth rate'!$B$3:$T$93,3,FALSE)*VLOOKUP($E403,BY_RES_Demand_Drivers!$A$5:$I$100,9,FALSE)</f>
        <v>5.0936490179966096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123.54628932605597</v>
      </c>
      <c r="G404" s="16">
        <f>VLOOKUP($C404,'Growth rate'!$B$3:$T$93,3,FALSE)*VLOOKUP($E404,BY_RES_Demand_Drivers!$A$5:$I$100,8,FALSE)</f>
        <v>1.6360462388197548</v>
      </c>
      <c r="H404" s="16">
        <f>VLOOKUP($C404,'Growth rate'!$B$3:$T$93,3,FALSE)*VLOOKUP($E404,BY_RES_Demand_Drivers!$A$5:$I$100,9,FALSE)</f>
        <v>5.1751474022845558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125.52302995527288</v>
      </c>
      <c r="G405" s="16">
        <f>VLOOKUP($C405,'Growth rate'!$B$3:$T$93,3,FALSE)*VLOOKUP($E405,BY_RES_Demand_Drivers!$A$5:$I$100,8,FALSE)</f>
        <v>1.6622229786408711</v>
      </c>
      <c r="H405" s="16">
        <f>VLOOKUP($C405,'Growth rate'!$B$3:$T$93,3,FALSE)*VLOOKUP($E405,BY_RES_Demand_Drivers!$A$5:$I$100,9,FALSE)</f>
        <v>5.2579497607211083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127.53139843455723</v>
      </c>
      <c r="G406" s="16">
        <f>VLOOKUP($C406,'Growth rate'!$B$3:$T$93,3,FALSE)*VLOOKUP($E406,BY_RES_Demand_Drivers!$A$5:$I$100,8,FALSE)</f>
        <v>1.688818546299125</v>
      </c>
      <c r="H406" s="16">
        <f>VLOOKUP($C406,'Growth rate'!$B$3:$T$93,3,FALSE)*VLOOKUP($E406,BY_RES_Demand_Drivers!$A$5:$I$100,9,FALSE)</f>
        <v>5.3420769568926465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129.57190080951017</v>
      </c>
      <c r="G407" s="16">
        <f>VLOOKUP($C407,'Growth rate'!$B$3:$T$93,3,FALSE)*VLOOKUP($E407,BY_RES_Demand_Drivers!$A$5:$I$100,8,FALSE)</f>
        <v>1.715839643039911</v>
      </c>
      <c r="H407" s="16">
        <f>VLOOKUP($C407,'Growth rate'!$B$3:$T$93,3,FALSE)*VLOOKUP($E407,BY_RES_Demand_Drivers!$A$5:$I$100,9,FALSE)</f>
        <v>5.4275501882029289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131.64505122246231</v>
      </c>
      <c r="G408" s="16">
        <f>VLOOKUP($C408,'Growth rate'!$B$3:$T$93,3,FALSE)*VLOOKUP($E408,BY_RES_Demand_Drivers!$A$5:$I$100,8,FALSE)</f>
        <v>1.7432930773285495</v>
      </c>
      <c r="H408" s="16">
        <f>VLOOKUP($C408,'Growth rate'!$B$3:$T$93,3,FALSE)*VLOOKUP($E408,BY_RES_Demand_Drivers!$A$5:$I$100,9,FALSE)</f>
        <v>5.5143909912141762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133.75137204202173</v>
      </c>
      <c r="G409" s="16">
        <f>VLOOKUP($C409,'Growth rate'!$B$3:$T$93,3,FALSE)*VLOOKUP($E409,BY_RES_Demand_Drivers!$A$5:$I$100,8,FALSE)</f>
        <v>1.7711857665658064</v>
      </c>
      <c r="H409" s="16">
        <f>VLOOKUP($C409,'Growth rate'!$B$3:$T$93,3,FALSE)*VLOOKUP($E409,BY_RES_Demand_Drivers!$A$5:$I$100,9,FALSE)</f>
        <v>5.6026212470736025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135.89139399469408</v>
      </c>
      <c r="G410" s="16">
        <f>VLOOKUP($C410,'Growth rate'!$B$3:$T$93,3,FALSE)*VLOOKUP($E410,BY_RES_Demand_Drivers!$A$5:$I$100,8,FALSE)</f>
        <v>1.7995247388308593</v>
      </c>
      <c r="H410" s="16">
        <f>VLOOKUP($C410,'Growth rate'!$B$3:$T$93,3,FALSE)*VLOOKUP($E410,BY_RES_Demand_Drivers!$A$5:$I$100,9,FALSE)</f>
        <v>5.6922631870267804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138.06565629860918</v>
      </c>
      <c r="G411" s="16">
        <f>VLOOKUP($C411,'Growth rate'!$B$3:$T$93,3,FALSE)*VLOOKUP($E411,BY_RES_Demand_Drivers!$A$5:$I$100,8,FALSE)</f>
        <v>1.8283171346521532</v>
      </c>
      <c r="H411" s="16">
        <f>VLOOKUP($C411,'Growth rate'!$B$3:$T$93,3,FALSE)*VLOOKUP($E411,BY_RES_Demand_Drivers!$A$5:$I$100,9,FALSE)</f>
        <v>5.7833393980192094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140.27470679938693</v>
      </c>
      <c r="G412" s="16">
        <f>VLOOKUP($C412,'Growth rate'!$B$3:$T$93,3,FALSE)*VLOOKUP($E412,BY_RES_Demand_Drivers!$A$5:$I$100,8,FALSE)</f>
        <v>1.8575702088065875</v>
      </c>
      <c r="H412" s="16">
        <f>VLOOKUP($C412,'Growth rate'!$B$3:$T$93,3,FALSE)*VLOOKUP($E412,BY_RES_Demand_Drivers!$A$5:$I$100,9,FALSE)</f>
        <v>5.8758728283875161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142.51910210817712</v>
      </c>
      <c r="G413" s="16">
        <f>VLOOKUP($C413,'Growth rate'!$B$3:$T$93,3,FALSE)*VLOOKUP($E413,BY_RES_Demand_Drivers!$A$5:$I$100,8,FALSE)</f>
        <v>1.8872913321474931</v>
      </c>
      <c r="H413" s="16">
        <f>VLOOKUP($C413,'Growth rate'!$B$3:$T$93,3,FALSE)*VLOOKUP($E413,BY_RES_Demand_Drivers!$A$5:$I$100,9,FALSE)</f>
        <v>5.9698867936417175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65.649575686091296</v>
      </c>
      <c r="G414" s="16">
        <f>VLOOKUP($C414,'Growth rate'!$B$3:$T$93,3,FALSE)*VLOOKUP($E414,BY_RES_Demand_Drivers!$A$5:$I$100,8,FALSE)</f>
        <v>2.7098309264301701</v>
      </c>
      <c r="H414" s="16">
        <f>VLOOKUP($C414,'Growth rate'!$B$3:$T$93,3,FALSE)*VLOOKUP($E414,BY_RES_Demand_Drivers!$A$5:$I$100,9,FALSE)</f>
        <v>8.5842850487173905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64.941929024006669</v>
      </c>
      <c r="G415" s="16">
        <f>VLOOKUP($C415,'Growth rate'!$B$3:$T$93,3,FALSE)*VLOOKUP($E415,BY_RES_Demand_Drivers!$A$5:$I$100,8,FALSE)</f>
        <v>2.680621250817472</v>
      </c>
      <c r="H415" s="16">
        <f>VLOOKUP($C415,'Growth rate'!$B$3:$T$93,3,FALSE)*VLOOKUP($E415,BY_RES_Demand_Drivers!$A$5:$I$100,9,FALSE)</f>
        <v>8.4917537475227842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65.98099988839077</v>
      </c>
      <c r="G416" s="16">
        <f>VLOOKUP($C416,'Growth rate'!$B$3:$T$93,3,FALSE)*VLOOKUP($E416,BY_RES_Demand_Drivers!$A$5:$I$100,8,FALSE)</f>
        <v>2.7235111908305516</v>
      </c>
      <c r="H416" s="16">
        <f>VLOOKUP($C416,'Growth rate'!$B$3:$T$93,3,FALSE)*VLOOKUP($E416,BY_RES_Demand_Drivers!$A$5:$I$100,9,FALSE)</f>
        <v>8.6276218074831483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67.036695886605031</v>
      </c>
      <c r="G417" s="16">
        <f>VLOOKUP($C417,'Growth rate'!$B$3:$T$93,3,FALSE)*VLOOKUP($E417,BY_RES_Demand_Drivers!$A$5:$I$100,8,FALSE)</f>
        <v>2.7670873698838401</v>
      </c>
      <c r="H417" s="16">
        <f>VLOOKUP($C417,'Growth rate'!$B$3:$T$93,3,FALSE)*VLOOKUP($E417,BY_RES_Demand_Drivers!$A$5:$I$100,9,FALSE)</f>
        <v>8.7656637564028781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68.109283020790699</v>
      </c>
      <c r="G418" s="16">
        <f>VLOOKUP($C418,'Growth rate'!$B$3:$T$93,3,FALSE)*VLOOKUP($E418,BY_RES_Demand_Drivers!$A$5:$I$100,8,FALSE)</f>
        <v>2.8113607678019816</v>
      </c>
      <c r="H418" s="16">
        <f>VLOOKUP($C418,'Growth rate'!$B$3:$T$93,3,FALSE)*VLOOKUP($E418,BY_RES_Demand_Drivers!$A$5:$I$100,9,FALSE)</f>
        <v>8.9059143765053239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69.199031549123347</v>
      </c>
      <c r="G419" s="16">
        <f>VLOOKUP($C419,'Growth rate'!$B$3:$T$93,3,FALSE)*VLOOKUP($E419,BY_RES_Demand_Drivers!$A$5:$I$100,8,FALSE)</f>
        <v>2.8563425400868132</v>
      </c>
      <c r="H419" s="16">
        <f>VLOOKUP($C419,'Growth rate'!$B$3:$T$93,3,FALSE)*VLOOKUP($E419,BY_RES_Demand_Drivers!$A$5:$I$100,9,FALSE)</f>
        <v>9.0484090065294094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70.306216053909324</v>
      </c>
      <c r="G420" s="16">
        <f>VLOOKUP($C420,'Growth rate'!$B$3:$T$93,3,FALSE)*VLOOKUP($E420,BY_RES_Demand_Drivers!$A$5:$I$100,8,FALSE)</f>
        <v>2.9020440207282019</v>
      </c>
      <c r="H420" s="16">
        <f>VLOOKUP($C420,'Growth rate'!$B$3:$T$93,3,FALSE)*VLOOKUP($E420,BY_RES_Demand_Drivers!$A$5:$I$100,9,FALSE)</f>
        <v>9.1931835506338793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71.431115510771875</v>
      </c>
      <c r="G421" s="16">
        <f>VLOOKUP($C421,'Growth rate'!$B$3:$T$93,3,FALSE)*VLOOKUP($E421,BY_RES_Demand_Drivers!$A$5:$I$100,8,FALSE)</f>
        <v>2.9484767250598534</v>
      </c>
      <c r="H421" s="16">
        <f>VLOOKUP($C421,'Growth rate'!$B$3:$T$93,3,FALSE)*VLOOKUP($E421,BY_RES_Demand_Drivers!$A$5:$I$100,9,FALSE)</f>
        <v>9.3402744874440202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72.574013358944228</v>
      </c>
      <c r="G422" s="16">
        <f>VLOOKUP($C422,'Growth rate'!$B$3:$T$93,3,FALSE)*VLOOKUP($E422,BY_RES_Demand_Drivers!$A$5:$I$100,8,FALSE)</f>
        <v>2.995652352660811</v>
      </c>
      <c r="H422" s="16">
        <f>VLOOKUP($C422,'Growth rate'!$B$3:$T$93,3,FALSE)*VLOOKUP($E422,BY_RES_Demand_Drivers!$A$5:$I$100,9,FALSE)</f>
        <v>9.4897188792431262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73.735197572687326</v>
      </c>
      <c r="G423" s="16">
        <f>VLOOKUP($C423,'Growth rate'!$B$3:$T$93,3,FALSE)*VLOOKUP($E423,BY_RES_Demand_Drivers!$A$5:$I$100,8,FALSE)</f>
        <v>3.0435827903033839</v>
      </c>
      <c r="H423" s="16">
        <f>VLOOKUP($C423,'Growth rate'!$B$3:$T$93,3,FALSE)*VLOOKUP($E423,BY_RES_Demand_Drivers!$A$5:$I$100,9,FALSE)</f>
        <v>9.6415543813110158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74.914960733850322</v>
      </c>
      <c r="G424" s="16">
        <f>VLOOKUP($C424,'Growth rate'!$B$3:$T$93,3,FALSE)*VLOOKUP($E424,BY_RES_Demand_Drivers!$A$5:$I$100,8,FALSE)</f>
        <v>3.0922801149482382</v>
      </c>
      <c r="H424" s="16">
        <f>VLOOKUP($C424,'Growth rate'!$B$3:$T$93,3,FALSE)*VLOOKUP($E424,BY_RES_Demand_Drivers!$A$5:$I$100,9,FALSE)</f>
        <v>9.7958192514119915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76.113600105591942</v>
      </c>
      <c r="G425" s="16">
        <f>VLOOKUP($C425,'Growth rate'!$B$3:$T$93,3,FALSE)*VLOOKUP($E425,BY_RES_Demand_Drivers!$A$5:$I$100,8,FALSE)</f>
        <v>3.1417565967874101</v>
      </c>
      <c r="H425" s="16">
        <f>VLOOKUP($C425,'Growth rate'!$B$3:$T$93,3,FALSE)*VLOOKUP($E425,BY_RES_Demand_Drivers!$A$5:$I$100,9,FALSE)</f>
        <v>9.9525523594345842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77.331417707281403</v>
      </c>
      <c r="G426" s="16">
        <f>VLOOKUP($C426,'Growth rate'!$B$3:$T$93,3,FALSE)*VLOOKUP($E426,BY_RES_Demand_Drivers!$A$5:$I$100,8,FALSE)</f>
        <v>3.1920247023360089</v>
      </c>
      <c r="H426" s="16">
        <f>VLOOKUP($C426,'Growth rate'!$B$3:$T$93,3,FALSE)*VLOOKUP($E426,BY_RES_Demand_Drivers!$A$5:$I$100,9,FALSE)</f>
        <v>10.111793197185538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78.568720390597917</v>
      </c>
      <c r="G427" s="16">
        <f>VLOOKUP($C427,'Growth rate'!$B$3:$T$93,3,FALSE)*VLOOKUP($E427,BY_RES_Demand_Drivers!$A$5:$I$100,8,FALSE)</f>
        <v>3.243097097573385</v>
      </c>
      <c r="H427" s="16">
        <f>VLOOKUP($C427,'Growth rate'!$B$3:$T$93,3,FALSE)*VLOOKUP($E427,BY_RES_Demand_Drivers!$A$5:$I$100,9,FALSE)</f>
        <v>10.273581888340507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79.825819916847493</v>
      </c>
      <c r="G428" s="16">
        <f>VLOOKUP($C428,'Growth rate'!$B$3:$T$93,3,FALSE)*VLOOKUP($E428,BY_RES_Demand_Drivers!$A$5:$I$100,8,FALSE)</f>
        <v>3.2949866511345594</v>
      </c>
      <c r="H428" s="16">
        <f>VLOOKUP($C428,'Growth rate'!$B$3:$T$93,3,FALSE)*VLOOKUP($E428,BY_RES_Demand_Drivers!$A$5:$I$100,9,FALSE)</f>
        <v>10.437959198553957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81.103033035517058</v>
      </c>
      <c r="G429" s="16">
        <f>VLOOKUP($C429,'Growth rate'!$B$3:$T$93,3,FALSE)*VLOOKUP($E429,BY_RES_Demand_Drivers!$A$5:$I$100,8,FALSE)</f>
        <v>3.3477064375527128</v>
      </c>
      <c r="H429" s="16">
        <f>VLOOKUP($C429,'Growth rate'!$B$3:$T$93,3,FALSE)*VLOOKUP($E429,BY_RES_Demand_Drivers!$A$5:$I$100,9,FALSE)</f>
        <v>10.60496654573082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82.400681564085332</v>
      </c>
      <c r="G430" s="16">
        <f>VLOOKUP($C430,'Growth rate'!$B$3:$T$93,3,FALSE)*VLOOKUP($E430,BY_RES_Demand_Drivers!$A$5:$I$100,8,FALSE)</f>
        <v>3.4012697405535564</v>
      </c>
      <c r="H430" s="16">
        <f>VLOOKUP($C430,'Growth rate'!$B$3:$T$93,3,FALSE)*VLOOKUP($E430,BY_RES_Demand_Drivers!$A$5:$I$100,9,FALSE)</f>
        <v>10.774646010462513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83.719092469110691</v>
      </c>
      <c r="G431" s="16">
        <f>VLOOKUP($C431,'Growth rate'!$B$3:$T$93,3,FALSE)*VLOOKUP($E431,BY_RES_Demand_Drivers!$A$5:$I$100,8,FALSE)</f>
        <v>3.4556900564024131</v>
      </c>
      <c r="H431" s="16">
        <f>VLOOKUP($C431,'Growth rate'!$B$3:$T$93,3,FALSE)*VLOOKUP($E431,BY_RES_Demand_Drivers!$A$5:$I$100,9,FALSE)</f>
        <v>10.947040346629914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85.058597948616466</v>
      </c>
      <c r="G432" s="16">
        <f>VLOOKUP($C432,'Growth rate'!$B$3:$T$93,3,FALSE)*VLOOKUP($E432,BY_RES_Demand_Drivers!$A$5:$I$100,8,FALSE)</f>
        <v>3.5109810973048514</v>
      </c>
      <c r="H432" s="16">
        <f>VLOOKUP($C432,'Growth rate'!$B$3:$T$93,3,FALSE)*VLOOKUP($E432,BY_RES_Demand_Drivers!$A$5:$I$100,9,FALSE)</f>
        <v>11.122192992175991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86.419535515794337</v>
      </c>
      <c r="G433" s="16">
        <f>VLOOKUP($C433,'Growth rate'!$B$3:$T$93,3,FALSE)*VLOOKUP($E433,BY_RES_Demand_Drivers!$A$5:$I$100,8,FALSE)</f>
        <v>3.5671567948617295</v>
      </c>
      <c r="H433" s="16">
        <f>VLOOKUP($C433,'Growth rate'!$B$3:$T$93,3,FALSE)*VLOOKUP($E433,BY_RES_Demand_Drivers!$A$5:$I$100,9,FALSE)</f>
        <v>11.300148080050809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87.802248084047037</v>
      </c>
      <c r="G434" s="16">
        <f>VLOOKUP($C434,'Growth rate'!$B$3:$T$93,3,FALSE)*VLOOKUP($E434,BY_RES_Demand_Drivers!$A$5:$I$100,8,FALSE)</f>
        <v>3.6242313035795171</v>
      </c>
      <c r="H434" s="16">
        <f>VLOOKUP($C434,'Growth rate'!$B$3:$T$93,3,FALSE)*VLOOKUP($E434,BY_RES_Demand_Drivers!$A$5:$I$100,9,FALSE)</f>
        <v>11.480950449331621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89.207084053391796</v>
      </c>
      <c r="G435" s="16">
        <f>VLOOKUP($C435,'Growth rate'!$B$3:$T$93,3,FALSE)*VLOOKUP($E435,BY_RES_Demand_Drivers!$A$5:$I$100,8,FALSE)</f>
        <v>3.6822190044367895</v>
      </c>
      <c r="H435" s="16">
        <f>VLOOKUP($C435,'Growth rate'!$B$3:$T$93,3,FALSE)*VLOOKUP($E435,BY_RES_Demand_Drivers!$A$5:$I$100,9,FALSE)</f>
        <v>11.664645656520928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90.634397398246065</v>
      </c>
      <c r="G436" s="16">
        <f>VLOOKUP($C436,'Growth rate'!$B$3:$T$93,3,FALSE)*VLOOKUP($E436,BY_RES_Demand_Drivers!$A$5:$I$100,8,FALSE)</f>
        <v>3.7411345085077778</v>
      </c>
      <c r="H436" s="16">
        <f>VLOOKUP($C436,'Growth rate'!$B$3:$T$93,3,FALSE)*VLOOKUP($E436,BY_RES_Demand_Drivers!$A$5:$I$100,9,FALSE)</f>
        <v>11.851279987025263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92.084547756617994</v>
      </c>
      <c r="G437" s="16">
        <f>VLOOKUP($C437,'Growth rate'!$B$3:$T$93,3,FALSE)*VLOOKUP($E437,BY_RES_Demand_Drivers!$A$5:$I$100,8,FALSE)</f>
        <v>3.8009926606439022</v>
      </c>
      <c r="H437" s="16">
        <f>VLOOKUP($C437,'Growth rate'!$B$3:$T$93,3,FALSE)*VLOOKUP($E437,BY_RES_Demand_Drivers!$A$5:$I$100,9,FALSE)</f>
        <v>12.040900466817666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93.557900520723891</v>
      </c>
      <c r="G438" s="16">
        <f>VLOOKUP($C438,'Growth rate'!$B$3:$T$93,3,FALSE)*VLOOKUP($E438,BY_RES_Demand_Drivers!$A$5:$I$100,8,FALSE)</f>
        <v>3.8618085432142046</v>
      </c>
      <c r="H438" s="16">
        <f>VLOOKUP($C438,'Growth rate'!$B$3:$T$93,3,FALSE)*VLOOKUP($E438,BY_RES_Demand_Drivers!$A$5:$I$100,9,FALSE)</f>
        <v>12.233554874286749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95.05482692905548</v>
      </c>
      <c r="G439" s="16">
        <f>VLOOKUP($C439,'Growth rate'!$B$3:$T$93,3,FALSE)*VLOOKUP($E439,BY_RES_Demand_Drivers!$A$5:$I$100,8,FALSE)</f>
        <v>3.9235974799056321</v>
      </c>
      <c r="H439" s="16">
        <f>VLOOKUP($C439,'Growth rate'!$B$3:$T$93,3,FALSE)*VLOOKUP($E439,BY_RES_Demand_Drivers!$A$5:$I$100,9,FALSE)</f>
        <v>12.429291752275338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96.575704159920363</v>
      </c>
      <c r="G440" s="16">
        <f>VLOOKUP($C440,'Growth rate'!$B$3:$T$93,3,FALSE)*VLOOKUP($E440,BY_RES_Demand_Drivers!$A$5:$I$100,8,FALSE)</f>
        <v>3.986375039584122</v>
      </c>
      <c r="H440" s="16">
        <f>VLOOKUP($C440,'Growth rate'!$B$3:$T$93,3,FALSE)*VLOOKUP($E440,BY_RES_Demand_Drivers!$A$5:$I$100,9,FALSE)</f>
        <v>12.628160420311742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98.120915426479087</v>
      </c>
      <c r="G441" s="16">
        <f>VLOOKUP($C441,'Growth rate'!$B$3:$T$93,3,FALSE)*VLOOKUP($E441,BY_RES_Demand_Drivers!$A$5:$I$100,8,FALSE)</f>
        <v>4.050157040217468</v>
      </c>
      <c r="H441" s="16">
        <f>VLOOKUP($C441,'Growth rate'!$B$3:$T$93,3,FALSE)*VLOOKUP($E441,BY_RES_Demand_Drivers!$A$5:$I$100,9,FALSE)</f>
        <v>12.830210987036731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99.690850073302769</v>
      </c>
      <c r="G442" s="16">
        <f>VLOOKUP($C442,'Growth rate'!$B$3:$T$93,3,FALSE)*VLOOKUP($E442,BY_RES_Demand_Drivers!$A$5:$I$100,8,FALSE)</f>
        <v>4.1149595528609479</v>
      </c>
      <c r="H442" s="16">
        <f>VLOOKUP($C442,'Growth rate'!$B$3:$T$93,3,FALSE)*VLOOKUP($E442,BY_RES_Demand_Drivers!$A$5:$I$100,9,FALSE)</f>
        <v>13.03549436282932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101.28590367447562</v>
      </c>
      <c r="G443" s="16">
        <f>VLOOKUP($C443,'Growth rate'!$B$3:$T$93,3,FALSE)*VLOOKUP($E443,BY_RES_Demand_Drivers!$A$5:$I$100,8,FALSE)</f>
        <v>4.1807989057067241</v>
      </c>
      <c r="H443" s="16">
        <f>VLOOKUP($C443,'Growth rate'!$B$3:$T$93,3,FALSE)*VLOOKUP($E443,BY_RES_Demand_Drivers!$A$5:$I$100,9,FALSE)</f>
        <v>13.24406227263459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102.90647813326723</v>
      </c>
      <c r="G444" s="16">
        <f>VLOOKUP($C444,'Growth rate'!$B$3:$T$93,3,FALSE)*VLOOKUP($E444,BY_RES_Demand_Drivers!$A$5:$I$100,8,FALSE)</f>
        <v>4.2476916881980316</v>
      </c>
      <c r="H444" s="16">
        <f>VLOOKUP($C444,'Growth rate'!$B$3:$T$93,3,FALSE)*VLOOKUP($E444,BY_RES_Demand_Drivers!$A$5:$I$100,9,FALSE)</f>
        <v>13.455967268996744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104.5529817833995</v>
      </c>
      <c r="G445" s="16">
        <f>VLOOKUP($C445,'Growth rate'!$B$3:$T$93,3,FALSE)*VLOOKUP($E445,BY_RES_Demand_Drivers!$A$5:$I$100,8,FALSE)</f>
        <v>4.3156547552092004</v>
      </c>
      <c r="H445" s="16">
        <f>VLOOKUP($C445,'Growth rate'!$B$3:$T$93,3,FALSE)*VLOOKUP($E445,BY_RES_Demand_Drivers!$A$5:$I$100,9,FALSE)</f>
        <v>13.671262745300693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106.22582949193389</v>
      </c>
      <c r="G446" s="16">
        <f>VLOOKUP($C446,'Growth rate'!$B$3:$T$93,3,FALSE)*VLOOKUP($E446,BY_RES_Demand_Drivers!$A$5:$I$100,8,FALSE)</f>
        <v>4.3847052312925472</v>
      </c>
      <c r="H446" s="16">
        <f>VLOOKUP($C446,'Growth rate'!$B$3:$T$93,3,FALSE)*VLOOKUP($E446,BY_RES_Demand_Drivers!$A$5:$I$100,9,FALSE)</f>
        <v>13.890002949225503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107.92544276380484</v>
      </c>
      <c r="G447" s="16">
        <f>VLOOKUP($C447,'Growth rate'!$B$3:$T$93,3,FALSE)*VLOOKUP($E447,BY_RES_Demand_Drivers!$A$5:$I$100,8,FALSE)</f>
        <v>4.4548605149932277</v>
      </c>
      <c r="H447" s="16">
        <f>VLOOKUP($C447,'Growth rate'!$B$3:$T$93,3,FALSE)*VLOOKUP($E447,BY_RES_Demand_Drivers!$A$5:$I$100,9,FALSE)</f>
        <v>14.112242996413112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109.65224984802572</v>
      </c>
      <c r="G448" s="16">
        <f>VLOOKUP($C448,'Growth rate'!$B$3:$T$93,3,FALSE)*VLOOKUP($E448,BY_RES_Demand_Drivers!$A$5:$I$100,8,FALSE)</f>
        <v>4.5261382832331201</v>
      </c>
      <c r="H448" s="16">
        <f>VLOOKUP($C448,'Growth rate'!$B$3:$T$93,3,FALSE)*VLOOKUP($E448,BY_RES_Demand_Drivers!$A$5:$I$100,9,FALSE)</f>
        <v>14.338038884355722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111.40668584559413</v>
      </c>
      <c r="G449" s="16">
        <f>VLOOKUP($C449,'Growth rate'!$B$3:$T$93,3,FALSE)*VLOOKUP($E449,BY_RES_Demand_Drivers!$A$5:$I$100,8,FALSE)</f>
        <v>4.598556495764849</v>
      </c>
      <c r="H449" s="16">
        <f>VLOOKUP($C449,'Growth rate'!$B$3:$T$93,3,FALSE)*VLOOKUP($E449,BY_RES_Demand_Drivers!$A$5:$I$100,9,FALSE)</f>
        <v>14.567447506505413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113.18919281912363</v>
      </c>
      <c r="G450" s="16">
        <f>VLOOKUP($C450,'Growth rate'!$B$3:$T$93,3,FALSE)*VLOOKUP($E450,BY_RES_Demand_Drivers!$A$5:$I$100,8,FALSE)</f>
        <v>4.6721333996970866</v>
      </c>
      <c r="H450" s="16">
        <f>VLOOKUP($C450,'Growth rate'!$B$3:$T$93,3,FALSE)*VLOOKUP($E450,BY_RES_Demand_Drivers!$A$5:$I$100,9,FALSE)</f>
        <v>14.8005266666095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115.00021990422962</v>
      </c>
      <c r="G451" s="16">
        <f>VLOOKUP($C451,'Growth rate'!$B$3:$T$93,3,FALSE)*VLOOKUP($E451,BY_RES_Demand_Drivers!$A$5:$I$100,8,FALSE)</f>
        <v>4.7468875340922407</v>
      </c>
      <c r="H451" s="16">
        <f>VLOOKUP($C451,'Growth rate'!$B$3:$T$93,3,FALSE)*VLOOKUP($E451,BY_RES_Demand_Drivers!$A$5:$I$100,9,FALSE)</f>
        <v>15.037335093275251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116.84022342269731</v>
      </c>
      <c r="G452" s="16">
        <f>VLOOKUP($C452,'Growth rate'!$B$3:$T$93,3,FALSE)*VLOOKUP($E452,BY_RES_Demand_Drivers!$A$5:$I$100,8,FALSE)</f>
        <v>4.8228377346377167</v>
      </c>
      <c r="H452" s="16">
        <f>VLOOKUP($C452,'Growth rate'!$B$3:$T$93,3,FALSE)*VLOOKUP($E452,BY_RES_Demand_Drivers!$A$5:$I$100,9,FALSE)</f>
        <v>15.277932454767656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118.70966699746046</v>
      </c>
      <c r="G453" s="16">
        <f>VLOOKUP($C453,'Growth rate'!$B$3:$T$93,3,FALSE)*VLOOKUP($E453,BY_RES_Demand_Drivers!$A$5:$I$100,8,FALSE)</f>
        <v>4.9000031383919209</v>
      </c>
      <c r="H453" s="16">
        <f>VLOOKUP($C453,'Growth rate'!$B$3:$T$93,3,FALSE)*VLOOKUP($E453,BY_RES_Demand_Drivers!$A$5:$I$100,9,FALSE)</f>
        <v>15.52237937404394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120.60902166941983</v>
      </c>
      <c r="G454" s="16">
        <f>VLOOKUP($C454,'Growth rate'!$B$3:$T$93,3,FALSE)*VLOOKUP($E454,BY_RES_Demand_Drivers!$A$5:$I$100,8,FALSE)</f>
        <v>4.9784031886061912</v>
      </c>
      <c r="H454" s="16">
        <f>VLOOKUP($C454,'Growth rate'!$B$3:$T$93,3,FALSE)*VLOOKUP($E454,BY_RES_Demand_Drivers!$A$5:$I$100,9,FALSE)</f>
        <v>15.770737444028644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122.53876601613055</v>
      </c>
      <c r="G455" s="16">
        <f>VLOOKUP($C455,'Growth rate'!$B$3:$T$93,3,FALSE)*VLOOKUP($E455,BY_RES_Demand_Drivers!$A$5:$I$100,8,FALSE)</f>
        <v>5.0580576396238905</v>
      </c>
      <c r="H455" s="16">
        <f>VLOOKUP($C455,'Growth rate'!$B$3:$T$93,3,FALSE)*VLOOKUP($E455,BY_RES_Demand_Drivers!$A$5:$I$100,9,FALSE)</f>
        <v>16.023069243133101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124.49938627238863</v>
      </c>
      <c r="G456" s="16">
        <f>VLOOKUP($C456,'Growth rate'!$B$3:$T$93,3,FALSE)*VLOOKUP($E456,BY_RES_Demand_Drivers!$A$5:$I$100,8,FALSE)</f>
        <v>5.1389865618578723</v>
      </c>
      <c r="H456" s="16">
        <f>VLOOKUP($C456,'Growth rate'!$B$3:$T$93,3,FALSE)*VLOOKUP($E456,BY_RES_Demand_Drivers!$A$5:$I$100,9,FALSE)</f>
        <v>16.279438351023231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126.49137645274686</v>
      </c>
      <c r="G457" s="16">
        <f>VLOOKUP($C457,'Growth rate'!$B$3:$T$93,3,FALSE)*VLOOKUP($E457,BY_RES_Demand_Drivers!$A$5:$I$100,8,FALSE)</f>
        <v>5.2212103468475988</v>
      </c>
      <c r="H457" s="16">
        <f>VLOOKUP($C457,'Growth rate'!$B$3:$T$93,3,FALSE)*VLOOKUP($E457,BY_RES_Demand_Drivers!$A$5:$I$100,9,FALSE)</f>
        <v>16.539909364639602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128.5152384759908</v>
      </c>
      <c r="G458" s="16">
        <f>VLOOKUP($C458,'Growth rate'!$B$3:$T$93,3,FALSE)*VLOOKUP($E458,BY_RES_Demand_Drivers!$A$5:$I$100,8,FALSE)</f>
        <v>5.3047497123971601</v>
      </c>
      <c r="H458" s="16">
        <f>VLOOKUP($C458,'Growth rate'!$B$3:$T$93,3,FALSE)*VLOOKUP($E458,BY_RES_Demand_Drivers!$A$5:$I$100,9,FALSE)</f>
        <v>16.804547914473837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130.57148229160666</v>
      </c>
      <c r="G459" s="16">
        <f>VLOOKUP($C459,'Growth rate'!$B$3:$T$93,3,FALSE)*VLOOKUP($E459,BY_RES_Demand_Drivers!$A$5:$I$100,8,FALSE)</f>
        <v>5.3896257077955152</v>
      </c>
      <c r="H459" s="16">
        <f>VLOOKUP($C459,'Growth rate'!$B$3:$T$93,3,FALSE)*VLOOKUP($E459,BY_RES_Demand_Drivers!$A$5:$I$100,9,FALSE)</f>
        <v>17.073420681105418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132.66062600827237</v>
      </c>
      <c r="G460" s="16">
        <f>VLOOKUP($C460,'Growth rate'!$B$3:$T$93,3,FALSE)*VLOOKUP($E460,BY_RES_Demand_Drivers!$A$5:$I$100,8,FALSE)</f>
        <v>5.4758597191202441</v>
      </c>
      <c r="H460" s="16">
        <f>VLOOKUP($C460,'Growth rate'!$B$3:$T$93,3,FALSE)*VLOOKUP($E460,BY_RES_Demand_Drivers!$A$5:$I$100,9,FALSE)</f>
        <v>17.346595412003108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134.78319602440473</v>
      </c>
      <c r="G461" s="16">
        <f>VLOOKUP($C461,'Growth rate'!$B$3:$T$93,3,FALSE)*VLOOKUP($E461,BY_RES_Demand_Drivers!$A$5:$I$100,8,FALSE)</f>
        <v>5.5634734746261669</v>
      </c>
      <c r="H461" s="16">
        <f>VLOOKUP($C461,'Growth rate'!$B$3:$T$93,3,FALSE)*VLOOKUP($E461,BY_RES_Demand_Drivers!$A$5:$I$100,9,FALSE)</f>
        <v>17.624140938595154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136.93972716079523</v>
      </c>
      <c r="G462" s="16">
        <f>VLOOKUP($C462,'Growth rate'!$B$3:$T$93,3,FALSE)*VLOOKUP($E462,BY_RES_Demand_Drivers!$A$5:$I$100,8,FALSE)</f>
        <v>5.6524890502201863</v>
      </c>
      <c r="H462" s="16">
        <f>VLOOKUP($C462,'Growth rate'!$B$3:$T$93,3,FALSE)*VLOOKUP($E462,BY_RES_Demand_Drivers!$A$5:$I$100,9,FALSE)</f>
        <v>17.906127193612679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139.13076279536796</v>
      </c>
      <c r="G463" s="16">
        <f>VLOOKUP($C463,'Growth rate'!$B$3:$T$93,3,FALSE)*VLOOKUP($E463,BY_RES_Demand_Drivers!$A$5:$I$100,8,FALSE)</f>
        <v>5.7429288750237095</v>
      </c>
      <c r="H463" s="16">
        <f>VLOOKUP($C463,'Growth rate'!$B$3:$T$93,3,FALSE)*VLOOKUP($E463,BY_RES_Demand_Drivers!$A$5:$I$100,9,FALSE)</f>
        <v>18.192625228710483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141.35685500009384</v>
      </c>
      <c r="G464" s="16">
        <f>VLOOKUP($C464,'Growth rate'!$B$3:$T$93,3,FALSE)*VLOOKUP($E464,BY_RES_Demand_Drivers!$A$5:$I$100,8,FALSE)</f>
        <v>5.8348157370240887</v>
      </c>
      <c r="H464" s="16">
        <f>VLOOKUP($C464,'Growth rate'!$B$3:$T$93,3,FALSE)*VLOOKUP($E464,BY_RES_Demand_Drivers!$A$5:$I$100,9,FALSE)</f>
        <v>18.483707232369852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143.61856468009532</v>
      </c>
      <c r="G465" s="16">
        <f>VLOOKUP($C465,'Growth rate'!$B$3:$T$93,3,FALSE)*VLOOKUP($E465,BY_RES_Demand_Drivers!$A$5:$I$100,8,FALSE)</f>
        <v>5.9281727888164735</v>
      </c>
      <c r="H465" s="16">
        <f>VLOOKUP($C465,'Growth rate'!$B$3:$T$93,3,FALSE)*VLOOKUP($E465,BY_RES_Demand_Drivers!$A$5:$I$100,9,FALSE)</f>
        <v>18.779446548087765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145.91646171497683</v>
      </c>
      <c r="G466" s="16">
        <f>VLOOKUP($C466,'Growth rate'!$B$3:$T$93,3,FALSE)*VLOOKUP($E466,BY_RES_Demand_Drivers!$A$5:$I$100,8,FALSE)</f>
        <v>6.0230235534375369</v>
      </c>
      <c r="H466" s="16">
        <f>VLOOKUP($C466,'Growth rate'!$B$3:$T$93,3,FALSE)*VLOOKUP($E466,BY_RES_Demand_Drivers!$A$5:$I$100,9,FALSE)</f>
        <v>19.079917692857169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148.25112510241647</v>
      </c>
      <c r="G467" s="16">
        <f>VLOOKUP($C467,'Growth rate'!$B$3:$T$93,3,FALSE)*VLOOKUP($E467,BY_RES_Demand_Drivers!$A$5:$I$100,8,FALSE)</f>
        <v>6.1193919302925384</v>
      </c>
      <c r="H467" s="16">
        <f>VLOOKUP($C467,'Growth rate'!$B$3:$T$93,3,FALSE)*VLOOKUP($E467,BY_RES_Demand_Drivers!$A$5:$I$100,9,FALSE)</f>
        <v>19.385196375942886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150.62314310405512</v>
      </c>
      <c r="G468" s="16">
        <f>VLOOKUP($C468,'Growth rate'!$B$3:$T$93,3,FALSE)*VLOOKUP($E468,BY_RES_Demand_Drivers!$A$5:$I$100,8,FALSE)</f>
        <v>6.2173022011772181</v>
      </c>
      <c r="H468" s="16">
        <f>VLOOKUP($C468,'Growth rate'!$B$3:$T$93,3,FALSE)*VLOOKUP($E468,BY_RES_Demand_Drivers!$A$5:$I$100,9,FALSE)</f>
        <v>19.695359517957971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153.03311339372001</v>
      </c>
      <c r="G469" s="16">
        <f>VLOOKUP($C469,'Growth rate'!$B$3:$T$93,3,FALSE)*VLOOKUP($E469,BY_RES_Demand_Drivers!$A$5:$I$100,8,FALSE)</f>
        <v>6.3167790363960545</v>
      </c>
      <c r="H469" s="16">
        <f>VLOOKUP($C469,'Growth rate'!$B$3:$T$93,3,FALSE)*VLOOKUP($E469,BY_RES_Demand_Drivers!$A$5:$I$100,9,FALSE)</f>
        <v>20.010485270245301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155.48164320801953</v>
      </c>
      <c r="G470" s="16">
        <f>VLOOKUP($C470,'Growth rate'!$B$3:$T$93,3,FALSE)*VLOOKUP($E470,BY_RES_Demand_Drivers!$A$5:$I$100,8,FALSE)</f>
        <v>6.4178475009783913</v>
      </c>
      <c r="H470" s="16">
        <f>VLOOKUP($C470,'Growth rate'!$B$3:$T$93,3,FALSE)*VLOOKUP($E470,BY_RES_Demand_Drivers!$A$5:$I$100,9,FALSE)</f>
        <v>20.330653034569224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157.96934949934789</v>
      </c>
      <c r="G471" s="16">
        <f>VLOOKUP($C471,'Growth rate'!$B$3:$T$93,3,FALSE)*VLOOKUP($E471,BY_RES_Demand_Drivers!$A$5:$I$100,8,FALSE)</f>
        <v>6.5205330609940457</v>
      </c>
      <c r="H471" s="16">
        <f>VLOOKUP($C471,'Growth rate'!$B$3:$T$93,3,FALSE)*VLOOKUP($E471,BY_RES_Demand_Drivers!$A$5:$I$100,9,FALSE)</f>
        <v>20.655943483122336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160.49685909133743</v>
      </c>
      <c r="G472" s="16">
        <f>VLOOKUP($C472,'Growth rate'!$B$3:$T$93,3,FALSE)*VLOOKUP($E472,BY_RES_Demand_Drivers!$A$5:$I$100,8,FALSE)</f>
        <v>6.6248615899699503</v>
      </c>
      <c r="H472" s="16">
        <f>VLOOKUP($C472,'Growth rate'!$B$3:$T$93,3,FALSE)*VLOOKUP($E472,BY_RES_Demand_Drivers!$A$5:$I$100,9,FALSE)</f>
        <v>20.98643857885229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163.06480883679882</v>
      </c>
      <c r="G473" s="16">
        <f>VLOOKUP($C473,'Growth rate'!$B$3:$T$93,3,FALSE)*VLOOKUP($E473,BY_RES_Demand_Drivers!$A$5:$I$100,8,FALSE)</f>
        <v>6.7308593754094694</v>
      </c>
      <c r="H473" s="16">
        <f>VLOOKUP($C473,'Growth rate'!$B$3:$T$93,3,FALSE)*VLOOKUP($E473,BY_RES_Demand_Drivers!$A$5:$I$100,9,FALSE)</f>
        <v>21.322221596113927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165.6738457781876</v>
      </c>
      <c r="G474" s="16">
        <f>VLOOKUP($C474,'Growth rate'!$B$3:$T$93,3,FALSE)*VLOOKUP($E474,BY_RES_Demand_Drivers!$A$5:$I$100,8,FALSE)</f>
        <v>6.8385531254160208</v>
      </c>
      <c r="H474" s="16">
        <f>VLOOKUP($C474,'Growth rate'!$B$3:$T$93,3,FALSE)*VLOOKUP($E474,BY_RES_Demand_Drivers!$A$5:$I$100,9,FALSE)</f>
        <v>21.66337714165175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168.32462731063859</v>
      </c>
      <c r="G475" s="16">
        <f>VLOOKUP($C475,'Growth rate'!$B$3:$T$93,3,FALSE)*VLOOKUP($E475,BY_RES_Demand_Drivers!$A$5:$I$100,8,FALSE)</f>
        <v>6.9479699754226774</v>
      </c>
      <c r="H475" s="16">
        <f>VLOOKUP($C475,'Growth rate'!$B$3:$T$93,3,FALSE)*VLOOKUP($E475,BY_RES_Demand_Drivers!$A$5:$I$100,9,FALSE)</f>
        <v>22.009991175918177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171.01782134760882</v>
      </c>
      <c r="G476" s="16">
        <f>VLOOKUP($C476,'Growth rate'!$B$3:$T$93,3,FALSE)*VLOOKUP($E476,BY_RES_Demand_Drivers!$A$5:$I$100,8,FALSE)</f>
        <v>7.0591374950294403</v>
      </c>
      <c r="H476" s="16">
        <f>VLOOKUP($C476,'Growth rate'!$B$3:$T$93,3,FALSE)*VLOOKUP($E476,BY_RES_Demand_Drivers!$A$5:$I$100,9,FALSE)</f>
        <v>22.362151034732868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173.75410648917054</v>
      </c>
      <c r="G477" s="16">
        <f>VLOOKUP($C477,'Growth rate'!$B$3:$T$93,3,FALSE)*VLOOKUP($E477,BY_RES_Demand_Drivers!$A$5:$I$100,8,FALSE)</f>
        <v>7.1720836949499107</v>
      </c>
      <c r="H477" s="16">
        <f>VLOOKUP($C477,'Growth rate'!$B$3:$T$93,3,FALSE)*VLOOKUP($E477,BY_RES_Demand_Drivers!$A$5:$I$100,9,FALSE)</f>
        <v>22.719945451288591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176.53417219299729</v>
      </c>
      <c r="G478" s="16">
        <f>VLOOKUP($C478,'Growth rate'!$B$3:$T$93,3,FALSE)*VLOOKUP($E478,BY_RES_Demand_Drivers!$A$5:$I$100,8,FALSE)</f>
        <v>7.2868370340691095</v>
      </c>
      <c r="H478" s="16">
        <f>VLOOKUP($C478,'Growth rate'!$B$3:$T$93,3,FALSE)*VLOOKUP($E478,BY_RES_Demand_Drivers!$A$5:$I$100,9,FALSE)</f>
        <v>23.083464578509211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179.35871894808525</v>
      </c>
      <c r="G479" s="16">
        <f>VLOOKUP($C479,'Growth rate'!$B$3:$T$93,3,FALSE)*VLOOKUP($E479,BY_RES_Demand_Drivers!$A$5:$I$100,8,FALSE)</f>
        <v>7.4034264266142156</v>
      </c>
      <c r="H479" s="16">
        <f>VLOOKUP($C479,'Growth rate'!$B$3:$T$93,3,FALSE)*VLOOKUP($E479,BY_RES_Demand_Drivers!$A$5:$I$100,9,FALSE)</f>
        <v>23.452800011765358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182.2284584512546</v>
      </c>
      <c r="G480" s="16">
        <f>VLOOKUP($C480,'Growth rate'!$B$3:$T$93,3,FALSE)*VLOOKUP($E480,BY_RES_Demand_Drivers!$A$5:$I$100,8,FALSE)</f>
        <v>7.5218812494400424</v>
      </c>
      <c r="H480" s="16">
        <f>VLOOKUP($C480,'Growth rate'!$B$3:$T$93,3,FALSE)*VLOOKUP($E480,BY_RES_Demand_Drivers!$A$5:$I$100,9,FALSE)</f>
        <v>23.828044811953603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185.14411378647469</v>
      </c>
      <c r="G481" s="16">
        <f>VLOOKUP($C481,'Growth rate'!$B$3:$T$93,3,FALSE)*VLOOKUP($E481,BY_RES_Demand_Drivers!$A$5:$I$100,8,FALSE)</f>
        <v>7.6422313494310838</v>
      </c>
      <c r="H481" s="16">
        <f>VLOOKUP($C481,'Growth rate'!$B$3:$T$93,3,FALSE)*VLOOKUP($E481,BY_RES_Demand_Drivers!$A$5:$I$100,9,FALSE)</f>
        <v>24.209293528944862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188.10641960705829</v>
      </c>
      <c r="G482" s="16">
        <f>VLOOKUP($C482,'Growth rate'!$B$3:$T$93,3,FALSE)*VLOOKUP($E482,BY_RES_Demand_Drivers!$A$5:$I$100,8,FALSE)</f>
        <v>7.7645070510219814</v>
      </c>
      <c r="H482" s="16">
        <f>VLOOKUP($C482,'Growth rate'!$B$3:$T$93,3,FALSE)*VLOOKUP($E482,BY_RES_Demand_Drivers!$A$5:$I$100,9,FALSE)</f>
        <v>24.59664222540798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191.11612232077121</v>
      </c>
      <c r="G483" s="16">
        <f>VLOOKUP($C483,'Growth rate'!$B$3:$T$93,3,FALSE)*VLOOKUP($E483,BY_RES_Demand_Drivers!$A$5:$I$100,8,FALSE)</f>
        <v>7.8887391638383324</v>
      </c>
      <c r="H483" s="16">
        <f>VLOOKUP($C483,'Growth rate'!$B$3:$T$93,3,FALSE)*VLOOKUP($E483,BY_RES_Demand_Drivers!$A$5:$I$100,9,FALSE)</f>
        <v>24.990188501014508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194.17398027790358</v>
      </c>
      <c r="G484" s="16">
        <f>VLOOKUP($C484,'Growth rate'!$B$3:$T$93,3,FALSE)*VLOOKUP($E484,BY_RES_Demand_Drivers!$A$5:$I$100,8,FALSE)</f>
        <v>8.0149589904597462</v>
      </c>
      <c r="H484" s="16">
        <f>VLOOKUP($C484,'Growth rate'!$B$3:$T$93,3,FALSE)*VLOOKUP($E484,BY_RES_Demand_Drivers!$A$5:$I$100,9,FALSE)</f>
        <v>25.390031517030742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197.28076396235002</v>
      </c>
      <c r="G485" s="16">
        <f>VLOOKUP($C485,'Growth rate'!$B$3:$T$93,3,FALSE)*VLOOKUP($E485,BY_RES_Demand_Drivers!$A$5:$I$100,8,FALSE)</f>
        <v>8.1431983343071028</v>
      </c>
      <c r="H485" s="16">
        <f>VLOOKUP($C485,'Growth rate'!$B$3:$T$93,3,FALSE)*VLOOKUP($E485,BY_RES_Demand_Drivers!$A$5:$I$100,9,FALSE)</f>
        <v>25.796272021303235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200.43725618574763</v>
      </c>
      <c r="G486" s="16">
        <f>VLOOKUP($C486,'Growth rate'!$B$3:$T$93,3,FALSE)*VLOOKUP($E486,BY_RES_Demand_Drivers!$A$5:$I$100,8,FALSE)</f>
        <v>8.2734895076560164</v>
      </c>
      <c r="H486" s="16">
        <f>VLOOKUP($C486,'Growth rate'!$B$3:$T$93,3,FALSE)*VLOOKUP($E486,BY_RES_Demand_Drivers!$A$5:$I$100,9,FALSE)</f>
        <v>26.209012373644086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203.64425228471958</v>
      </c>
      <c r="G487" s="16">
        <f>VLOOKUP($C487,'Growth rate'!$B$3:$T$93,3,FALSE)*VLOOKUP($E487,BY_RES_Demand_Drivers!$A$5:$I$100,8,FALSE)</f>
        <v>8.4058653397785132</v>
      </c>
      <c r="H487" s="16">
        <f>VLOOKUP($C487,'Growth rate'!$B$3:$T$93,3,FALSE)*VLOOKUP($E487,BY_RES_Demand_Drivers!$A$5:$I$100,9,FALSE)</f>
        <v>26.62835657162239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206.9025603212751</v>
      </c>
      <c r="G488" s="16">
        <f>VLOOKUP($C488,'Growth rate'!$B$3:$T$93,3,FALSE)*VLOOKUP($E488,BY_RES_Demand_Drivers!$A$5:$I$100,8,FALSE)</f>
        <v>8.5403591852149692</v>
      </c>
      <c r="H488" s="16">
        <f>VLOOKUP($C488,'Growth rate'!$B$3:$T$93,3,FALSE)*VLOOKUP($E488,BY_RES_Demand_Drivers!$A$5:$I$100,9,FALSE)</f>
        <v>27.054410276768348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210.21300128641553</v>
      </c>
      <c r="G489" s="16">
        <f>VLOOKUP($C489,'Growth rate'!$B$3:$T$93,3,FALSE)*VLOOKUP($E489,BY_RES_Demand_Drivers!$A$5:$I$100,8,FALSE)</f>
        <v>8.6770049321784093</v>
      </c>
      <c r="H489" s="16">
        <f>VLOOKUP($C489,'Growth rate'!$B$3:$T$93,3,FALSE)*VLOOKUP($E489,BY_RES_Demand_Drivers!$A$5:$I$100,9,FALSE)</f>
        <v>27.487280841196643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213.57640930699816</v>
      </c>
      <c r="G490" s="16">
        <f>VLOOKUP($C490,'Growth rate'!$B$3:$T$93,3,FALSE)*VLOOKUP($E490,BY_RES_Demand_Drivers!$A$5:$I$100,8,FALSE)</f>
        <v>8.8158370110932633</v>
      </c>
      <c r="H490" s="16">
        <f>VLOOKUP($C490,'Growth rate'!$B$3:$T$93,3,FALSE)*VLOOKUP($E490,BY_RES_Demand_Drivers!$A$5:$I$100,9,FALSE)</f>
        <v>27.927077334655792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216.99363185591014</v>
      </c>
      <c r="G491" s="16">
        <f>VLOOKUP($C491,'Growth rate'!$B$3:$T$93,3,FALSE)*VLOOKUP($E491,BY_RES_Demand_Drivers!$A$5:$I$100,8,FALSE)</f>
        <v>8.956890403270755</v>
      </c>
      <c r="H491" s="16">
        <f>VLOOKUP($C491,'Growth rate'!$B$3:$T$93,3,FALSE)*VLOOKUP($E491,BY_RES_Demand_Drivers!$A$5:$I$100,9,FALSE)</f>
        <v>28.373910572010285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220.4655299656047</v>
      </c>
      <c r="G492" s="16">
        <f>VLOOKUP($C492,'Growth rate'!$B$3:$T$93,3,FALSE)*VLOOKUP($E492,BY_RES_Demand_Drivers!$A$5:$I$100,8,FALSE)</f>
        <v>9.100200649723087</v>
      </c>
      <c r="H492" s="16">
        <f>VLOOKUP($C492,'Growth rate'!$B$3:$T$93,3,FALSE)*VLOOKUP($E492,BY_RES_Demand_Drivers!$A$5:$I$100,9,FALSE)</f>
        <v>28.827893141162448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223.99297844505438</v>
      </c>
      <c r="G493" s="16">
        <f>VLOOKUP($C493,'Growth rate'!$B$3:$T$93,3,FALSE)*VLOOKUP($E493,BY_RES_Demand_Drivers!$A$5:$I$100,8,FALSE)</f>
        <v>9.2458038601186576</v>
      </c>
      <c r="H493" s="16">
        <f>VLOOKUP($C493,'Growth rate'!$B$3:$T$93,3,FALSE)*VLOOKUP($E493,BY_RES_Demand_Drivers!$A$5:$I$100,9,FALSE)</f>
        <v>29.289139431421049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227.57686610017527</v>
      </c>
      <c r="G494" s="16">
        <f>VLOOKUP($C494,'Growth rate'!$B$3:$T$93,3,FALSE)*VLOOKUP($E494,BY_RES_Demand_Drivers!$A$5:$I$100,8,FALSE)</f>
        <v>9.3937367218805559</v>
      </c>
      <c r="H494" s="16">
        <f>VLOOKUP($C494,'Growth rate'!$B$3:$T$93,3,FALSE)*VLOOKUP($E494,BY_RES_Demand_Drivers!$A$5:$I$100,9,FALSE)</f>
        <v>29.757765662323784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231.21809595777808</v>
      </c>
      <c r="G495" s="16">
        <f>VLOOKUP($C495,'Growth rate'!$B$3:$T$93,3,FALSE)*VLOOKUP($E495,BY_RES_Demand_Drivers!$A$5:$I$100,8,FALSE)</f>
        <v>9.5440365094306454</v>
      </c>
      <c r="H495" s="16">
        <f>VLOOKUP($C495,'Growth rate'!$B$3:$T$93,3,FALSE)*VLOOKUP($E495,BY_RES_Demand_Drivers!$A$5:$I$100,9,FALSE)</f>
        <v>30.233889912920969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49.657910149698999</v>
      </c>
      <c r="G496" s="16">
        <f>VLOOKUP($C496,'Growth rate'!$B$3:$T$93,3,FALSE)*VLOOKUP($E496,BY_RES_Demand_Drivers!$A$5:$I$100,8,FALSE)</f>
        <v>0.65758864609566403</v>
      </c>
      <c r="H496" s="16">
        <f>VLOOKUP($C496,'Growth rate'!$B$3:$T$93,3,FALSE)*VLOOKUP($E496,BY_RES_Demand_Drivers!$A$5:$I$100,9,FALSE)</f>
        <v>2.0800867926989701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49.12264005851732</v>
      </c>
      <c r="G497" s="16">
        <f>VLOOKUP($C497,'Growth rate'!$B$3:$T$93,3,FALSE)*VLOOKUP($E497,BY_RES_Demand_Drivers!$A$5:$I$100,8,FALSE)</f>
        <v>0.65050039905718493</v>
      </c>
      <c r="H497" s="16">
        <f>VLOOKUP($C497,'Growth rate'!$B$3:$T$93,3,FALSE)*VLOOKUP($E497,BY_RES_Demand_Drivers!$A$5:$I$100,9,FALSE)</f>
        <v>2.0576652239330415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49.908602299453598</v>
      </c>
      <c r="G498" s="16">
        <f>VLOOKUP($C498,'Growth rate'!$B$3:$T$93,3,FALSE)*VLOOKUP($E498,BY_RES_Demand_Drivers!$A$5:$I$100,8,FALSE)</f>
        <v>0.66090840544209994</v>
      </c>
      <c r="H498" s="16">
        <f>VLOOKUP($C498,'Growth rate'!$B$3:$T$93,3,FALSE)*VLOOKUP($E498,BY_RES_Demand_Drivers!$A$5:$I$100,9,FALSE)</f>
        <v>2.0905878675159699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50.70713993624485</v>
      </c>
      <c r="G499" s="16">
        <f>VLOOKUP($C499,'Growth rate'!$B$3:$T$93,3,FALSE)*VLOOKUP($E499,BY_RES_Demand_Drivers!$A$5:$I$100,8,FALSE)</f>
        <v>0.67148293992917341</v>
      </c>
      <c r="H499" s="16">
        <f>VLOOKUP($C499,'Growth rate'!$B$3:$T$93,3,FALSE)*VLOOKUP($E499,BY_RES_Demand_Drivers!$A$5:$I$100,9,FALSE)</f>
        <v>2.1240372733962252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51.518454175224761</v>
      </c>
      <c r="G500" s="16">
        <f>VLOOKUP($C500,'Growth rate'!$B$3:$T$93,3,FALSE)*VLOOKUP($E500,BY_RES_Demand_Drivers!$A$5:$I$100,8,FALSE)</f>
        <v>0.68222666696804024</v>
      </c>
      <c r="H500" s="16">
        <f>VLOOKUP($C500,'Growth rate'!$B$3:$T$93,3,FALSE)*VLOOKUP($E500,BY_RES_Demand_Drivers!$A$5:$I$100,9,FALSE)</f>
        <v>2.1580218697705651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52.342749442028357</v>
      </c>
      <c r="G501" s="16">
        <f>VLOOKUP($C501,'Growth rate'!$B$3:$T$93,3,FALSE)*VLOOKUP($E501,BY_RES_Demand_Drivers!$A$5:$I$100,8,FALSE)</f>
        <v>0.69314229363952884</v>
      </c>
      <c r="H501" s="16">
        <f>VLOOKUP($C501,'Growth rate'!$B$3:$T$93,3,FALSE)*VLOOKUP($E501,BY_RES_Demand_Drivers!$A$5:$I$100,9,FALSE)</f>
        <v>2.1925502196868938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53.18023343310081</v>
      </c>
      <c r="G502" s="16">
        <f>VLOOKUP($C502,'Growth rate'!$B$3:$T$93,3,FALSE)*VLOOKUP($E502,BY_RES_Demand_Drivers!$A$5:$I$100,8,FALSE)</f>
        <v>0.70423257033776132</v>
      </c>
      <c r="H502" s="16">
        <f>VLOOKUP($C502,'Growth rate'!$B$3:$T$93,3,FALSE)*VLOOKUP($E502,BY_RES_Demand_Drivers!$A$5:$I$100,9,FALSE)</f>
        <v>2.2276310232018841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54.03111716803042</v>
      </c>
      <c r="G503" s="16">
        <f>VLOOKUP($C503,'Growth rate'!$B$3:$T$93,3,FALSE)*VLOOKUP($E503,BY_RES_Demand_Drivers!$A$5:$I$100,8,FALSE)</f>
        <v>0.71550029146316541</v>
      </c>
      <c r="H503" s="16">
        <f>VLOOKUP($C503,'Growth rate'!$B$3:$T$93,3,FALSE)*VLOOKUP($E503,BY_RES_Demand_Drivers!$A$5:$I$100,9,FALSE)</f>
        <v>2.2632731195731144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54.895615042718909</v>
      </c>
      <c r="G504" s="16">
        <f>VLOOKUP($C504,'Growth rate'!$B$3:$T$93,3,FALSE)*VLOOKUP($E504,BY_RES_Demand_Drivers!$A$5:$I$100,8,FALSE)</f>
        <v>0.72694829612657608</v>
      </c>
      <c r="H504" s="16">
        <f>VLOOKUP($C504,'Growth rate'!$B$3:$T$93,3,FALSE)*VLOOKUP($E504,BY_RES_Demand_Drivers!$A$5:$I$100,9,FALSE)</f>
        <v>2.2994854894862842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55.773944883402415</v>
      </c>
      <c r="G505" s="16">
        <f>VLOOKUP($C505,'Growth rate'!$B$3:$T$93,3,FALSE)*VLOOKUP($E505,BY_RES_Demand_Drivers!$A$5:$I$100,8,FALSE)</f>
        <v>0.73857946886460135</v>
      </c>
      <c r="H505" s="16">
        <f>VLOOKUP($C505,'Growth rate'!$B$3:$T$93,3,FALSE)*VLOOKUP($E505,BY_RES_Demand_Drivers!$A$5:$I$100,9,FALSE)</f>
        <v>2.3362772573180646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56.666328001536854</v>
      </c>
      <c r="G506" s="16">
        <f>VLOOKUP($C506,'Growth rate'!$B$3:$T$93,3,FALSE)*VLOOKUP($E506,BY_RES_Demand_Drivers!$A$5:$I$100,8,FALSE)</f>
        <v>0.750396740366435</v>
      </c>
      <c r="H506" s="16">
        <f>VLOOKUP($C506,'Growth rate'!$B$3:$T$93,3,FALSE)*VLOOKUP($E506,BY_RES_Demand_Drivers!$A$5:$I$100,9,FALSE)</f>
        <v>2.3736576934351539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57.572989249561445</v>
      </c>
      <c r="G507" s="16">
        <f>VLOOKUP($C507,'Growth rate'!$B$3:$T$93,3,FALSE)*VLOOKUP($E507,BY_RES_Demand_Drivers!$A$5:$I$100,8,FALSE)</f>
        <v>0.76240308821229796</v>
      </c>
      <c r="H507" s="16">
        <f>VLOOKUP($C507,'Growth rate'!$B$3:$T$93,3,FALSE)*VLOOKUP($E507,BY_RES_Demand_Drivers!$A$5:$I$100,9,FALSE)</f>
        <v>2.4116362165301162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58.494157077554426</v>
      </c>
      <c r="G508" s="16">
        <f>VLOOKUP($C508,'Growth rate'!$B$3:$T$93,3,FALSE)*VLOOKUP($E508,BY_RES_Demand_Drivers!$A$5:$I$100,8,FALSE)</f>
        <v>0.77460153762369477</v>
      </c>
      <c r="H508" s="16">
        <f>VLOOKUP($C508,'Growth rate'!$B$3:$T$93,3,FALSE)*VLOOKUP($E508,BY_RES_Demand_Drivers!$A$5:$I$100,9,FALSE)</f>
        <v>2.4502223959945981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59.430063590795307</v>
      </c>
      <c r="G509" s="16">
        <f>VLOOKUP($C509,'Growth rate'!$B$3:$T$93,3,FALSE)*VLOOKUP($E509,BY_RES_Demand_Drivers!$A$5:$I$100,8,FALSE)</f>
        <v>0.78699516222567389</v>
      </c>
      <c r="H509" s="16">
        <f>VLOOKUP($C509,'Growth rate'!$B$3:$T$93,3,FALSE)*VLOOKUP($E509,BY_RES_Demand_Drivers!$A$5:$I$100,9,FALSE)</f>
        <v>2.4894259543305117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60.380944608248029</v>
      </c>
      <c r="G510" s="16">
        <f>VLOOKUP($C510,'Growth rate'!$B$3:$T$93,3,FALSE)*VLOOKUP($E510,BY_RES_Demand_Drivers!$A$5:$I$100,8,FALSE)</f>
        <v>0.79958708482128471</v>
      </c>
      <c r="H510" s="16">
        <f>VLOOKUP($C510,'Growth rate'!$B$3:$T$93,3,FALSE)*VLOOKUP($E510,BY_RES_Demand_Drivers!$A$5:$I$100,9,FALSE)</f>
        <v>2.5292567695998001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61.347039721980011</v>
      </c>
      <c r="G511" s="16">
        <f>VLOOKUP($C511,'Growth rate'!$B$3:$T$93,3,FALSE)*VLOOKUP($E511,BY_RES_Demand_Drivers!$A$5:$I$100,8,FALSE)</f>
        <v>0.8123804781784254</v>
      </c>
      <c r="H511" s="16">
        <f>VLOOKUP($C511,'Growth rate'!$B$3:$T$93,3,FALSE)*VLOOKUP($E511,BY_RES_Demand_Drivers!$A$5:$I$100,9,FALSE)</f>
        <v>2.5697248779133974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62.32859235753169</v>
      </c>
      <c r="G512" s="16">
        <f>VLOOKUP($C512,'Growth rate'!$B$3:$T$93,3,FALSE)*VLOOKUP($E512,BY_RES_Demand_Drivers!$A$5:$I$100,8,FALSE)</f>
        <v>0.82537856582928015</v>
      </c>
      <c r="H512" s="16">
        <f>VLOOKUP($C512,'Growth rate'!$B$3:$T$93,3,FALSE)*VLOOKUP($E512,BY_RES_Demand_Drivers!$A$5:$I$100,9,FALSE)</f>
        <v>2.6108404759600119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63.325849835252193</v>
      </c>
      <c r="G513" s="16">
        <f>VLOOKUP($C513,'Growth rate'!$B$3:$T$93,3,FALSE)*VLOOKUP($E513,BY_RES_Demand_Drivers!$A$5:$I$100,8,FALSE)</f>
        <v>0.83858462288254865</v>
      </c>
      <c r="H513" s="16">
        <f>VLOOKUP($C513,'Growth rate'!$B$3:$T$93,3,FALSE)*VLOOKUP($E513,BY_RES_Demand_Drivers!$A$5:$I$100,9,FALSE)</f>
        <v>2.6526139235753718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64.339063432616229</v>
      </c>
      <c r="G514" s="16">
        <f>VLOOKUP($C514,'Growth rate'!$B$3:$T$93,3,FALSE)*VLOOKUP($E514,BY_RES_Demand_Drivers!$A$5:$I$100,8,FALSE)</f>
        <v>0.85200197684866941</v>
      </c>
      <c r="H514" s="16">
        <f>VLOOKUP($C514,'Growth rate'!$B$3:$T$93,3,FALSE)*VLOOKUP($E514,BY_RES_Demand_Drivers!$A$5:$I$100,9,FALSE)</f>
        <v>2.6950557463525775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65.368488447538098</v>
      </c>
      <c r="G515" s="16">
        <f>VLOOKUP($C515,'Growth rate'!$B$3:$T$93,3,FALSE)*VLOOKUP($E515,BY_RES_Demand_Drivers!$A$5:$I$100,8,FALSE)</f>
        <v>0.86563400847824823</v>
      </c>
      <c r="H515" s="16">
        <f>VLOOKUP($C515,'Growth rate'!$B$3:$T$93,3,FALSE)*VLOOKUP($E515,BY_RES_Demand_Drivers!$A$5:$I$100,9,FALSE)</f>
        <v>2.738176638294219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66.414384262698704</v>
      </c>
      <c r="G516" s="16">
        <f>VLOOKUP($C516,'Growth rate'!$B$3:$T$93,3,FALSE)*VLOOKUP($E516,BY_RES_Demand_Drivers!$A$5:$I$100,8,FALSE)</f>
        <v>0.87948415261390012</v>
      </c>
      <c r="H516" s="16">
        <f>VLOOKUP($C516,'Growth rate'!$B$3:$T$93,3,FALSE)*VLOOKUP($E516,BY_RES_Demand_Drivers!$A$5:$I$100,9,FALSE)</f>
        <v>2.7819874645069267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67.477014410901887</v>
      </c>
      <c r="G517" s="16">
        <f>VLOOKUP($C517,'Growth rate'!$B$3:$T$93,3,FALSE)*VLOOKUP($E517,BY_RES_Demand_Drivers!$A$5:$I$100,8,FALSE)</f>
        <v>0.89355589905572264</v>
      </c>
      <c r="H517" s="16">
        <f>VLOOKUP($C517,'Growth rate'!$B$3:$T$93,3,FALSE)*VLOOKUP($E517,BY_RES_Demand_Drivers!$A$5:$I$100,9,FALSE)</f>
        <v>2.8264992639390378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68.556646641476306</v>
      </c>
      <c r="G518" s="16">
        <f>VLOOKUP($C518,'Growth rate'!$B$3:$T$93,3,FALSE)*VLOOKUP($E518,BY_RES_Demand_Drivers!$A$5:$I$100,8,FALSE)</f>
        <v>0.90785279344061409</v>
      </c>
      <c r="H518" s="16">
        <f>VLOOKUP($C518,'Growth rate'!$B$3:$T$93,3,FALSE)*VLOOKUP($E518,BY_RES_Demand_Drivers!$A$5:$I$100,9,FALSE)</f>
        <v>2.8717232521620621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69.653552987739928</v>
      </c>
      <c r="G519" s="16">
        <f>VLOOKUP($C519,'Growth rate'!$B$3:$T$93,3,FALSE)*VLOOKUP($E519,BY_RES_Demand_Drivers!$A$5:$I$100,8,FALSE)</f>
        <v>0.92237843813566389</v>
      </c>
      <c r="H519" s="16">
        <f>VLOOKUP($C519,'Growth rate'!$B$3:$T$93,3,FALSE)*VLOOKUP($E519,BY_RES_Demand_Drivers!$A$5:$I$100,9,FALSE)</f>
        <v>2.9176708241966551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70.768009835543765</v>
      </c>
      <c r="G520" s="16">
        <f>VLOOKUP($C520,'Growth rate'!$B$3:$T$93,3,FALSE)*VLOOKUP($E520,BY_RES_Demand_Drivers!$A$5:$I$100,8,FALSE)</f>
        <v>0.93713649314583458</v>
      </c>
      <c r="H520" s="16">
        <f>VLOOKUP($C520,'Growth rate'!$B$3:$T$93,3,FALSE)*VLOOKUP($E520,BY_RES_Demand_Drivers!$A$5:$I$100,9,FALSE)</f>
        <v>2.9643535573838014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71.900297992912471</v>
      </c>
      <c r="G521" s="16">
        <f>VLOOKUP($C521,'Growth rate'!$B$3:$T$93,3,FALSE)*VLOOKUP($E521,BY_RES_Demand_Drivers!$A$5:$I$100,8,FALSE)</f>
        <v>0.95213067703616794</v>
      </c>
      <c r="H521" s="16">
        <f>VLOOKUP($C521,'Growth rate'!$B$3:$T$93,3,FALSE)*VLOOKUP($E521,BY_RES_Demand_Drivers!$A$5:$I$100,9,FALSE)</f>
        <v>3.0117832143019427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73.050702760799069</v>
      </c>
      <c r="G522" s="16">
        <f>VLOOKUP($C522,'Growth rate'!$B$3:$T$93,3,FALSE)*VLOOKUP($E522,BY_RES_Demand_Drivers!$A$5:$I$100,8,FALSE)</f>
        <v>0.96736476786874659</v>
      </c>
      <c r="H522" s="16">
        <f>VLOOKUP($C522,'Growth rate'!$B$3:$T$93,3,FALSE)*VLOOKUP($E522,BY_RES_Demand_Drivers!$A$5:$I$100,9,FALSE)</f>
        <v>3.0599717457307736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74.219514004971856</v>
      </c>
      <c r="G523" s="16">
        <f>VLOOKUP($C523,'Growth rate'!$B$3:$T$93,3,FALSE)*VLOOKUP($E523,BY_RES_Demand_Drivers!$A$5:$I$100,8,FALSE)</f>
        <v>0.98284260415464664</v>
      </c>
      <c r="H523" s="16">
        <f>VLOOKUP($C523,'Growth rate'!$B$3:$T$93,3,FALSE)*VLOOKUP($E523,BY_RES_Demand_Drivers!$A$5:$I$100,9,FALSE)</f>
        <v>3.108931293662466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75.407026229051411</v>
      </c>
      <c r="G524" s="16">
        <f>VLOOKUP($C524,'Growth rate'!$B$3:$T$93,3,FALSE)*VLOOKUP($E524,BY_RES_Demand_Drivers!$A$5:$I$100,8,FALSE)</f>
        <v>0.998568085821121</v>
      </c>
      <c r="H524" s="16">
        <f>VLOOKUP($C524,'Growth rate'!$B$3:$T$93,3,FALSE)*VLOOKUP($E524,BY_RES_Demand_Drivers!$A$5:$I$100,9,FALSE)</f>
        <v>3.1586741943610659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76.613538648716244</v>
      </c>
      <c r="G525" s="16">
        <f>VLOOKUP($C525,'Growth rate'!$B$3:$T$93,3,FALSE)*VLOOKUP($E525,BY_RES_Demand_Drivers!$A$5:$I$100,8,FALSE)</f>
        <v>1.0145451751942591</v>
      </c>
      <c r="H525" s="16">
        <f>VLOOKUP($C525,'Growth rate'!$B$3:$T$93,3,FALSE)*VLOOKUP($E525,BY_RES_Demand_Drivers!$A$5:$I$100,9,FALSE)</f>
        <v>3.2092129814708432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77.839355267095712</v>
      </c>
      <c r="G526" s="16">
        <f>VLOOKUP($C526,'Growth rate'!$B$3:$T$93,3,FALSE)*VLOOKUP($E526,BY_RES_Demand_Drivers!$A$5:$I$100,8,FALSE)</f>
        <v>1.0307778979973672</v>
      </c>
      <c r="H526" s="16">
        <f>VLOOKUP($C526,'Growth rate'!$B$3:$T$93,3,FALSE)*VLOOKUP($E526,BY_RES_Demand_Drivers!$A$5:$I$100,9,FALSE)</f>
        <v>3.2605603891743766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79.084784951369244</v>
      </c>
      <c r="G527" s="16">
        <f>VLOOKUP($C527,'Growth rate'!$B$3:$T$93,3,FALSE)*VLOOKUP($E527,BY_RES_Demand_Drivers!$A$5:$I$100,8,FALSE)</f>
        <v>1.0472703443653251</v>
      </c>
      <c r="H527" s="16">
        <f>VLOOKUP($C527,'Growth rate'!$B$3:$T$93,3,FALSE)*VLOOKUP($E527,BY_RES_Demand_Drivers!$A$5:$I$100,9,FALSE)</f>
        <v>3.3127293554011668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80.350141510591143</v>
      </c>
      <c r="G528" s="16">
        <f>VLOOKUP($C528,'Growth rate'!$B$3:$T$93,3,FALSE)*VLOOKUP($E528,BY_RES_Demand_Drivers!$A$5:$I$100,8,FALSE)</f>
        <v>1.0640266698751704</v>
      </c>
      <c r="H528" s="16">
        <f>VLOOKUP($C528,'Growth rate'!$B$3:$T$93,3,FALSE)*VLOOKUP($E528,BY_RES_Demand_Drivers!$A$5:$I$100,9,FALSE)</f>
        <v>3.3657330250875854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81.635743774760613</v>
      </c>
      <c r="G529" s="16">
        <f>VLOOKUP($C529,'Growth rate'!$B$3:$T$93,3,FALSE)*VLOOKUP($E529,BY_RES_Demand_Drivers!$A$5:$I$100,8,FALSE)</f>
        <v>1.081051096593173</v>
      </c>
      <c r="H529" s="16">
        <f>VLOOKUP($C529,'Growth rate'!$B$3:$T$93,3,FALSE)*VLOOKUP($E529,BY_RES_Demand_Drivers!$A$5:$I$100,9,FALSE)</f>
        <v>3.4195847534889867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82.941915675156778</v>
      </c>
      <c r="G530" s="16">
        <f>VLOOKUP($C530,'Growth rate'!$B$3:$T$93,3,FALSE)*VLOOKUP($E530,BY_RES_Demand_Drivers!$A$5:$I$100,8,FALSE)</f>
        <v>1.0983479141386638</v>
      </c>
      <c r="H530" s="16">
        <f>VLOOKUP($C530,'Growth rate'!$B$3:$T$93,3,FALSE)*VLOOKUP($E530,BY_RES_Demand_Drivers!$A$5:$I$100,9,FALSE)</f>
        <v>3.4742981095448107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84.268986325959276</v>
      </c>
      <c r="G531" s="16">
        <f>VLOOKUP($C531,'Growth rate'!$B$3:$T$93,3,FALSE)*VLOOKUP($E531,BY_RES_Demand_Drivers!$A$5:$I$100,8,FALSE)</f>
        <v>1.1159214807648823</v>
      </c>
      <c r="H531" s="16">
        <f>VLOOKUP($C531,'Growth rate'!$B$3:$T$93,3,FALSE)*VLOOKUP($E531,BY_RES_Demand_Drivers!$A$5:$I$100,9,FALSE)</f>
        <v>3.5298868792975275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85.617290107174625</v>
      </c>
      <c r="G532" s="16">
        <f>VLOOKUP($C532,'Growth rate'!$B$3:$T$93,3,FALSE)*VLOOKUP($E532,BY_RES_Demand_Drivers!$A$5:$I$100,8,FALSE)</f>
        <v>1.1337762244571206</v>
      </c>
      <c r="H532" s="16">
        <f>VLOOKUP($C532,'Growth rate'!$B$3:$T$93,3,FALSE)*VLOOKUP($E532,BY_RES_Demand_Drivers!$A$5:$I$100,9,FALSE)</f>
        <v>3.5863650693662881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86.987166748889436</v>
      </c>
      <c r="G533" s="16">
        <f>VLOOKUP($C533,'Growth rate'!$B$3:$T$93,3,FALSE)*VLOOKUP($E533,BY_RES_Demand_Drivers!$A$5:$I$100,8,FALSE)</f>
        <v>1.1519166440484345</v>
      </c>
      <c r="H533" s="16">
        <f>VLOOKUP($C533,'Growth rate'!$B$3:$T$93,3,FALSE)*VLOOKUP($E533,BY_RES_Demand_Drivers!$A$5:$I$100,9,FALSE)</f>
        <v>3.6437469104761488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88.378961416871661</v>
      </c>
      <c r="G534" s="16">
        <f>VLOOKUP($C534,'Growth rate'!$B$3:$T$93,3,FALSE)*VLOOKUP($E534,BY_RES_Demand_Drivers!$A$5:$I$100,8,FALSE)</f>
        <v>1.1703473103532096</v>
      </c>
      <c r="H534" s="16">
        <f>VLOOKUP($C534,'Growth rate'!$B$3:$T$93,3,FALSE)*VLOOKUP($E534,BY_RES_Demand_Drivers!$A$5:$I$100,9,FALSE)</f>
        <v>3.7020468610437671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89.793024799541627</v>
      </c>
      <c r="G535" s="16">
        <f>VLOOKUP($C535,'Growth rate'!$B$3:$T$93,3,FALSE)*VLOOKUP($E535,BY_RES_Demand_Drivers!$A$5:$I$100,8,FALSE)</f>
        <v>1.1890728673188611</v>
      </c>
      <c r="H535" s="16">
        <f>VLOOKUP($C535,'Growth rate'!$B$3:$T$93,3,FALSE)*VLOOKUP($E535,BY_RES_Demand_Drivers!$A$5:$I$100,9,FALSE)</f>
        <v>3.761279610820468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91.229713196334288</v>
      </c>
      <c r="G536" s="16">
        <f>VLOOKUP($C536,'Growth rate'!$B$3:$T$93,3,FALSE)*VLOOKUP($E536,BY_RES_Demand_Drivers!$A$5:$I$100,8,FALSE)</f>
        <v>1.2080980331959628</v>
      </c>
      <c r="H536" s="16">
        <f>VLOOKUP($C536,'Growth rate'!$B$3:$T$93,3,FALSE)*VLOOKUP($E536,BY_RES_Demand_Drivers!$A$5:$I$100,9,FALSE)</f>
        <v>3.8214600845935953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92.689388607475635</v>
      </c>
      <c r="G537" s="16">
        <f>VLOOKUP($C537,'Growth rate'!$B$3:$T$93,3,FALSE)*VLOOKUP($E537,BY_RES_Demand_Drivers!$A$5:$I$100,8,FALSE)</f>
        <v>1.2274276017270982</v>
      </c>
      <c r="H537" s="16">
        <f>VLOOKUP($C537,'Growth rate'!$B$3:$T$93,3,FALSE)*VLOOKUP($E537,BY_RES_Demand_Drivers!$A$5:$I$100,9,FALSE)</f>
        <v>3.8826034459470926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94.172418825195251</v>
      </c>
      <c r="G538" s="16">
        <f>VLOOKUP($C538,'Growth rate'!$B$3:$T$93,3,FALSE)*VLOOKUP($E538,BY_RES_Demand_Drivers!$A$5:$I$100,8,FALSE)</f>
        <v>1.2470664433547318</v>
      </c>
      <c r="H538" s="16">
        <f>VLOOKUP($C538,'Growth rate'!$B$3:$T$93,3,FALSE)*VLOOKUP($E538,BY_RES_Demand_Drivers!$A$5:$I$100,9,FALSE)</f>
        <v>3.9447251010822462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95.679177526398362</v>
      </c>
      <c r="G539" s="16">
        <f>VLOOKUP($C539,'Growth rate'!$B$3:$T$93,3,FALSE)*VLOOKUP($E539,BY_RES_Demand_Drivers!$A$5:$I$100,8,FALSE)</f>
        <v>1.2670195064484076</v>
      </c>
      <c r="H539" s="16">
        <f>VLOOKUP($C539,'Growth rate'!$B$3:$T$93,3,FALSE)*VLOOKUP($E539,BY_RES_Demand_Drivers!$A$5:$I$100,9,FALSE)</f>
        <v>4.0078407026995624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97.210044366820739</v>
      </c>
      <c r="G540" s="16">
        <f>VLOOKUP($C540,'Growth rate'!$B$3:$T$93,3,FALSE)*VLOOKUP($E540,BY_RES_Demand_Drivers!$A$5:$I$100,8,FALSE)</f>
        <v>1.287291818551582</v>
      </c>
      <c r="H540" s="16">
        <f>VLOOKUP($C540,'Growth rate'!$B$3:$T$93,3,FALSE)*VLOOKUP($E540,BY_RES_Demand_Drivers!$A$5:$I$100,9,FALSE)</f>
        <v>4.0719661539427552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98.765405076689873</v>
      </c>
      <c r="G541" s="16">
        <f>VLOOKUP($C541,'Growth rate'!$B$3:$T$93,3,FALSE)*VLOOKUP($E541,BY_RES_Demand_Drivers!$A$5:$I$100,8,FALSE)</f>
        <v>1.3078884876484074</v>
      </c>
      <c r="H541" s="16">
        <f>VLOOKUP($C541,'Growth rate'!$B$3:$T$93,3,FALSE)*VLOOKUP($E541,BY_RES_Demand_Drivers!$A$5:$I$100,9,FALSE)</f>
        <v>4.1371176124058398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100.34565155791692</v>
      </c>
      <c r="G542" s="16">
        <f>VLOOKUP($C542,'Growth rate'!$B$3:$T$93,3,FALSE)*VLOOKUP($E542,BY_RES_Demand_Drivers!$A$5:$I$100,8,FALSE)</f>
        <v>1.328814703450782</v>
      </c>
      <c r="H542" s="16">
        <f>VLOOKUP($C542,'Growth rate'!$B$3:$T$93,3,FALSE)*VLOOKUP($E542,BY_RES_Demand_Drivers!$A$5:$I$100,9,FALSE)</f>
        <v>4.2033114942043337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101.95118198284359</v>
      </c>
      <c r="G543" s="16">
        <f>VLOOKUP($C543,'Growth rate'!$B$3:$T$93,3,FALSE)*VLOOKUP($E543,BY_RES_Demand_Drivers!$A$5:$I$100,8,FALSE)</f>
        <v>1.3500757387059943</v>
      </c>
      <c r="H543" s="16">
        <f>VLOOKUP($C543,'Growth rate'!$B$3:$T$93,3,FALSE)*VLOOKUP($E543,BY_RES_Demand_Drivers!$A$5:$I$100,9,FALSE)</f>
        <v>4.2705644781116021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103.58240089456909</v>
      </c>
      <c r="G544" s="16">
        <f>VLOOKUP($C544,'Growth rate'!$B$3:$T$93,3,FALSE)*VLOOKUP($E544,BY_RES_Demand_Drivers!$A$5:$I$100,8,FALSE)</f>
        <v>1.3716769505252904</v>
      </c>
      <c r="H544" s="16">
        <f>VLOOKUP($C544,'Growth rate'!$B$3:$T$93,3,FALSE)*VLOOKUP($E544,BY_RES_Demand_Drivers!$A$5:$I$100,9,FALSE)</f>
        <v>4.3388935097613883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105.2397193088822</v>
      </c>
      <c r="G545" s="16">
        <f>VLOOKUP($C545,'Growth rate'!$B$3:$T$93,3,FALSE)*VLOOKUP($E545,BY_RES_Demand_Drivers!$A$5:$I$100,8,FALSE)</f>
        <v>1.3936237817336952</v>
      </c>
      <c r="H545" s="16">
        <f>VLOOKUP($C545,'Growth rate'!$B$3:$T$93,3,FALSE)*VLOOKUP($E545,BY_RES_Demand_Drivers!$A$5:$I$100,9,FALSE)</f>
        <v>4.4083158059175709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106.92355481782431</v>
      </c>
      <c r="G546" s="16">
        <f>VLOOKUP($C546,'Growth rate'!$B$3:$T$93,3,FALSE)*VLOOKUP($E546,BY_RES_Demand_Drivers!$A$5:$I$100,8,FALSE)</f>
        <v>1.4159217622414342</v>
      </c>
      <c r="H546" s="16">
        <f>VLOOKUP($C546,'Growth rate'!$B$3:$T$93,3,FALSE)*VLOOKUP($E546,BY_RES_Demand_Drivers!$A$5:$I$100,9,FALSE)</f>
        <v>4.4788488588122517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108.63433169490949</v>
      </c>
      <c r="G547" s="16">
        <f>VLOOKUP($C547,'Growth rate'!$B$3:$T$93,3,FALSE)*VLOOKUP($E547,BY_RES_Demand_Drivers!$A$5:$I$100,8,FALSE)</f>
        <v>1.438576510437297</v>
      </c>
      <c r="H547" s="16">
        <f>VLOOKUP($C547,'Growth rate'!$B$3:$T$93,3,FALSE)*VLOOKUP($E547,BY_RES_Demand_Drivers!$A$5:$I$100,9,FALSE)</f>
        <v>4.5505104405532473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110.37248100202804</v>
      </c>
      <c r="G548" s="16">
        <f>VLOOKUP($C548,'Growth rate'!$B$3:$T$93,3,FALSE)*VLOOKUP($E548,BY_RES_Demand_Drivers!$A$5:$I$100,8,FALSE)</f>
        <v>1.4615937346042938</v>
      </c>
      <c r="H548" s="16">
        <f>VLOOKUP($C548,'Growth rate'!$B$3:$T$93,3,FALSE)*VLOOKUP($E548,BY_RES_Demand_Drivers!$A$5:$I$100,9,FALSE)</f>
        <v>4.6233186076020996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112.13844069806051</v>
      </c>
      <c r="G549" s="16">
        <f>VLOOKUP($C549,'Growth rate'!$B$3:$T$93,3,FALSE)*VLOOKUP($E549,BY_RES_Demand_Drivers!$A$5:$I$100,8,FALSE)</f>
        <v>1.4849792343579624</v>
      </c>
      <c r="H549" s="16">
        <f>VLOOKUP($C549,'Growth rate'!$B$3:$T$93,3,FALSE)*VLOOKUP($E549,BY_RES_Demand_Drivers!$A$5:$I$100,9,FALSE)</f>
        <v>4.6972917053237335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113.93265574922945</v>
      </c>
      <c r="G550" s="16">
        <f>VLOOKUP($C550,'Growth rate'!$B$3:$T$93,3,FALSE)*VLOOKUP($E550,BY_RES_Demand_Drivers!$A$5:$I$100,8,FALSE)</f>
        <v>1.5087389021076898</v>
      </c>
      <c r="H550" s="16">
        <f>VLOOKUP($C550,'Growth rate'!$B$3:$T$93,3,FALSE)*VLOOKUP($E550,BY_RES_Demand_Drivers!$A$5:$I$100,9,FALSE)</f>
        <v>4.7724483726089124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115.75557824121714</v>
      </c>
      <c r="G551" s="16">
        <f>VLOOKUP($C551,'Growth rate'!$B$3:$T$93,3,FALSE)*VLOOKUP($E551,BY_RES_Demand_Drivers!$A$5:$I$100,8,FALSE)</f>
        <v>1.5328787245414128</v>
      </c>
      <c r="H551" s="16">
        <f>VLOOKUP($C551,'Growth rate'!$B$3:$T$93,3,FALSE)*VLOOKUP($E551,BY_RES_Demand_Drivers!$A$5:$I$100,9,FALSE)</f>
        <v>4.8488075465706553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117.60766749307662</v>
      </c>
      <c r="G552" s="16">
        <f>VLOOKUP($C552,'Growth rate'!$B$3:$T$93,3,FALSE)*VLOOKUP($E552,BY_RES_Demand_Drivers!$A$5:$I$100,8,FALSE)</f>
        <v>1.5574047841340755</v>
      </c>
      <c r="H552" s="16">
        <f>VLOOKUP($C552,'Growth rate'!$B$3:$T$93,3,FALSE)*VLOOKUP($E552,BY_RES_Demand_Drivers!$A$5:$I$100,9,FALSE)</f>
        <v>4.9263884673157863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119.48939017296586</v>
      </c>
      <c r="G553" s="16">
        <f>VLOOKUP($C553,'Growth rate'!$B$3:$T$93,3,FALSE)*VLOOKUP($E553,BY_RES_Demand_Drivers!$A$5:$I$100,8,FALSE)</f>
        <v>1.5823232606802209</v>
      </c>
      <c r="H553" s="16">
        <f>VLOOKUP($C553,'Growth rate'!$B$3:$T$93,3,FALSE)*VLOOKUP($E553,BY_RES_Demand_Drivers!$A$5:$I$100,9,FALSE)</f>
        <v>5.0052106827928391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121.40122041573331</v>
      </c>
      <c r="G554" s="16">
        <f>VLOOKUP($C554,'Growth rate'!$B$3:$T$93,3,FALSE)*VLOOKUP($E554,BY_RES_Demand_Drivers!$A$5:$I$100,8,FALSE)</f>
        <v>1.6076404328511045</v>
      </c>
      <c r="H554" s="16">
        <f>VLOOKUP($C554,'Growth rate'!$B$3:$T$93,3,FALSE)*VLOOKUP($E554,BY_RES_Demand_Drivers!$A$5:$I$100,9,FALSE)</f>
        <v>5.085294053717524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123.34363994238504</v>
      </c>
      <c r="G555" s="16">
        <f>VLOOKUP($C555,'Growth rate'!$B$3:$T$93,3,FALSE)*VLOOKUP($E555,BY_RES_Demand_Drivers!$A$5:$I$100,8,FALSE)</f>
        <v>1.633362679776722</v>
      </c>
      <c r="H555" s="16">
        <f>VLOOKUP($C555,'Growth rate'!$B$3:$T$93,3,FALSE)*VLOOKUP($E555,BY_RES_Demand_Drivers!$A$5:$I$100,9,FALSE)</f>
        <v>5.1666587585770047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125.31713818146319</v>
      </c>
      <c r="G556" s="16">
        <f>VLOOKUP($C556,'Growth rate'!$B$3:$T$93,3,FALSE)*VLOOKUP($E556,BY_RES_Demand_Drivers!$A$5:$I$100,8,FALSE)</f>
        <v>1.6594964826531495</v>
      </c>
      <c r="H556" s="16">
        <f>VLOOKUP($C556,'Growth rate'!$B$3:$T$93,3,FALSE)*VLOOKUP($E556,BY_RES_Demand_Drivers!$A$5:$I$100,9,FALSE)</f>
        <v>5.2493252987142363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127.32221239236659</v>
      </c>
      <c r="G557" s="16">
        <f>VLOOKUP($C557,'Growth rate'!$B$3:$T$93,3,FALSE)*VLOOKUP($E557,BY_RES_Demand_Drivers!$A$5:$I$100,8,FALSE)</f>
        <v>1.6860484263755999</v>
      </c>
      <c r="H557" s="16">
        <f>VLOOKUP($C557,'Growth rate'!$B$3:$T$93,3,FALSE)*VLOOKUP($E557,BY_RES_Demand_Drivers!$A$5:$I$100,9,FALSE)</f>
        <v>5.3333145034936642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129.35936779064446</v>
      </c>
      <c r="G558" s="16">
        <f>VLOOKUP($C558,'Growth rate'!$B$3:$T$93,3,FALSE)*VLOOKUP($E558,BY_RES_Demand_Drivers!$A$5:$I$100,8,FALSE)</f>
        <v>1.7130252011976095</v>
      </c>
      <c r="H558" s="16">
        <f>VLOOKUP($C558,'Growth rate'!$B$3:$T$93,3,FALSE)*VLOOKUP($E558,BY_RES_Demand_Drivers!$A$5:$I$100,9,FALSE)</f>
        <v>5.4186475355495629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131.42911767529478</v>
      </c>
      <c r="G559" s="16">
        <f>VLOOKUP($C559,'Growth rate'!$B$3:$T$93,3,FALSE)*VLOOKUP($E559,BY_RES_Demand_Drivers!$A$5:$I$100,8,FALSE)</f>
        <v>1.7404336044167712</v>
      </c>
      <c r="H559" s="16">
        <f>VLOOKUP($C559,'Growth rate'!$B$3:$T$93,3,FALSE)*VLOOKUP($E559,BY_RES_Demand_Drivers!$A$5:$I$100,9,FALSE)</f>
        <v>5.5053458961183557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133.53198355809948</v>
      </c>
      <c r="G560" s="16">
        <f>VLOOKUP($C560,'Growth rate'!$B$3:$T$93,3,FALSE)*VLOOKUP($E560,BY_RES_Demand_Drivers!$A$5:$I$100,8,FALSE)</f>
        <v>1.7682805420874397</v>
      </c>
      <c r="H560" s="16">
        <f>VLOOKUP($C560,'Growth rate'!$B$3:$T$93,3,FALSE)*VLOOKUP($E560,BY_RES_Demand_Drivers!$A$5:$I$100,9,FALSE)</f>
        <v>5.5934314304562491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135.66849529502909</v>
      </c>
      <c r="G561" s="16">
        <f>VLOOKUP($C561,'Growth rate'!$B$3:$T$93,3,FALSE)*VLOOKUP($E561,BY_RES_Demand_Drivers!$A$5:$I$100,8,FALSE)</f>
        <v>1.7965730307608387</v>
      </c>
      <c r="H561" s="16">
        <f>VLOOKUP($C561,'Growth rate'!$B$3:$T$93,3,FALSE)*VLOOKUP($E561,BY_RES_Demand_Drivers!$A$5:$I$100,9,FALSE)</f>
        <v>5.6829263333435494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137.83919121974955</v>
      </c>
      <c r="G562" s="16">
        <f>VLOOKUP($C562,'Growth rate'!$B$3:$T$93,3,FALSE)*VLOOKUP($E562,BY_RES_Demand_Drivers!$A$5:$I$100,8,FALSE)</f>
        <v>1.8253181992530121</v>
      </c>
      <c r="H562" s="16">
        <f>VLOOKUP($C562,'Growth rate'!$B$3:$T$93,3,FALSE)*VLOOKUP($E562,BY_RES_Demand_Drivers!$A$5:$I$100,9,FALSE)</f>
        <v>5.7738531546770462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140.04461827926553</v>
      </c>
      <c r="G563" s="16">
        <f>VLOOKUP($C563,'Growth rate'!$B$3:$T$93,3,FALSE)*VLOOKUP($E563,BY_RES_Demand_Drivers!$A$5:$I$100,8,FALSE)</f>
        <v>1.8545232904410602</v>
      </c>
      <c r="H563" s="16">
        <f>VLOOKUP($C563,'Growth rate'!$B$3:$T$93,3,FALSE)*VLOOKUP($E563,BY_RES_Demand_Drivers!$A$5:$I$100,9,FALSE)</f>
        <v>5.8662348051518789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142.28533217173378</v>
      </c>
      <c r="G564" s="16">
        <f>VLOOKUP($C564,'Growth rate'!$B$3:$T$93,3,FALSE)*VLOOKUP($E564,BY_RES_Demand_Drivers!$A$5:$I$100,8,FALSE)</f>
        <v>1.8841956630881174</v>
      </c>
      <c r="H564" s="16">
        <f>VLOOKUP($C564,'Growth rate'!$B$3:$T$93,3,FALSE)*VLOOKUP($E564,BY_RES_Demand_Drivers!$A$5:$I$100,9,FALSE)</f>
        <v>5.9600945620343095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144.56189748648154</v>
      </c>
      <c r="G565" s="16">
        <f>VLOOKUP($C565,'Growth rate'!$B$3:$T$93,3,FALSE)*VLOOKUP($E565,BY_RES_Demand_Drivers!$A$5:$I$100,8,FALSE)</f>
        <v>1.914342793697527</v>
      </c>
      <c r="H565" s="16">
        <f>VLOOKUP($C565,'Growth rate'!$B$3:$T$93,3,FALSE)*VLOOKUP($E565,BY_RES_Demand_Drivers!$A$5:$I$100,9,FALSE)</f>
        <v>6.055456075026858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146.87488784626524</v>
      </c>
      <c r="G566" s="16">
        <f>VLOOKUP($C566,'Growth rate'!$B$3:$T$93,3,FALSE)*VLOOKUP($E566,BY_RES_Demand_Drivers!$A$5:$I$100,8,FALSE)</f>
        <v>1.9449722783966876</v>
      </c>
      <c r="H566" s="16">
        <f>VLOOKUP($C566,'Growth rate'!$B$3:$T$93,3,FALSE)*VLOOKUP($E566,BY_RES_Demand_Drivers!$A$5:$I$100,9,FALSE)</f>
        <v>6.1523433722272882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149.2248860518055</v>
      </c>
      <c r="G567" s="16">
        <f>VLOOKUP($C567,'Growth rate'!$B$3:$T$93,3,FALSE)*VLOOKUP($E567,BY_RES_Demand_Drivers!$A$5:$I$100,8,FALSE)</f>
        <v>1.9760918348510346</v>
      </c>
      <c r="H567" s="16">
        <f>VLOOKUP($C567,'Growth rate'!$B$3:$T$93,3,FALSE)*VLOOKUP($E567,BY_RES_Demand_Drivers!$A$5:$I$100,9,FALSE)</f>
        <v>6.2507808661829252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151.61248422863437</v>
      </c>
      <c r="G568" s="16">
        <f>VLOOKUP($C568,'Growth rate'!$B$3:$T$93,3,FALSE)*VLOOKUP($E568,BY_RES_Demand_Drivers!$A$5:$I$100,8,FALSE)</f>
        <v>2.0077093042086513</v>
      </c>
      <c r="H568" s="16">
        <f>VLOOKUP($C568,'Growth rate'!$B$3:$T$93,3,FALSE)*VLOOKUP($E568,BY_RES_Demand_Drivers!$A$5:$I$100,9,FALSE)</f>
        <v>6.3507933600418518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154.03828397629255</v>
      </c>
      <c r="G569" s="16">
        <f>VLOOKUP($C569,'Growth rate'!$B$3:$T$93,3,FALSE)*VLOOKUP($E569,BY_RES_Demand_Drivers!$A$5:$I$100,8,FALSE)</f>
        <v>2.0398326530759898</v>
      </c>
      <c r="H569" s="16">
        <f>VLOOKUP($C569,'Growth rate'!$B$3:$T$93,3,FALSE)*VLOOKUP($E569,BY_RES_Demand_Drivers!$A$5:$I$100,9,FALSE)</f>
        <v>6.4524060538025214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156.50289651991321</v>
      </c>
      <c r="G570" s="16">
        <f>VLOOKUP($C570,'Growth rate'!$B$3:$T$93,3,FALSE)*VLOOKUP($E570,BY_RES_Demand_Drivers!$A$5:$I$100,8,FALSE)</f>
        <v>2.0724699755252054</v>
      </c>
      <c r="H570" s="16">
        <f>VLOOKUP($C570,'Growth rate'!$B$3:$T$93,3,FALSE)*VLOOKUP($E570,BY_RES_Demand_Drivers!$A$5:$I$100,9,FALSE)</f>
        <v>6.555644550663362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159.00694286423183</v>
      </c>
      <c r="G571" s="16">
        <f>VLOOKUP($C571,'Growth rate'!$B$3:$T$93,3,FALSE)*VLOOKUP($E571,BY_RES_Demand_Drivers!$A$5:$I$100,8,FALSE)</f>
        <v>2.1056294951336088</v>
      </c>
      <c r="H571" s="16">
        <f>VLOOKUP($C571,'Growth rate'!$B$3:$T$93,3,FALSE)*VLOOKUP($E571,BY_RES_Demand_Drivers!$A$5:$I$100,9,FALSE)</f>
        <v>6.6605348634739761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161.55105395005955</v>
      </c>
      <c r="G572" s="16">
        <f>VLOOKUP($C572,'Growth rate'!$B$3:$T$93,3,FALSE)*VLOOKUP($E572,BY_RES_Demand_Drivers!$A$5:$I$100,8,FALSE)</f>
        <v>2.1393195670557468</v>
      </c>
      <c r="H572" s="16">
        <f>VLOOKUP($C572,'Growth rate'!$B$3:$T$93,3,FALSE)*VLOOKUP($E572,BY_RES_Demand_Drivers!$A$5:$I$100,9,FALSE)</f>
        <v>6.7671034212895593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164.13587081326051</v>
      </c>
      <c r="G573" s="16">
        <f>VLOOKUP($C573,'Growth rate'!$B$3:$T$93,3,FALSE)*VLOOKUP($E573,BY_RES_Demand_Drivers!$A$5:$I$100,8,FALSE)</f>
        <v>2.1735486801286386</v>
      </c>
      <c r="H573" s="16">
        <f>VLOOKUP($C573,'Growth rate'!$B$3:$T$93,3,FALSE)*VLOOKUP($E573,BY_RES_Demand_Drivers!$A$5:$I$100,9,FALSE)</f>
        <v>6.8753770760301922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166.76204474627266</v>
      </c>
      <c r="G574" s="16">
        <f>VLOOKUP($C574,'Growth rate'!$B$3:$T$93,3,FALSE)*VLOOKUP($E574,BY_RES_Demand_Drivers!$A$5:$I$100,8,FALSE)</f>
        <v>2.2083254590106969</v>
      </c>
      <c r="H574" s="16">
        <f>VLOOKUP($C574,'Growth rate'!$B$3:$T$93,3,FALSE)*VLOOKUP($E574,BY_RES_Demand_Drivers!$A$5:$I$100,9,FALSE)</f>
        <v>6.9853831092466754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169.43023746221303</v>
      </c>
      <c r="G575" s="16">
        <f>VLOOKUP($C575,'Growth rate'!$B$3:$T$93,3,FALSE)*VLOOKUP($E575,BY_RES_Demand_Drivers!$A$5:$I$100,8,FALSE)</f>
        <v>2.2436586663548681</v>
      </c>
      <c r="H575" s="16">
        <f>VLOOKUP($C575,'Growth rate'!$B$3:$T$93,3,FALSE)*VLOOKUP($E575,BY_RES_Demand_Drivers!$A$5:$I$100,9,FALSE)</f>
        <v>7.0971492389946231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172.14112126160845</v>
      </c>
      <c r="G576" s="16">
        <f>VLOOKUP($C576,'Growth rate'!$B$3:$T$93,3,FALSE)*VLOOKUP($E576,BY_RES_Demand_Drivers!$A$5:$I$100,8,FALSE)</f>
        <v>2.279557205016546</v>
      </c>
      <c r="H576" s="16">
        <f>VLOOKUP($C576,'Growth rate'!$B$3:$T$93,3,FALSE)*VLOOKUP($E576,BY_RES_Demand_Drivers!$A$5:$I$100,9,FALSE)</f>
        <v>7.2107036268185372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174.89537920179419</v>
      </c>
      <c r="G577" s="16">
        <f>VLOOKUP($C577,'Growth rate'!$B$3:$T$93,3,FALSE)*VLOOKUP($E577,BY_RES_Demand_Drivers!$A$5:$I$100,8,FALSE)</f>
        <v>2.3160301202968108</v>
      </c>
      <c r="H577" s="16">
        <f>VLOOKUP($C577,'Growth rate'!$B$3:$T$93,3,FALSE)*VLOOKUP($E577,BY_RES_Demand_Drivers!$A$5:$I$100,9,FALSE)</f>
        <v>7.3260748848476336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3.3825754033842999</v>
      </c>
      <c r="G578" s="16">
        <f>VLOOKUP($C578,'Growth rate'!$B$3:$T$93,3,FALSE)*VLOOKUP($E578,BY_RES_Demand_Drivers!$A$5:$I$100,8,FALSE)</f>
        <v>0.13962325488441499</v>
      </c>
      <c r="H578" s="16">
        <f>VLOOKUP($C578,'Growth rate'!$B$3:$T$93,3,FALSE)*VLOOKUP($E578,BY_RES_Demand_Drivers!$A$5:$I$100,9,FALSE)</f>
        <v>0.44230280482350398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3.3461141137500761</v>
      </c>
      <c r="G579" s="16">
        <f>VLOOKUP($C579,'Growth rate'!$B$3:$T$93,3,FALSE)*VLOOKUP($E579,BY_RES_Demand_Drivers!$A$5:$I$100,8,FALSE)</f>
        <v>0.13811823479501203</v>
      </c>
      <c r="H579" s="16">
        <f>VLOOKUP($C579,'Growth rate'!$B$3:$T$93,3,FALSE)*VLOOKUP($E579,BY_RES_Demand_Drivers!$A$5:$I$100,9,FALSE)</f>
        <v>0.43753515628666306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3.3996519395700773</v>
      </c>
      <c r="G580" s="16">
        <f>VLOOKUP($C580,'Growth rate'!$B$3:$T$93,3,FALSE)*VLOOKUP($E580,BY_RES_Demand_Drivers!$A$5:$I$100,8,FALSE)</f>
        <v>0.14032812655173221</v>
      </c>
      <c r="H580" s="16">
        <f>VLOOKUP($C580,'Growth rate'!$B$3:$T$93,3,FALSE)*VLOOKUP($E580,BY_RES_Demand_Drivers!$A$5:$I$100,9,FALSE)</f>
        <v>0.44453571878724968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3.4540463706031983</v>
      </c>
      <c r="G581" s="16">
        <f>VLOOKUP($C581,'Growth rate'!$B$3:$T$93,3,FALSE)*VLOOKUP($E581,BY_RES_Demand_Drivers!$A$5:$I$100,8,FALSE)</f>
        <v>0.14257337657655994</v>
      </c>
      <c r="H581" s="16">
        <f>VLOOKUP($C581,'Growth rate'!$B$3:$T$93,3,FALSE)*VLOOKUP($E581,BY_RES_Demand_Drivers!$A$5:$I$100,9,FALSE)</f>
        <v>0.45164829028784564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3.5093111125328496</v>
      </c>
      <c r="G582" s="16">
        <f>VLOOKUP($C582,'Growth rate'!$B$3:$T$93,3,FALSE)*VLOOKUP($E582,BY_RES_Demand_Drivers!$A$5:$I$100,8,FALSE)</f>
        <v>0.14485455060178487</v>
      </c>
      <c r="H582" s="16">
        <f>VLOOKUP($C582,'Growth rate'!$B$3:$T$93,3,FALSE)*VLOOKUP($E582,BY_RES_Demand_Drivers!$A$5:$I$100,9,FALSE)</f>
        <v>0.45887466293245116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3.5654600903333749</v>
      </c>
      <c r="G583" s="16">
        <f>VLOOKUP($C583,'Growth rate'!$B$3:$T$93,3,FALSE)*VLOOKUP($E583,BY_RES_Demand_Drivers!$A$5:$I$100,8,FALSE)</f>
        <v>0.14717222341141342</v>
      </c>
      <c r="H583" s="16">
        <f>VLOOKUP($C583,'Growth rate'!$B$3:$T$93,3,FALSE)*VLOOKUP($E583,BY_RES_Demand_Drivers!$A$5:$I$100,9,FALSE)</f>
        <v>0.46621665753937036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3.6225074517787088</v>
      </c>
      <c r="G584" s="16">
        <f>VLOOKUP($C584,'Growth rate'!$B$3:$T$93,3,FALSE)*VLOOKUP($E584,BY_RES_Demand_Drivers!$A$5:$I$100,8,FALSE)</f>
        <v>0.14952697898599604</v>
      </c>
      <c r="H584" s="16">
        <f>VLOOKUP($C584,'Growth rate'!$B$3:$T$93,3,FALSE)*VLOOKUP($E584,BY_RES_Demand_Drivers!$A$5:$I$100,9,FALSE)</f>
        <v>0.47367612406000026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3.6804675710071679</v>
      </c>
      <c r="G585" s="16">
        <f>VLOOKUP($C585,'Growth rate'!$B$3:$T$93,3,FALSE)*VLOOKUP($E585,BY_RES_Demand_Drivers!$A$5:$I$100,8,FALSE)</f>
        <v>0.15191941064977199</v>
      </c>
      <c r="H585" s="16">
        <f>VLOOKUP($C585,'Growth rate'!$B$3:$T$93,3,FALSE)*VLOOKUP($E585,BY_RES_Demand_Drivers!$A$5:$I$100,9,FALSE)</f>
        <v>0.48125494204496022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3.7393550521432828</v>
      </c>
      <c r="G586" s="16">
        <f>VLOOKUP($C586,'Growth rate'!$B$3:$T$93,3,FALSE)*VLOOKUP($E586,BY_RES_Demand_Drivers!$A$5:$I$100,8,FALSE)</f>
        <v>0.15435012122016833</v>
      </c>
      <c r="H586" s="16">
        <f>VLOOKUP($C586,'Growth rate'!$B$3:$T$93,3,FALSE)*VLOOKUP($E586,BY_RES_Demand_Drivers!$A$5:$I$100,9,FALSE)</f>
        <v>0.48895502111767963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3.7991847329775754</v>
      </c>
      <c r="G587" s="16">
        <f>VLOOKUP($C587,'Growth rate'!$B$3:$T$93,3,FALSE)*VLOOKUP($E587,BY_RES_Demand_Drivers!$A$5:$I$100,8,FALSE)</f>
        <v>0.15681972315969103</v>
      </c>
      <c r="H587" s="16">
        <f>VLOOKUP($C587,'Growth rate'!$B$3:$T$93,3,FALSE)*VLOOKUP($E587,BY_RES_Demand_Drivers!$A$5:$I$100,9,FALSE)</f>
        <v>0.49677830145556251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3.8599716887052167</v>
      </c>
      <c r="G588" s="16">
        <f>VLOOKUP($C588,'Growth rate'!$B$3:$T$93,3,FALSE)*VLOOKUP($E588,BY_RES_Demand_Drivers!$A$5:$I$100,8,FALSE)</f>
        <v>0.15932883873024609</v>
      </c>
      <c r="H588" s="16">
        <f>VLOOKUP($C588,'Growth rate'!$B$3:$T$93,3,FALSE)*VLOOKUP($E588,BY_RES_Demand_Drivers!$A$5:$I$100,9,FALSE)</f>
        <v>0.5047267542788515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3.9217312357245007</v>
      </c>
      <c r="G589" s="16">
        <f>VLOOKUP($C589,'Growth rate'!$B$3:$T$93,3,FALSE)*VLOOKUP($E589,BY_RES_Demand_Drivers!$A$5:$I$100,8,FALSE)</f>
        <v>0.16187810014993004</v>
      </c>
      <c r="H589" s="16">
        <f>VLOOKUP($C589,'Growth rate'!$B$3:$T$93,3,FALSE)*VLOOKUP($E589,BY_RES_Demand_Drivers!$A$5:$I$100,9,FALSE)</f>
        <v>0.51280238234731323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3.9844789354960923</v>
      </c>
      <c r="G590" s="16">
        <f>VLOOKUP($C590,'Growth rate'!$B$3:$T$93,3,FALSE)*VLOOKUP($E590,BY_RES_Demand_Drivers!$A$5:$I$100,8,FALSE)</f>
        <v>0.16446814975232893</v>
      </c>
      <c r="H590" s="16">
        <f>VLOOKUP($C590,'Growth rate'!$B$3:$T$93,3,FALSE)*VLOOKUP($E590,BY_RES_Demand_Drivers!$A$5:$I$100,9,FALSE)</f>
        <v>0.52100722046487014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4.0482305984640305</v>
      </c>
      <c r="G591" s="16">
        <f>VLOOKUP($C591,'Growth rate'!$B$3:$T$93,3,FALSE)*VLOOKUP($E591,BY_RES_Demand_Drivers!$A$5:$I$100,8,FALSE)</f>
        <v>0.1670996401483662</v>
      </c>
      <c r="H591" s="16">
        <f>VLOOKUP($C591,'Growth rate'!$B$3:$T$93,3,FALSE)*VLOOKUP($E591,BY_RES_Demand_Drivers!$A$5:$I$100,9,FALSE)</f>
        <v>0.52934333599230809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4.1130022880394552</v>
      </c>
      <c r="G592" s="16">
        <f>VLOOKUP($C592,'Growth rate'!$B$3:$T$93,3,FALSE)*VLOOKUP($E592,BY_RES_Demand_Drivers!$A$5:$I$100,8,FALSE)</f>
        <v>0.16977323439074005</v>
      </c>
      <c r="H592" s="16">
        <f>VLOOKUP($C592,'Growth rate'!$B$3:$T$93,3,FALSE)*VLOOKUP($E592,BY_RES_Demand_Drivers!$A$5:$I$100,9,FALSE)</f>
        <v>0.53781282936818509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4.1788103246480865</v>
      </c>
      <c r="G593" s="16">
        <f>VLOOKUP($C593,'Growth rate'!$B$3:$T$93,3,FALSE)*VLOOKUP($E593,BY_RES_Demand_Drivers!$A$5:$I$100,8,FALSE)</f>
        <v>0.17248960614099193</v>
      </c>
      <c r="H593" s="16">
        <f>VLOOKUP($C593,'Growth rate'!$B$3:$T$93,3,FALSE)*VLOOKUP($E593,BY_RES_Demand_Drivers!$A$5:$I$100,9,FALSE)</f>
        <v>0.54641783463807614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4.2456712898424565</v>
      </c>
      <c r="G594" s="16">
        <f>VLOOKUP($C594,'Growth rate'!$B$3:$T$93,3,FALSE)*VLOOKUP($E594,BY_RES_Demand_Drivers!$A$5:$I$100,8,FALSE)</f>
        <v>0.17524943983924779</v>
      </c>
      <c r="H594" s="16">
        <f>VLOOKUP($C594,'Growth rate'!$B$3:$T$93,3,FALSE)*VLOOKUP($E594,BY_RES_Demand_Drivers!$A$5:$I$100,9,FALSE)</f>
        <v>0.55516051999228533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4.3136020304799354</v>
      </c>
      <c r="G595" s="16">
        <f>VLOOKUP($C595,'Growth rate'!$B$3:$T$93,3,FALSE)*VLOOKUP($E595,BY_RES_Demand_Drivers!$A$5:$I$100,8,FALSE)</f>
        <v>0.17805343087667574</v>
      </c>
      <c r="H595" s="16">
        <f>VLOOKUP($C595,'Growth rate'!$B$3:$T$93,3,FALSE)*VLOOKUP($E595,BY_RES_Demand_Drivers!$A$5:$I$100,9,FALSE)</f>
        <v>0.56404308831216188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4.3826196629676142</v>
      </c>
      <c r="G596" s="16">
        <f>VLOOKUP($C596,'Growth rate'!$B$3:$T$93,3,FALSE)*VLOOKUP($E596,BY_RES_Demand_Drivers!$A$5:$I$100,8,FALSE)</f>
        <v>0.18090228577070255</v>
      </c>
      <c r="H596" s="16">
        <f>VLOOKUP($C596,'Growth rate'!$B$3:$T$93,3,FALSE)*VLOOKUP($E596,BY_RES_Demand_Drivers!$A$5:$I$100,9,FALSE)</f>
        <v>0.57306777772515649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4.4527415775750967</v>
      </c>
      <c r="G597" s="16">
        <f>VLOOKUP($C597,'Growth rate'!$B$3:$T$93,3,FALSE)*VLOOKUP($E597,BY_RES_Demand_Drivers!$A$5:$I$100,8,FALSE)</f>
        <v>0.18379672234303382</v>
      </c>
      <c r="H597" s="16">
        <f>VLOOKUP($C597,'Growth rate'!$B$3:$T$93,3,FALSE)*VLOOKUP($E597,BY_RES_Demand_Drivers!$A$5:$I$100,9,FALSE)</f>
        <v>0.58223686216875903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4.523985442816298</v>
      </c>
      <c r="G598" s="16">
        <f>VLOOKUP($C598,'Growth rate'!$B$3:$T$93,3,FALSE)*VLOOKUP($E598,BY_RES_Demand_Drivers!$A$5:$I$100,8,FALSE)</f>
        <v>0.18673746990052234</v>
      </c>
      <c r="H598" s="16">
        <f>VLOOKUP($C598,'Growth rate'!$B$3:$T$93,3,FALSE)*VLOOKUP($E598,BY_RES_Demand_Drivers!$A$5:$I$100,9,FALSE)</f>
        <v>0.59155265196345919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4.5963692099013587</v>
      </c>
      <c r="G599" s="16">
        <f>VLOOKUP($C599,'Growth rate'!$B$3:$T$93,3,FALSE)*VLOOKUP($E599,BY_RES_Demand_Drivers!$A$5:$I$100,8,FALSE)</f>
        <v>0.18972526941893073</v>
      </c>
      <c r="H599" s="16">
        <f>VLOOKUP($C599,'Growth rate'!$B$3:$T$93,3,FALSE)*VLOOKUP($E599,BY_RES_Demand_Drivers!$A$5:$I$100,9,FALSE)</f>
        <v>0.60101749439487451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4.6699111172597805</v>
      </c>
      <c r="G600" s="16">
        <f>VLOOKUP($C600,'Growth rate'!$B$3:$T$93,3,FALSE)*VLOOKUP($E600,BY_RES_Demand_Drivers!$A$5:$I$100,8,FALSE)</f>
        <v>0.1927608737296336</v>
      </c>
      <c r="H600" s="16">
        <f>VLOOKUP($C600,'Growth rate'!$B$3:$T$93,3,FALSE)*VLOOKUP($E600,BY_RES_Demand_Drivers!$A$5:$I$100,9,FALSE)</f>
        <v>0.6106337743051925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4.744629695135937</v>
      </c>
      <c r="G601" s="16">
        <f>VLOOKUP($C601,'Growth rate'!$B$3:$T$93,3,FALSE)*VLOOKUP($E601,BY_RES_Demand_Drivers!$A$5:$I$100,8,FALSE)</f>
        <v>0.19584504770930775</v>
      </c>
      <c r="H601" s="16">
        <f>VLOOKUP($C601,'Growth rate'!$B$3:$T$93,3,FALSE)*VLOOKUP($E601,BY_RES_Demand_Drivers!$A$5:$I$100,9,FALSE)</f>
        <v>0.62040391469407552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4.8205437702581113</v>
      </c>
      <c r="G602" s="16">
        <f>VLOOKUP($C602,'Growth rate'!$B$3:$T$93,3,FALSE)*VLOOKUP($E602,BY_RES_Demand_Drivers!$A$5:$I$100,8,FALSE)</f>
        <v>0.19897856847265666</v>
      </c>
      <c r="H602" s="16">
        <f>VLOOKUP($C602,'Growth rate'!$B$3:$T$93,3,FALSE)*VLOOKUP($E602,BY_RES_Demand_Drivers!$A$5:$I$100,9,FALSE)</f>
        <v>0.63033037732918074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4.8976724705822416</v>
      </c>
      <c r="G603" s="16">
        <f>VLOOKUP($C603,'Growth rate'!$B$3:$T$93,3,FALSE)*VLOOKUP($E603,BY_RES_Demand_Drivers!$A$5:$I$100,8,FALSE)</f>
        <v>0.20216222556821917</v>
      </c>
      <c r="H603" s="16">
        <f>VLOOKUP($C603,'Growth rate'!$B$3:$T$93,3,FALSE)*VLOOKUP($E603,BY_RES_Demand_Drivers!$A$5:$I$100,9,FALSE)</f>
        <v>0.64041566336644773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4.9760352301115578</v>
      </c>
      <c r="G604" s="16">
        <f>VLOOKUP($C604,'Growth rate'!$B$3:$T$93,3,FALSE)*VLOOKUP($E604,BY_RES_Demand_Drivers!$A$5:$I$100,8,FALSE)</f>
        <v>0.20539682117731067</v>
      </c>
      <c r="H604" s="16">
        <f>VLOOKUP($C604,'Growth rate'!$B$3:$T$93,3,FALSE)*VLOOKUP($E604,BY_RES_Demand_Drivers!$A$5:$I$100,9,FALSE)</f>
        <v>0.65066231398031082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5.0556517937933432</v>
      </c>
      <c r="G605" s="16">
        <f>VLOOKUP($C605,'Growth rate'!$B$3:$T$93,3,FALSE)*VLOOKUP($E605,BY_RES_Demand_Drivers!$A$5:$I$100,8,FALSE)</f>
        <v>0.20868317031614766</v>
      </c>
      <c r="H605" s="16">
        <f>VLOOKUP($C605,'Growth rate'!$B$3:$T$93,3,FALSE)*VLOOKUP($E605,BY_RES_Demand_Drivers!$A$5:$I$100,9,FALSE)</f>
        <v>0.6610729110039959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5.1365422224940369</v>
      </c>
      <c r="G606" s="16">
        <f>VLOOKUP($C606,'Growth rate'!$B$3:$T$93,3,FALSE)*VLOOKUP($E606,BY_RES_Demand_Drivers!$A$5:$I$100,8,FALSE)</f>
        <v>0.21202210104120603</v>
      </c>
      <c r="H606" s="16">
        <f>VLOOKUP($C606,'Growth rate'!$B$3:$T$93,3,FALSE)*VLOOKUP($E606,BY_RES_Demand_Drivers!$A$5:$I$100,9,FALSE)</f>
        <v>0.6716500775800599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5.2187268980539416</v>
      </c>
      <c r="G607" s="16">
        <f>VLOOKUP($C607,'Growth rate'!$B$3:$T$93,3,FALSE)*VLOOKUP($E607,BY_RES_Demand_Drivers!$A$5:$I$100,8,FALSE)</f>
        <v>0.21541445465786535</v>
      </c>
      <c r="H607" s="16">
        <f>VLOOKUP($C607,'Growth rate'!$B$3:$T$93,3,FALSE)*VLOOKUP($E607,BY_RES_Demand_Drivers!$A$5:$I$100,9,FALSE)</f>
        <v>0.6823964788213408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5.3022265284228052</v>
      </c>
      <c r="G608" s="16">
        <f>VLOOKUP($C608,'Growth rate'!$B$3:$T$93,3,FALSE)*VLOOKUP($E608,BY_RES_Demand_Drivers!$A$5:$I$100,8,FALSE)</f>
        <v>0.2188610859323912</v>
      </c>
      <c r="H608" s="16">
        <f>VLOOKUP($C608,'Growth rate'!$B$3:$T$93,3,FALSE)*VLOOKUP($E608,BY_RES_Demand_Drivers!$A$5:$I$100,9,FALSE)</f>
        <v>0.69331482248248233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5.3870621528775695</v>
      </c>
      <c r="G609" s="16">
        <f>VLOOKUP($C609,'Growth rate'!$B$3:$T$93,3,FALSE)*VLOOKUP($E609,BY_RES_Demand_Drivers!$A$5:$I$100,8,FALSE)</f>
        <v>0.22236286330730948</v>
      </c>
      <c r="H609" s="16">
        <f>VLOOKUP($C609,'Growth rate'!$B$3:$T$93,3,FALSE)*VLOOKUP($E609,BY_RES_Demand_Drivers!$A$5:$I$100,9,FALSE)</f>
        <v>0.70440785964220209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5.4732551473236111</v>
      </c>
      <c r="G610" s="16">
        <f>VLOOKUP($C610,'Growth rate'!$B$3:$T$93,3,FALSE)*VLOOKUP($E610,BY_RES_Demand_Drivers!$A$5:$I$100,8,FALSE)</f>
        <v>0.2259206691202264</v>
      </c>
      <c r="H610" s="16">
        <f>VLOOKUP($C610,'Growth rate'!$B$3:$T$93,3,FALSE)*VLOOKUP($E610,BY_RES_Demand_Drivers!$A$5:$I$100,9,FALSE)</f>
        <v>0.71567838539647732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5.5608272296807888</v>
      </c>
      <c r="G611" s="16">
        <f>VLOOKUP($C611,'Growth rate'!$B$3:$T$93,3,FALSE)*VLOOKUP($E611,BY_RES_Demand_Drivers!$A$5:$I$100,8,FALSE)</f>
        <v>0.22953539982615004</v>
      </c>
      <c r="H611" s="16">
        <f>VLOOKUP($C611,'Growth rate'!$B$3:$T$93,3,FALSE)*VLOOKUP($E611,BY_RES_Demand_Drivers!$A$5:$I$100,9,FALSE)</f>
        <v>0.72712923956282094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5.649800465355681</v>
      </c>
      <c r="G612" s="16">
        <f>VLOOKUP($C612,'Growth rate'!$B$3:$T$93,3,FALSE)*VLOOKUP($E612,BY_RES_Demand_Drivers!$A$5:$I$100,8,FALSE)</f>
        <v>0.23320796622336845</v>
      </c>
      <c r="H612" s="16">
        <f>VLOOKUP($C612,'Growth rate'!$B$3:$T$93,3,FALSE)*VLOOKUP($E612,BY_RES_Demand_Drivers!$A$5:$I$100,9,FALSE)</f>
        <v>0.73876330739582607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5.7401972728013719</v>
      </c>
      <c r="G613" s="16">
        <f>VLOOKUP($C613,'Growth rate'!$B$3:$T$93,3,FALSE)*VLOOKUP($E613,BY_RES_Demand_Drivers!$A$5:$I$100,8,FALSE)</f>
        <v>0.23693929368294234</v>
      </c>
      <c r="H613" s="16">
        <f>VLOOKUP($C613,'Growth rate'!$B$3:$T$93,3,FALSE)*VLOOKUP($E613,BY_RES_Demand_Drivers!$A$5:$I$100,9,FALSE)</f>
        <v>0.75058352031415931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5.8320404291661943</v>
      </c>
      <c r="G614" s="16">
        <f>VLOOKUP($C614,'Growth rate'!$B$3:$T$93,3,FALSE)*VLOOKUP($E614,BY_RES_Demand_Drivers!$A$5:$I$100,8,FALSE)</f>
        <v>0.24073032238186942</v>
      </c>
      <c r="H614" s="16">
        <f>VLOOKUP($C614,'Growth rate'!$B$3:$T$93,3,FALSE)*VLOOKUP($E614,BY_RES_Demand_Drivers!$A$5:$I$100,9,FALSE)</f>
        <v>0.76259285663918586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5.9253530760328532</v>
      </c>
      <c r="G615" s="16">
        <f>VLOOKUP($C615,'Growth rate'!$B$3:$T$93,3,FALSE)*VLOOKUP($E615,BY_RES_Demand_Drivers!$A$5:$I$100,8,FALSE)</f>
        <v>0.24458200753997933</v>
      </c>
      <c r="H615" s="16">
        <f>VLOOKUP($C615,'Growth rate'!$B$3:$T$93,3,FALSE)*VLOOKUP($E615,BY_RES_Demand_Drivers!$A$5:$I$100,9,FALSE)</f>
        <v>0.77479434234541289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6.0201587252493791</v>
      </c>
      <c r="G616" s="16">
        <f>VLOOKUP($C616,'Growth rate'!$B$3:$T$93,3,FALSE)*VLOOKUP($E616,BY_RES_Demand_Drivers!$A$5:$I$100,8,FALSE)</f>
        <v>0.24849531966061902</v>
      </c>
      <c r="H616" s="16">
        <f>VLOOKUP($C616,'Growth rate'!$B$3:$T$93,3,FALSE)*VLOOKUP($E616,BY_RES_Demand_Drivers!$A$5:$I$100,9,FALSE)</f>
        <v>0.78719105182293947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6.1164812648533697</v>
      </c>
      <c r="G617" s="16">
        <f>VLOOKUP($C617,'Growth rate'!$B$3:$T$93,3,FALSE)*VLOOKUP($E617,BY_RES_Demand_Drivers!$A$5:$I$100,8,FALSE)</f>
        <v>0.25247124477518895</v>
      </c>
      <c r="H617" s="16">
        <f>VLOOKUP($C617,'Growth rate'!$B$3:$T$93,3,FALSE)*VLOOKUP($E617,BY_RES_Demand_Drivers!$A$5:$I$100,9,FALSE)</f>
        <v>0.79978610865210653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6.2143449650910236</v>
      </c>
      <c r="G618" s="16">
        <f>VLOOKUP($C618,'Growth rate'!$B$3:$T$93,3,FALSE)*VLOOKUP($E618,BY_RES_Demand_Drivers!$A$5:$I$100,8,FALSE)</f>
        <v>0.25651078469159194</v>
      </c>
      <c r="H618" s="16">
        <f>VLOOKUP($C618,'Growth rate'!$B$3:$T$93,3,FALSE)*VLOOKUP($E618,BY_RES_Demand_Drivers!$A$5:$I$100,9,FALSE)</f>
        <v>0.81258268639054032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6.3137744845324804</v>
      </c>
      <c r="G619" s="16">
        <f>VLOOKUP($C619,'Growth rate'!$B$3:$T$93,3,FALSE)*VLOOKUP($E619,BY_RES_Demand_Drivers!$A$5:$I$100,8,FALSE)</f>
        <v>0.26061495724665745</v>
      </c>
      <c r="H619" s="16">
        <f>VLOOKUP($C619,'Growth rate'!$B$3:$T$93,3,FALSE)*VLOOKUP($E619,BY_RES_Demand_Drivers!$A$5:$I$100,9,FALSE)</f>
        <v>0.82558400937278886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6.4147948762849998</v>
      </c>
      <c r="G620" s="16">
        <f>VLOOKUP($C620,'Growth rate'!$B$3:$T$93,3,FALSE)*VLOOKUP($E620,BY_RES_Demand_Drivers!$A$5:$I$100,8,FALSE)</f>
        <v>0.26478479656260395</v>
      </c>
      <c r="H620" s="16">
        <f>VLOOKUP($C620,'Growth rate'!$B$3:$T$93,3,FALSE)*VLOOKUP($E620,BY_RES_Demand_Drivers!$A$5:$I$100,9,FALSE)</f>
        <v>0.83879335352275353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6.5174315943055596</v>
      </c>
      <c r="G621" s="16">
        <f>VLOOKUP($C621,'Growth rate'!$B$3:$T$93,3,FALSE)*VLOOKUP($E621,BY_RES_Demand_Drivers!$A$5:$I$100,8,FALSE)</f>
        <v>0.26902135330760563</v>
      </c>
      <c r="H621" s="16">
        <f>VLOOKUP($C621,'Growth rate'!$B$3:$T$93,3,FALSE)*VLOOKUP($E621,BY_RES_Demand_Drivers!$A$5:$I$100,9,FALSE)</f>
        <v>0.85221404717911764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6.6217104998144487</v>
      </c>
      <c r="G622" s="16">
        <f>VLOOKUP($C622,'Growth rate'!$B$3:$T$93,3,FALSE)*VLOOKUP($E622,BY_RES_Demand_Drivers!$A$5:$I$100,8,FALSE)</f>
        <v>0.27332569496052733</v>
      </c>
      <c r="H622" s="16">
        <f>VLOOKUP($C622,'Growth rate'!$B$3:$T$93,3,FALSE)*VLOOKUP($E622,BY_RES_Demand_Drivers!$A$5:$I$100,9,FALSE)</f>
        <v>0.86584947193398354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6.7276578678114802</v>
      </c>
      <c r="G623" s="16">
        <f>VLOOKUP($C623,'Growth rate'!$B$3:$T$93,3,FALSE)*VLOOKUP($E623,BY_RES_Demand_Drivers!$A$5:$I$100,8,FALSE)</f>
        <v>0.27769890607989578</v>
      </c>
      <c r="H623" s="16">
        <f>VLOOKUP($C623,'Growth rate'!$B$3:$T$93,3,FALSE)*VLOOKUP($E623,BY_RES_Demand_Drivers!$A$5:$I$100,9,FALSE)</f>
        <v>0.87970306348492722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6.8353003936964649</v>
      </c>
      <c r="G624" s="16">
        <f>VLOOKUP($C624,'Growth rate'!$B$3:$T$93,3,FALSE)*VLOOKUP($E624,BY_RES_Demand_Drivers!$A$5:$I$100,8,FALSE)</f>
        <v>0.2821420885771741</v>
      </c>
      <c r="H624" s="16">
        <f>VLOOKUP($C624,'Growth rate'!$B$3:$T$93,3,FALSE)*VLOOKUP($E624,BY_RES_Demand_Drivers!$A$5:$I$100,9,FALSE)</f>
        <v>0.89377831250068618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6.9446651999956082</v>
      </c>
      <c r="G625" s="16">
        <f>VLOOKUP($C625,'Growth rate'!$B$3:$T$93,3,FALSE)*VLOOKUP($E625,BY_RES_Demand_Drivers!$A$5:$I$100,8,FALSE)</f>
        <v>0.28665636199440891</v>
      </c>
      <c r="H625" s="16">
        <f>VLOOKUP($C625,'Growth rate'!$B$3:$T$93,3,FALSE)*VLOOKUP($E625,BY_RES_Demand_Drivers!$A$5:$I$100,9,FALSE)</f>
        <v>0.9080787655006971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7.0557798431955376</v>
      </c>
      <c r="G626" s="16">
        <f>VLOOKUP($C626,'Growth rate'!$B$3:$T$93,3,FALSE)*VLOOKUP($E626,BY_RES_Demand_Drivers!$A$5:$I$100,8,FALSE)</f>
        <v>0.29124286378631947</v>
      </c>
      <c r="H626" s="16">
        <f>VLOOKUP($C626,'Growth rate'!$B$3:$T$93,3,FALSE)*VLOOKUP($E626,BY_RES_Demand_Drivers!$A$5:$I$100,9,FALSE)</f>
        <v>0.92260802574870837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7.1686723206866665</v>
      </c>
      <c r="G627" s="16">
        <f>VLOOKUP($C627,'Growth rate'!$B$3:$T$93,3,FALSE)*VLOOKUP($E627,BY_RES_Demand_Drivers!$A$5:$I$100,8,FALSE)</f>
        <v>0.29590274960690055</v>
      </c>
      <c r="H627" s="16">
        <f>VLOOKUP($C627,'Growth rate'!$B$3:$T$93,3,FALSE)*VLOOKUP($E627,BY_RES_Demand_Drivers!$A$5:$I$100,9,FALSE)</f>
        <v>0.93736975416068768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7.2833710778176535</v>
      </c>
      <c r="G628" s="16">
        <f>VLOOKUP($C628,'Growth rate'!$B$3:$T$93,3,FALSE)*VLOOKUP($E628,BY_RES_Demand_Drivers!$A$5:$I$100,8,FALSE)</f>
        <v>0.30063719360061097</v>
      </c>
      <c r="H628" s="16">
        <f>VLOOKUP($C628,'Growth rate'!$B$3:$T$93,3,FALSE)*VLOOKUP($E628,BY_RES_Demand_Drivers!$A$5:$I$100,9,FALSE)</f>
        <v>0.95236767022725866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7.3999050150627355</v>
      </c>
      <c r="G629" s="16">
        <f>VLOOKUP($C629,'Growth rate'!$B$3:$T$93,3,FALSE)*VLOOKUP($E629,BY_RES_Demand_Drivers!$A$5:$I$100,8,FALSE)</f>
        <v>0.30544738869822075</v>
      </c>
      <c r="H629" s="16">
        <f>VLOOKUP($C629,'Growth rate'!$B$3:$T$93,3,FALSE)*VLOOKUP($E629,BY_RES_Demand_Drivers!$A$5:$I$100,9,FALSE)</f>
        <v>0.96760555295089479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7.5183034953037389</v>
      </c>
      <c r="G630" s="16">
        <f>VLOOKUP($C630,'Growth rate'!$B$3:$T$93,3,FALSE)*VLOOKUP($E630,BY_RES_Demand_Drivers!$A$5:$I$100,8,FALSE)</f>
        <v>0.31033454691739226</v>
      </c>
      <c r="H630" s="16">
        <f>VLOOKUP($C630,'Growth rate'!$B$3:$T$93,3,FALSE)*VLOOKUP($E630,BY_RES_Demand_Drivers!$A$5:$I$100,9,FALSE)</f>
        <v>0.98308724179810902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7.6385963512285988</v>
      </c>
      <c r="G631" s="16">
        <f>VLOOKUP($C631,'Growth rate'!$B$3:$T$93,3,FALSE)*VLOOKUP($E631,BY_RES_Demand_Drivers!$A$5:$I$100,8,FALSE)</f>
        <v>0.31529989966807054</v>
      </c>
      <c r="H631" s="16">
        <f>VLOOKUP($C631,'Growth rate'!$B$3:$T$93,3,FALSE)*VLOOKUP($E631,BY_RES_Demand_Drivers!$A$5:$I$100,9,FALSE)</f>
        <v>0.99881663766687878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7.7608138928482555</v>
      </c>
      <c r="G632" s="16">
        <f>VLOOKUP($C632,'Growth rate'!$B$3:$T$93,3,FALSE)*VLOOKUP($E632,BY_RES_Demand_Drivers!$A$5:$I$100,8,FALSE)</f>
        <v>0.32034469806275967</v>
      </c>
      <c r="H632" s="16">
        <f>VLOOKUP($C632,'Growth rate'!$B$3:$T$93,3,FALSE)*VLOOKUP($E632,BY_RES_Demand_Drivers!$A$5:$I$100,9,FALSE)</f>
        <v>1.0147977038695488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7.8849869151338288</v>
      </c>
      <c r="G633" s="16">
        <f>VLOOKUP($C633,'Growth rate'!$B$3:$T$93,3,FALSE)*VLOOKUP($E633,BY_RES_Demand_Drivers!$A$5:$I$100,8,FALSE)</f>
        <v>0.32547021323176384</v>
      </c>
      <c r="H633" s="16">
        <f>VLOOKUP($C633,'Growth rate'!$B$3:$T$93,3,FALSE)*VLOOKUP($E633,BY_RES_Demand_Drivers!$A$5:$I$100,9,FALSE)</f>
        <v>1.0310344671314617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8.0111467057759693</v>
      </c>
      <c r="G634" s="16">
        <f>VLOOKUP($C634,'Growth rate'!$B$3:$T$93,3,FALSE)*VLOOKUP($E634,BY_RES_Demand_Drivers!$A$5:$I$100,8,FALSE)</f>
        <v>0.33067773664347205</v>
      </c>
      <c r="H634" s="16">
        <f>VLOOKUP($C634,'Growth rate'!$B$3:$T$93,3,FALSE)*VLOOKUP($E634,BY_RES_Demand_Drivers!$A$5:$I$100,9,FALSE)</f>
        <v>1.0475310186055651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8.1393250530683865</v>
      </c>
      <c r="G635" s="16">
        <f>VLOOKUP($C635,'Growth rate'!$B$3:$T$93,3,FALSE)*VLOOKUP($E635,BY_RES_Demand_Drivers!$A$5:$I$100,8,FALSE)</f>
        <v>0.33596858042976763</v>
      </c>
      <c r="H635" s="16">
        <f>VLOOKUP($C635,'Growth rate'!$B$3:$T$93,3,FALSE)*VLOOKUP($E635,BY_RES_Demand_Drivers!$A$5:$I$100,9,FALSE)</f>
        <v>1.0642915149032541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8.2695542539174802</v>
      </c>
      <c r="G636" s="16">
        <f>VLOOKUP($C636,'Growth rate'!$B$3:$T$93,3,FALSE)*VLOOKUP($E636,BY_RES_Demand_Drivers!$A$5:$I$100,8,FALSE)</f>
        <v>0.34134407771664393</v>
      </c>
      <c r="H636" s="16">
        <f>VLOOKUP($C636,'Growth rate'!$B$3:$T$93,3,FALSE)*VLOOKUP($E636,BY_RES_Demand_Drivers!$A$5:$I$100,9,FALSE)</f>
        <v>1.0813201791417062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8.4018671219801604</v>
      </c>
      <c r="G637" s="16">
        <f>VLOOKUP($C637,'Growth rate'!$B$3:$T$93,3,FALSE)*VLOOKUP($E637,BY_RES_Demand_Drivers!$A$5:$I$100,8,FALSE)</f>
        <v>0.34680558296011021</v>
      </c>
      <c r="H637" s="16">
        <f>VLOOKUP($C637,'Growth rate'!$B$3:$T$93,3,FALSE)*VLOOKUP($E637,BY_RES_Demand_Drivers!$A$5:$I$100,9,FALSE)</f>
        <v>1.0986213020079736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8.536296995931842</v>
      </c>
      <c r="G638" s="16">
        <f>VLOOKUP($C638,'Growth rate'!$B$3:$T$93,3,FALSE)*VLOOKUP($E638,BY_RES_Demand_Drivers!$A$5:$I$100,8,FALSE)</f>
        <v>0.35235447228747196</v>
      </c>
      <c r="H638" s="16">
        <f>VLOOKUP($C638,'Growth rate'!$B$3:$T$93,3,FALSE)*VLOOKUP($E638,BY_RES_Demand_Drivers!$A$5:$I$100,9,FALSE)</f>
        <v>1.1161992428401011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8.6728777478667514</v>
      </c>
      <c r="G639" s="16">
        <f>VLOOKUP($C639,'Growth rate'!$B$3:$T$93,3,FALSE)*VLOOKUP($E639,BY_RES_Demand_Drivers!$A$5:$I$100,8,FALSE)</f>
        <v>0.35799214384407146</v>
      </c>
      <c r="H639" s="16">
        <f>VLOOKUP($C639,'Growth rate'!$B$3:$T$93,3,FALSE)*VLOOKUP($E639,BY_RES_Demand_Drivers!$A$5:$I$100,9,FALSE)</f>
        <v>1.1340584307255426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8.8116437918326191</v>
      </c>
      <c r="G640" s="16">
        <f>VLOOKUP($C640,'Growth rate'!$B$3:$T$93,3,FALSE)*VLOOKUP($E640,BY_RES_Demand_Drivers!$A$5:$I$100,8,FALSE)</f>
        <v>0.36372001814557664</v>
      </c>
      <c r="H640" s="16">
        <f>VLOOKUP($C640,'Growth rate'!$B$3:$T$93,3,FALSE)*VLOOKUP($E640,BY_RES_Demand_Drivers!$A$5:$I$100,9,FALSE)</f>
        <v>1.1522033656171513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8.9526300925019413</v>
      </c>
      <c r="G641" s="16">
        <f>VLOOKUP($C641,'Growth rate'!$B$3:$T$93,3,FALSE)*VLOOKUP($E641,BY_RES_Demand_Drivers!$A$5:$I$100,8,FALSE)</f>
        <v>0.36953953843590587</v>
      </c>
      <c r="H641" s="16">
        <f>VLOOKUP($C641,'Growth rate'!$B$3:$T$93,3,FALSE)*VLOOKUP($E641,BY_RES_Demand_Drivers!$A$5:$I$100,9,FALSE)</f>
        <v>1.1706386194670257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9.0958721739819719</v>
      </c>
      <c r="G642" s="16">
        <f>VLOOKUP($C642,'Growth rate'!$B$3:$T$93,3,FALSE)*VLOOKUP($E642,BY_RES_Demand_Drivers!$A$5:$I$100,8,FALSE)</f>
        <v>0.37545217105088036</v>
      </c>
      <c r="H642" s="16">
        <f>VLOOKUP($C642,'Growth rate'!$B$3:$T$93,3,FALSE)*VLOOKUP($E642,BY_RES_Demand_Drivers!$A$5:$I$100,9,FALSE)</f>
        <v>1.1893688373784981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9.2414061287656839</v>
      </c>
      <c r="G643" s="16">
        <f>VLOOKUP($C643,'Growth rate'!$B$3:$T$93,3,FALSE)*VLOOKUP($E643,BY_RES_Demand_Drivers!$A$5:$I$100,8,FALSE)</f>
        <v>0.38145940578769444</v>
      </c>
      <c r="H643" s="16">
        <f>VLOOKUP($C643,'Growth rate'!$B$3:$T$93,3,FALSE)*VLOOKUP($E643,BY_RES_Demand_Drivers!$A$5:$I$100,9,FALSE)</f>
        <v>1.2083987387765542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9.3892686268259347</v>
      </c>
      <c r="G644" s="16">
        <f>VLOOKUP($C644,'Growth rate'!$B$3:$T$93,3,FALSE)*VLOOKUP($E644,BY_RES_Demand_Drivers!$A$5:$I$100,8,FALSE)</f>
        <v>0.38756275628029757</v>
      </c>
      <c r="H644" s="16">
        <f>VLOOKUP($C644,'Growth rate'!$B$3:$T$93,3,FALSE)*VLOOKUP($E644,BY_RES_Demand_Drivers!$A$5:$I$100,9,FALSE)</f>
        <v>1.2277331185969789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9.5394969248551504</v>
      </c>
      <c r="G645" s="16">
        <f>VLOOKUP($C645,'Growth rate'!$B$3:$T$93,3,FALSE)*VLOOKUP($E645,BY_RES_Demand_Drivers!$A$5:$I$100,8,FALSE)</f>
        <v>0.39376376038078231</v>
      </c>
      <c r="H645" s="16">
        <f>VLOOKUP($C645,'Growth rate'!$B$3:$T$93,3,FALSE)*VLOOKUP($E645,BY_RES_Demand_Drivers!$A$5:$I$100,9,FALSE)</f>
        <v>1.2473768484945307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9.6921288756528323</v>
      </c>
      <c r="G646" s="16">
        <f>VLOOKUP($C646,'Growth rate'!$B$3:$T$93,3,FALSE)*VLOOKUP($E646,BY_RES_Demand_Drivers!$A$5:$I$100,8,FALSE)</f>
        <v>0.40006398054687486</v>
      </c>
      <c r="H646" s="16">
        <f>VLOOKUP($C646,'Growth rate'!$B$3:$T$93,3,FALSE)*VLOOKUP($E646,BY_RES_Demand_Drivers!$A$5:$I$100,9,FALSE)</f>
        <v>1.2673348780704432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9.8472029376632779</v>
      </c>
      <c r="G647" s="16">
        <f>VLOOKUP($C647,'Growth rate'!$B$3:$T$93,3,FALSE)*VLOOKUP($E647,BY_RES_Demand_Drivers!$A$5:$I$100,8,FALSE)</f>
        <v>0.40646500423562482</v>
      </c>
      <c r="H647" s="16">
        <f>VLOOKUP($C647,'Growth rate'!$B$3:$T$93,3,FALSE)*VLOOKUP($E647,BY_RES_Demand_Drivers!$A$5:$I$100,9,FALSE)</f>
        <v>1.2876122361195703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10.00475818466589</v>
      </c>
      <c r="G648" s="16">
        <f>VLOOKUP($C648,'Growth rate'!$B$3:$T$93,3,FALSE)*VLOOKUP($E648,BY_RES_Demand_Drivers!$A$5:$I$100,8,FALSE)</f>
        <v>0.41296844430339485</v>
      </c>
      <c r="H648" s="16">
        <f>VLOOKUP($C648,'Growth rate'!$B$3:$T$93,3,FALSE)*VLOOKUP($E648,BY_RES_Demand_Drivers!$A$5:$I$100,9,FALSE)</f>
        <v>1.3082140318974835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10.164834315620546</v>
      </c>
      <c r="G649" s="16">
        <f>VLOOKUP($C649,'Growth rate'!$B$3:$T$93,3,FALSE)*VLOOKUP($E649,BY_RES_Demand_Drivers!$A$5:$I$100,8,FALSE)</f>
        <v>0.41957593941224919</v>
      </c>
      <c r="H649" s="16">
        <f>VLOOKUP($C649,'Growth rate'!$B$3:$T$93,3,FALSE)*VLOOKUP($E649,BY_RES_Demand_Drivers!$A$5:$I$100,9,FALSE)</f>
        <v>1.3291454564078431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10.327471664670473</v>
      </c>
      <c r="G650" s="16">
        <f>VLOOKUP($C650,'Growth rate'!$B$3:$T$93,3,FALSE)*VLOOKUP($E650,BY_RES_Demand_Drivers!$A$5:$I$100,8,FALSE)</f>
        <v>0.42628915444284515</v>
      </c>
      <c r="H650" s="16">
        <f>VLOOKUP($C650,'Growth rate'!$B$3:$T$93,3,FALSE)*VLOOKUP($E650,BY_RES_Demand_Drivers!$A$5:$I$100,9,FALSE)</f>
        <v>1.3504117837103686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10.492711211305201</v>
      </c>
      <c r="G651" s="16">
        <f>VLOOKUP($C651,'Growth rate'!$B$3:$T$93,3,FALSE)*VLOOKUP($E651,BY_RES_Demand_Drivers!$A$5:$I$100,8,FALSE)</f>
        <v>0.43310978091393071</v>
      </c>
      <c r="H651" s="16">
        <f>VLOOKUP($C651,'Growth rate'!$B$3:$T$93,3,FALSE)*VLOOKUP($E651,BY_RES_Demand_Drivers!$A$5:$I$100,9,FALSE)</f>
        <v>1.3720183722497346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10.660594590686085</v>
      </c>
      <c r="G652" s="16">
        <f>VLOOKUP($C652,'Growth rate'!$B$3:$T$93,3,FALSE)*VLOOKUP($E652,BY_RES_Demand_Drivers!$A$5:$I$100,8,FALSE)</f>
        <v>0.44003953740855362</v>
      </c>
      <c r="H652" s="16">
        <f>VLOOKUP($C652,'Growth rate'!$B$3:$T$93,3,FALSE)*VLOOKUP($E652,BY_RES_Demand_Drivers!$A$5:$I$100,9,FALSE)</f>
        <v>1.3939706662057303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10.831164104137063</v>
      </c>
      <c r="G653" s="16">
        <f>VLOOKUP($C653,'Growth rate'!$B$3:$T$93,3,FALSE)*VLOOKUP($E653,BY_RES_Demand_Drivers!$A$5:$I$100,8,FALSE)</f>
        <v>0.44708017000709049</v>
      </c>
      <c r="H653" s="16">
        <f>VLOOKUP($C653,'Growth rate'!$B$3:$T$93,3,FALSE)*VLOOKUP($E653,BY_RES_Demand_Drivers!$A$5:$I$100,9,FALSE)</f>
        <v>1.4162741968650221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11.004462729803256</v>
      </c>
      <c r="G654" s="16">
        <f>VLOOKUP($C654,'Growth rate'!$B$3:$T$93,3,FALSE)*VLOOKUP($E654,BY_RES_Demand_Drivers!$A$5:$I$100,8,FALSE)</f>
        <v>0.45423345272720395</v>
      </c>
      <c r="H654" s="16">
        <f>VLOOKUP($C654,'Growth rate'!$B$3:$T$93,3,FALSE)*VLOOKUP($E654,BY_RES_Demand_Drivers!$A$5:$I$100,9,FALSE)</f>
        <v>1.4389345840148624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11.180534133480108</v>
      </c>
      <c r="G655" s="16">
        <f>VLOOKUP($C655,'Growth rate'!$B$3:$T$93,3,FALSE)*VLOOKUP($E655,BY_RES_Demand_Drivers!$A$5:$I$100,8,FALSE)</f>
        <v>0.46150118797083917</v>
      </c>
      <c r="H655" s="16">
        <f>VLOOKUP($C655,'Growth rate'!$B$3:$T$93,3,FALSE)*VLOOKUP($E655,BY_RES_Demand_Drivers!$A$5:$I$100,9,FALSE)</f>
        <v>1.4619575373591003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11.35942267961579</v>
      </c>
      <c r="G656" s="16">
        <f>VLOOKUP($C656,'Growth rate'!$B$3:$T$93,3,FALSE)*VLOOKUP($E656,BY_RES_Demand_Drivers!$A$5:$I$100,8,FALSE)</f>
        <v>0.4688852069783726</v>
      </c>
      <c r="H656" s="16">
        <f>VLOOKUP($C656,'Growth rate'!$B$3:$T$93,3,FALSE)*VLOOKUP($E656,BY_RES_Demand_Drivers!$A$5:$I$100,9,FALSE)</f>
        <v>1.4853488579568459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11.541173442489642</v>
      </c>
      <c r="G657" s="16">
        <f>VLOOKUP($C657,'Growth rate'!$B$3:$T$93,3,FALSE)*VLOOKUP($E657,BY_RES_Demand_Drivers!$A$5:$I$100,8,FALSE)</f>
        <v>0.47638737029002659</v>
      </c>
      <c r="H657" s="16">
        <f>VLOOKUP($C657,'Growth rate'!$B$3:$T$93,3,FALSE)*VLOOKUP($E657,BY_RES_Demand_Drivers!$A$5:$I$100,9,FALSE)</f>
        <v>1.5091144396841556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11.725832217569478</v>
      </c>
      <c r="G658" s="16">
        <f>VLOOKUP($C658,'Growth rate'!$B$3:$T$93,3,FALSE)*VLOOKUP($E658,BY_RES_Demand_Drivers!$A$5:$I$100,8,FALSE)</f>
        <v>0.48400956821466701</v>
      </c>
      <c r="H658" s="16">
        <f>VLOOKUP($C658,'Growth rate'!$B$3:$T$93,3,FALSE)*VLOOKUP($E658,BY_RES_Demand_Drivers!$A$5:$I$100,9,FALSE)</f>
        <v>1.5332602707191021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11.91344553305059</v>
      </c>
      <c r="G659" s="16">
        <f>VLOOKUP($C659,'Growth rate'!$B$3:$T$93,3,FALSE)*VLOOKUP($E659,BY_RES_Demand_Drivers!$A$5:$I$100,8,FALSE)</f>
        <v>0.49175372130610173</v>
      </c>
      <c r="H659" s="16">
        <f>VLOOKUP($C659,'Growth rate'!$B$3:$T$93,3,FALSE)*VLOOKUP($E659,BY_RES_Demand_Drivers!$A$5:$I$100,9,FALSE)</f>
        <v>1.5577924350506078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21.829041917451399</v>
      </c>
      <c r="G660" s="16">
        <f>VLOOKUP($C660,'Growth rate'!$B$3:$T$93,3,FALSE)*VLOOKUP($E660,BY_RES_Demand_Drivers!$A$5:$I$100,8,FALSE)</f>
        <v>0.55450605865754099</v>
      </c>
      <c r="H660" s="16">
        <f>VLOOKUP($C660,'Growth rate'!$B$3:$T$93,3,FALSE)*VLOOKUP($E660,BY_RES_Demand_Drivers!$A$5:$I$100,9,FALSE)</f>
        <v>1.75582384207283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21.593743387522551</v>
      </c>
      <c r="G661" s="16">
        <f>VLOOKUP($C661,'Growth rate'!$B$3:$T$93,3,FALSE)*VLOOKUP($E661,BY_RES_Demand_Drivers!$A$5:$I$100,8,FALSE)</f>
        <v>0.54852895435162774</v>
      </c>
      <c r="H661" s="16">
        <f>VLOOKUP($C661,'Growth rate'!$B$3:$T$93,3,FALSE)*VLOOKUP($E661,BY_RES_Demand_Drivers!$A$5:$I$100,9,FALSE)</f>
        <v>1.736897552480456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21.939243281722913</v>
      </c>
      <c r="G662" s="16">
        <f>VLOOKUP($C662,'Growth rate'!$B$3:$T$93,3,FALSE)*VLOOKUP($E662,BY_RES_Demand_Drivers!$A$5:$I$100,8,FALSE)</f>
        <v>0.55730541762125385</v>
      </c>
      <c r="H662" s="16">
        <f>VLOOKUP($C662,'Growth rate'!$B$3:$T$93,3,FALSE)*VLOOKUP($E662,BY_RES_Demand_Drivers!$A$5:$I$100,9,FALSE)</f>
        <v>1.7646879133201432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22.290271174230476</v>
      </c>
      <c r="G663" s="16">
        <f>VLOOKUP($C663,'Growth rate'!$B$3:$T$93,3,FALSE)*VLOOKUP($E663,BY_RES_Demand_Drivers!$A$5:$I$100,8,FALSE)</f>
        <v>0.56622230430319387</v>
      </c>
      <c r="H663" s="16">
        <f>VLOOKUP($C663,'Growth rate'!$B$3:$T$93,3,FALSE)*VLOOKUP($E663,BY_RES_Demand_Drivers!$A$5:$I$100,9,FALSE)</f>
        <v>1.7929229199332655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22.646915513018165</v>
      </c>
      <c r="G664" s="16">
        <f>VLOOKUP($C664,'Growth rate'!$B$3:$T$93,3,FALSE)*VLOOKUP($E664,BY_RES_Demand_Drivers!$A$5:$I$100,8,FALSE)</f>
        <v>0.57528186117204494</v>
      </c>
      <c r="H664" s="16">
        <f>VLOOKUP($C664,'Growth rate'!$B$3:$T$93,3,FALSE)*VLOOKUP($E664,BY_RES_Demand_Drivers!$A$5:$I$100,9,FALSE)</f>
        <v>1.8216096866521976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23.009266161226453</v>
      </c>
      <c r="G665" s="16">
        <f>VLOOKUP($C665,'Growth rate'!$B$3:$T$93,3,FALSE)*VLOOKUP($E665,BY_RES_Demand_Drivers!$A$5:$I$100,8,FALSE)</f>
        <v>0.58448637095079758</v>
      </c>
      <c r="H665" s="16">
        <f>VLOOKUP($C665,'Growth rate'!$B$3:$T$93,3,FALSE)*VLOOKUP($E665,BY_RES_Demand_Drivers!$A$5:$I$100,9,FALSE)</f>
        <v>1.8507554416386327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23.377414419806076</v>
      </c>
      <c r="G666" s="16">
        <f>VLOOKUP($C666,'Growth rate'!$B$3:$T$93,3,FALSE)*VLOOKUP($E666,BY_RES_Demand_Drivers!$A$5:$I$100,8,FALSE)</f>
        <v>0.59383815288601038</v>
      </c>
      <c r="H666" s="16">
        <f>VLOOKUP($C666,'Growth rate'!$B$3:$T$93,3,FALSE)*VLOOKUP($E666,BY_RES_Demand_Drivers!$A$5:$I$100,9,FALSE)</f>
        <v>1.8803675287048509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23.751453050522972</v>
      </c>
      <c r="G667" s="16">
        <f>VLOOKUP($C667,'Growth rate'!$B$3:$T$93,3,FALSE)*VLOOKUP($E667,BY_RES_Demand_Drivers!$A$5:$I$100,8,FALSE)</f>
        <v>0.60333956333218652</v>
      </c>
      <c r="H667" s="16">
        <f>VLOOKUP($C667,'Growth rate'!$B$3:$T$93,3,FALSE)*VLOOKUP($E667,BY_RES_Demand_Drivers!$A$5:$I$100,9,FALSE)</f>
        <v>1.9104534091641283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24.131476299331339</v>
      </c>
      <c r="G668" s="16">
        <f>VLOOKUP($C668,'Growth rate'!$B$3:$T$93,3,FALSE)*VLOOKUP($E668,BY_RES_Demand_Drivers!$A$5:$I$100,8,FALSE)</f>
        <v>0.61299299634550153</v>
      </c>
      <c r="H668" s="16">
        <f>VLOOKUP($C668,'Growth rate'!$B$3:$T$93,3,FALSE)*VLOOKUP($E668,BY_RES_Demand_Drivers!$A$5:$I$100,9,FALSE)</f>
        <v>1.9410206637107545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24.517579920120642</v>
      </c>
      <c r="G669" s="16">
        <f>VLOOKUP($C669,'Growth rate'!$B$3:$T$93,3,FALSE)*VLOOKUP($E669,BY_RES_Demand_Drivers!$A$5:$I$100,8,FALSE)</f>
        <v>0.62280088428702951</v>
      </c>
      <c r="H669" s="16">
        <f>VLOOKUP($C669,'Growth rate'!$B$3:$T$93,3,FALSE)*VLOOKUP($E669,BY_RES_Demand_Drivers!$A$5:$I$100,9,FALSE)</f>
        <v>1.9720769943301266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24.909861198842574</v>
      </c>
      <c r="G670" s="16">
        <f>VLOOKUP($C670,'Growth rate'!$B$3:$T$93,3,FALSE)*VLOOKUP($E670,BY_RES_Demand_Drivers!$A$5:$I$100,8,FALSE)</f>
        <v>0.63276569843562203</v>
      </c>
      <c r="H670" s="16">
        <f>VLOOKUP($C670,'Growth rate'!$B$3:$T$93,3,FALSE)*VLOOKUP($E670,BY_RES_Demand_Drivers!$A$5:$I$100,9,FALSE)</f>
        <v>2.0036302262394088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25.308418978024058</v>
      </c>
      <c r="G671" s="16">
        <f>VLOOKUP($C671,'Growth rate'!$B$3:$T$93,3,FALSE)*VLOOKUP($E671,BY_RES_Demand_Drivers!$A$5:$I$100,8,FALSE)</f>
        <v>0.64288994961059209</v>
      </c>
      <c r="H671" s="16">
        <f>VLOOKUP($C671,'Growth rate'!$B$3:$T$93,3,FALSE)*VLOOKUP($E671,BY_RES_Demand_Drivers!$A$5:$I$100,9,FALSE)</f>
        <v>2.0356883098592395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25.713353681672441</v>
      </c>
      <c r="G672" s="16">
        <f>VLOOKUP($C672,'Growth rate'!$B$3:$T$93,3,FALSE)*VLOOKUP($E672,BY_RES_Demand_Drivers!$A$5:$I$100,8,FALSE)</f>
        <v>0.65317618880436146</v>
      </c>
      <c r="H672" s="16">
        <f>VLOOKUP($C672,'Growth rate'!$B$3:$T$93,3,FALSE)*VLOOKUP($E672,BY_RES_Demand_Drivers!$A$5:$I$100,9,FALSE)</f>
        <v>2.0682593228169872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26.124767340579201</v>
      </c>
      <c r="G673" s="16">
        <f>VLOOKUP($C673,'Growth rate'!$B$3:$T$93,3,FALSE)*VLOOKUP($E673,BY_RES_Demand_Drivers!$A$5:$I$100,8,FALSE)</f>
        <v>0.66362700782523132</v>
      </c>
      <c r="H673" s="16">
        <f>VLOOKUP($C673,'Growth rate'!$B$3:$T$93,3,FALSE)*VLOOKUP($E673,BY_RES_Demand_Drivers!$A$5:$I$100,9,FALSE)</f>
        <v>2.101351471982059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26.54276361802847</v>
      </c>
      <c r="G674" s="16">
        <f>VLOOKUP($C674,'Growth rate'!$B$3:$T$93,3,FALSE)*VLOOKUP($E674,BY_RES_Demand_Drivers!$A$5:$I$100,8,FALSE)</f>
        <v>0.67424503995043505</v>
      </c>
      <c r="H674" s="16">
        <f>VLOOKUP($C674,'Growth rate'!$B$3:$T$93,3,FALSE)*VLOOKUP($E674,BY_RES_Demand_Drivers!$A$5:$I$100,9,FALSE)</f>
        <v>2.134973095533772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26.967447835916929</v>
      </c>
      <c r="G675" s="16">
        <f>VLOOKUP($C675,'Growth rate'!$B$3:$T$93,3,FALSE)*VLOOKUP($E675,BY_RES_Demand_Drivers!$A$5:$I$100,8,FALSE)</f>
        <v>0.68503296058964214</v>
      </c>
      <c r="H675" s="16">
        <f>VLOOKUP($C675,'Growth rate'!$B$3:$T$93,3,FALSE)*VLOOKUP($E675,BY_RES_Demand_Drivers!$A$5:$I$100,9,FALSE)</f>
        <v>2.1691326650623126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27.3989270012916</v>
      </c>
      <c r="G676" s="16">
        <f>VLOOKUP($C676,'Growth rate'!$B$3:$T$93,3,FALSE)*VLOOKUP($E676,BY_RES_Demand_Drivers!$A$5:$I$100,8,FALSE)</f>
        <v>0.69599348795907645</v>
      </c>
      <c r="H676" s="16">
        <f>VLOOKUP($C676,'Growth rate'!$B$3:$T$93,3,FALSE)*VLOOKUP($E676,BY_RES_Demand_Drivers!$A$5:$I$100,9,FALSE)</f>
        <v>2.2038387877033099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27.837309833312265</v>
      </c>
      <c r="G677" s="16">
        <f>VLOOKUP($C677,'Growth rate'!$B$3:$T$93,3,FALSE)*VLOOKUP($E677,BY_RES_Demand_Drivers!$A$5:$I$100,8,FALSE)</f>
        <v>0.70712938376642165</v>
      </c>
      <c r="H677" s="16">
        <f>VLOOKUP($C677,'Growth rate'!$B$3:$T$93,3,FALSE)*VLOOKUP($E677,BY_RES_Demand_Drivers!$A$5:$I$100,9,FALSE)</f>
        <v>2.2391002083065628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28.28270679064526</v>
      </c>
      <c r="G678" s="16">
        <f>VLOOKUP($C678,'Growth rate'!$B$3:$T$93,3,FALSE)*VLOOKUP($E678,BY_RES_Demand_Drivers!$A$5:$I$100,8,FALSE)</f>
        <v>0.71844345390668429</v>
      </c>
      <c r="H678" s="16">
        <f>VLOOKUP($C678,'Growth rate'!$B$3:$T$93,3,FALSE)*VLOOKUP($E678,BY_RES_Demand_Drivers!$A$5:$I$100,9,FALSE)</f>
        <v>2.2749258116394677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28.735230099295588</v>
      </c>
      <c r="G679" s="16">
        <f>VLOOKUP($C679,'Growth rate'!$B$3:$T$93,3,FALSE)*VLOOKUP($E679,BY_RES_Demand_Drivers!$A$5:$I$100,8,FALSE)</f>
        <v>0.72993854916919132</v>
      </c>
      <c r="H679" s="16">
        <f>VLOOKUP($C679,'Growth rate'!$B$3:$T$93,3,FALSE)*VLOOKUP($E679,BY_RES_Demand_Drivers!$A$5:$I$100,9,FALSE)</f>
        <v>2.3113246246256991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29.194993780884317</v>
      </c>
      <c r="G680" s="16">
        <f>VLOOKUP($C680,'Growth rate'!$B$3:$T$93,3,FALSE)*VLOOKUP($E680,BY_RES_Demand_Drivers!$A$5:$I$100,8,FALSE)</f>
        <v>0.74161756595589834</v>
      </c>
      <c r="H680" s="16">
        <f>VLOOKUP($C680,'Growth rate'!$B$3:$T$93,3,FALSE)*VLOOKUP($E680,BY_RES_Demand_Drivers!$A$5:$I$100,9,FALSE)</f>
        <v>2.3483058186197105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29.662113681378468</v>
      </c>
      <c r="G681" s="16">
        <f>VLOOKUP($C681,'Growth rate'!$B$3:$T$93,3,FALSE)*VLOOKUP($E681,BY_RES_Demand_Drivers!$A$5:$I$100,8,FALSE)</f>
        <v>0.75348344701119285</v>
      </c>
      <c r="H681" s="16">
        <f>VLOOKUP($C681,'Growth rate'!$B$3:$T$93,3,FALSE)*VLOOKUP($E681,BY_RES_Demand_Drivers!$A$5:$I$100,9,FALSE)</f>
        <v>2.3858787117176261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30.136707500280522</v>
      </c>
      <c r="G682" s="16">
        <f>VLOOKUP($C682,'Growth rate'!$B$3:$T$93,3,FALSE)*VLOOKUP($E682,BY_RES_Demand_Drivers!$A$5:$I$100,8,FALSE)</f>
        <v>0.76553918216337191</v>
      </c>
      <c r="H682" s="16">
        <f>VLOOKUP($C682,'Growth rate'!$B$3:$T$93,3,FALSE)*VLOOKUP($E682,BY_RES_Demand_Drivers!$A$5:$I$100,9,FALSE)</f>
        <v>2.4240527711051079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30.618894820285007</v>
      </c>
      <c r="G683" s="16">
        <f>VLOOKUP($C683,'Growth rate'!$B$3:$T$93,3,FALSE)*VLOOKUP($E683,BY_RES_Demand_Drivers!$A$5:$I$100,8,FALSE)</f>
        <v>0.77778780907798573</v>
      </c>
      <c r="H683" s="16">
        <f>VLOOKUP($C683,'Growth rate'!$B$3:$T$93,3,FALSE)*VLOOKUP($E683,BY_RES_Demand_Drivers!$A$5:$I$100,9,FALSE)</f>
        <v>2.4628376154427896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31.108797137409567</v>
      </c>
      <c r="G684" s="16">
        <f>VLOOKUP($C684,'Growth rate'!$B$3:$T$93,3,FALSE)*VLOOKUP($E684,BY_RES_Demand_Drivers!$A$5:$I$100,8,FALSE)</f>
        <v>0.79023241402323352</v>
      </c>
      <c r="H684" s="16">
        <f>VLOOKUP($C684,'Growth rate'!$B$3:$T$93,3,FALSE)*VLOOKUP($E684,BY_RES_Demand_Drivers!$A$5:$I$100,9,FALSE)</f>
        <v>2.502243017289874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31.606537891608124</v>
      </c>
      <c r="G685" s="16">
        <f>VLOOKUP($C685,'Growth rate'!$B$3:$T$93,3,FALSE)*VLOOKUP($E685,BY_RES_Demand_Drivers!$A$5:$I$100,8,FALSE)</f>
        <v>0.80287613264760538</v>
      </c>
      <c r="H685" s="16">
        <f>VLOOKUP($C685,'Growth rate'!$B$3:$T$93,3,FALSE)*VLOOKUP($E685,BY_RES_Demand_Drivers!$A$5:$I$100,9,FALSE)</f>
        <v>2.542278905566512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32.112242497873851</v>
      </c>
      <c r="G686" s="16">
        <f>VLOOKUP($C686,'Growth rate'!$B$3:$T$93,3,FALSE)*VLOOKUP($E686,BY_RES_Demand_Drivers!$A$5:$I$100,8,FALSE)</f>
        <v>0.81572215076996701</v>
      </c>
      <c r="H686" s="16">
        <f>VLOOKUP($C686,'Growth rate'!$B$3:$T$93,3,FALSE)*VLOOKUP($E686,BY_RES_Demand_Drivers!$A$5:$I$100,9,FALSE)</f>
        <v>2.5829553680555764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32.626038377839834</v>
      </c>
      <c r="G687" s="16">
        <f>VLOOKUP($C687,'Growth rate'!$B$3:$T$93,3,FALSE)*VLOOKUP($E687,BY_RES_Demand_Drivers!$A$5:$I$100,8,FALSE)</f>
        <v>0.82877370518228655</v>
      </c>
      <c r="H687" s="16">
        <f>VLOOKUP($C687,'Growth rate'!$B$3:$T$93,3,FALSE)*VLOOKUP($E687,BY_RES_Demand_Drivers!$A$5:$I$100,9,FALSE)</f>
        <v>2.6242826539444657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33.148054991885274</v>
      </c>
      <c r="G688" s="16">
        <f>VLOOKUP($C688,'Growth rate'!$B$3:$T$93,3,FALSE)*VLOOKUP($E688,BY_RES_Demand_Drivers!$A$5:$I$100,8,FALSE)</f>
        <v>0.84203408446520311</v>
      </c>
      <c r="H688" s="16">
        <f>VLOOKUP($C688,'Growth rate'!$B$3:$T$93,3,FALSE)*VLOOKUP($E688,BY_RES_Demand_Drivers!$A$5:$I$100,9,FALSE)</f>
        <v>2.6662711764075775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33.678423871755442</v>
      </c>
      <c r="G689" s="16">
        <f>VLOOKUP($C689,'Growth rate'!$B$3:$T$93,3,FALSE)*VLOOKUP($E689,BY_RES_Demand_Drivers!$A$5:$I$100,8,FALSE)</f>
        <v>0.85550662981664649</v>
      </c>
      <c r="H689" s="16">
        <f>VLOOKUP($C689,'Growth rate'!$B$3:$T$93,3,FALSE)*VLOOKUP($E689,BY_RES_Demand_Drivers!$A$5:$I$100,9,FALSE)</f>
        <v>2.7089315152300988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34.217278653703531</v>
      </c>
      <c r="G690" s="16">
        <f>VLOOKUP($C690,'Growth rate'!$B$3:$T$93,3,FALSE)*VLOOKUP($E690,BY_RES_Demand_Drivers!$A$5:$I$100,8,FALSE)</f>
        <v>0.86919473589371288</v>
      </c>
      <c r="H690" s="16">
        <f>VLOOKUP($C690,'Growth rate'!$B$3:$T$93,3,FALSE)*VLOOKUP($E690,BY_RES_Demand_Drivers!$A$5:$I$100,9,FALSE)</f>
        <v>2.7522744194737805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34.764755112162788</v>
      </c>
      <c r="G691" s="16">
        <f>VLOOKUP($C691,'Growth rate'!$B$3:$T$93,3,FALSE)*VLOOKUP($E691,BY_RES_Demand_Drivers!$A$5:$I$100,8,FALSE)</f>
        <v>0.88310185166801225</v>
      </c>
      <c r="H691" s="16">
        <f>VLOOKUP($C691,'Growth rate'!$B$3:$T$93,3,FALSE)*VLOOKUP($E691,BY_RES_Demand_Drivers!$A$5:$I$100,9,FALSE)</f>
        <v>2.7963108101853611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35.32099119395739</v>
      </c>
      <c r="G692" s="16">
        <f>VLOOKUP($C692,'Growth rate'!$B$3:$T$93,3,FALSE)*VLOOKUP($E692,BY_RES_Demand_Drivers!$A$5:$I$100,8,FALSE)</f>
        <v>0.89723148129470043</v>
      </c>
      <c r="H692" s="16">
        <f>VLOOKUP($C692,'Growth rate'!$B$3:$T$93,3,FALSE)*VLOOKUP($E692,BY_RES_Demand_Drivers!$A$5:$I$100,9,FALSE)</f>
        <v>2.8410517831483268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35.886127053060711</v>
      </c>
      <c r="G693" s="16">
        <f>VLOOKUP($C693,'Growth rate'!$B$3:$T$93,3,FALSE)*VLOOKUP($E693,BY_RES_Demand_Drivers!$A$5:$I$100,8,FALSE)</f>
        <v>0.91158718499541569</v>
      </c>
      <c r="H693" s="16">
        <f>VLOOKUP($C693,'Growth rate'!$B$3:$T$93,3,FALSE)*VLOOKUP($E693,BY_RES_Demand_Drivers!$A$5:$I$100,9,FALSE)</f>
        <v>2.8865086116787002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36.460305085909681</v>
      </c>
      <c r="G694" s="16">
        <f>VLOOKUP($C694,'Growth rate'!$B$3:$T$93,3,FALSE)*VLOOKUP($E694,BY_RES_Demand_Drivers!$A$5:$I$100,8,FALSE)</f>
        <v>0.9261725799553423</v>
      </c>
      <c r="H694" s="16">
        <f>VLOOKUP($C694,'Growth rate'!$B$3:$T$93,3,FALSE)*VLOOKUP($E694,BY_RES_Demand_Drivers!$A$5:$I$100,9,FALSE)</f>
        <v>2.9326927494655592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37.043669967284238</v>
      </c>
      <c r="G695" s="16">
        <f>VLOOKUP($C695,'Growth rate'!$B$3:$T$93,3,FALSE)*VLOOKUP($E695,BY_RES_Demand_Drivers!$A$5:$I$100,8,FALSE)</f>
        <v>0.9409913412346278</v>
      </c>
      <c r="H695" s="16">
        <f>VLOOKUP($C695,'Growth rate'!$B$3:$T$93,3,FALSE)*VLOOKUP($E695,BY_RES_Demand_Drivers!$A$5:$I$100,9,FALSE)</f>
        <v>2.9796158334570082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37.636368686760783</v>
      </c>
      <c r="G696" s="16">
        <f>VLOOKUP($C696,'Growth rate'!$B$3:$T$93,3,FALSE)*VLOOKUP($E696,BY_RES_Demand_Drivers!$A$5:$I$100,8,FALSE)</f>
        <v>0.95604720269438181</v>
      </c>
      <c r="H696" s="16">
        <f>VLOOKUP($C696,'Growth rate'!$B$3:$T$93,3,FALSE)*VLOOKUP($E696,BY_RES_Demand_Drivers!$A$5:$I$100,9,FALSE)</f>
        <v>3.0272896867923205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38.23855058574896</v>
      </c>
      <c r="G697" s="16">
        <f>VLOOKUP($C697,'Growth rate'!$B$3:$T$93,3,FALSE)*VLOOKUP($E697,BY_RES_Demand_Drivers!$A$5:$I$100,8,FALSE)</f>
        <v>0.97134395793749206</v>
      </c>
      <c r="H697" s="16">
        <f>VLOOKUP($C697,'Growth rate'!$B$3:$T$93,3,FALSE)*VLOOKUP($E697,BY_RES_Demand_Drivers!$A$5:$I$100,9,FALSE)</f>
        <v>3.0757263217809974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38.850367395120948</v>
      </c>
      <c r="G698" s="16">
        <f>VLOOKUP($C698,'Growth rate'!$B$3:$T$93,3,FALSE)*VLOOKUP($E698,BY_RES_Demand_Drivers!$A$5:$I$100,8,FALSE)</f>
        <v>0.98688546126449195</v>
      </c>
      <c r="H698" s="16">
        <f>VLOOKUP($C698,'Growth rate'!$B$3:$T$93,3,FALSE)*VLOOKUP($E698,BY_RES_Demand_Drivers!$A$5:$I$100,9,FALSE)</f>
        <v>3.1249379429294937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39.471973273442885</v>
      </c>
      <c r="G699" s="16">
        <f>VLOOKUP($C699,'Growth rate'!$B$3:$T$93,3,FALSE)*VLOOKUP($E699,BY_RES_Demand_Drivers!$A$5:$I$100,8,FALSE)</f>
        <v>1.0026756286447238</v>
      </c>
      <c r="H699" s="16">
        <f>VLOOKUP($C699,'Growth rate'!$B$3:$T$93,3,FALSE)*VLOOKUP($E699,BY_RES_Demand_Drivers!$A$5:$I$100,9,FALSE)</f>
        <v>3.1749369500163658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40.103524845817972</v>
      </c>
      <c r="G700" s="16">
        <f>VLOOKUP($C700,'Growth rate'!$B$3:$T$93,3,FALSE)*VLOOKUP($E700,BY_RES_Demand_Drivers!$A$5:$I$100,8,FALSE)</f>
        <v>1.0187184387030395</v>
      </c>
      <c r="H700" s="16">
        <f>VLOOKUP($C700,'Growth rate'!$B$3:$T$93,3,FALSE)*VLOOKUP($E700,BY_RES_Demand_Drivers!$A$5:$I$100,9,FALSE)</f>
        <v>3.2257359412166275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40.745181243351055</v>
      </c>
      <c r="G701" s="16">
        <f>VLOOKUP($C701,'Growth rate'!$B$3:$T$93,3,FALSE)*VLOOKUP($E701,BY_RES_Demand_Drivers!$A$5:$I$100,8,FALSE)</f>
        <v>1.035017933722288</v>
      </c>
      <c r="H701" s="16">
        <f>VLOOKUP($C701,'Growth rate'!$B$3:$T$93,3,FALSE)*VLOOKUP($E701,BY_RES_Demand_Drivers!$A$5:$I$100,9,FALSE)</f>
        <v>3.2773477162760938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41.397104143244675</v>
      </c>
      <c r="G702" s="16">
        <f>VLOOKUP($C702,'Growth rate'!$B$3:$T$93,3,FALSE)*VLOOKUP($E702,BY_RES_Demand_Drivers!$A$5:$I$100,8,FALSE)</f>
        <v>1.0515782206618447</v>
      </c>
      <c r="H702" s="16">
        <f>VLOOKUP($C702,'Growth rate'!$B$3:$T$93,3,FALSE)*VLOOKUP($E702,BY_RES_Demand_Drivers!$A$5:$I$100,9,FALSE)</f>
        <v>3.3297852797365111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42.059457809536589</v>
      </c>
      <c r="G703" s="16">
        <f>VLOOKUP($C703,'Growth rate'!$B$3:$T$93,3,FALSE)*VLOOKUP($E703,BY_RES_Demand_Drivers!$A$5:$I$100,8,FALSE)</f>
        <v>1.0684034721924343</v>
      </c>
      <c r="H703" s="16">
        <f>VLOOKUP($C703,'Growth rate'!$B$3:$T$93,3,FALSE)*VLOOKUP($E703,BY_RES_Demand_Drivers!$A$5:$I$100,9,FALSE)</f>
        <v>3.3830618442122953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42.732409134489174</v>
      </c>
      <c r="G704" s="16">
        <f>VLOOKUP($C704,'Growth rate'!$B$3:$T$93,3,FALSE)*VLOOKUP($E704,BY_RES_Demand_Drivers!$A$5:$I$100,8,FALSE)</f>
        <v>1.0854979277475132</v>
      </c>
      <c r="H704" s="16">
        <f>VLOOKUP($C704,'Growth rate'!$B$3:$T$93,3,FALSE)*VLOOKUP($E704,BY_RES_Demand_Drivers!$A$5:$I$100,9,FALSE)</f>
        <v>3.4371908337196921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43.416127680641004</v>
      </c>
      <c r="G705" s="16">
        <f>VLOOKUP($C705,'Growth rate'!$B$3:$T$93,3,FALSE)*VLOOKUP($E705,BY_RES_Demand_Drivers!$A$5:$I$100,8,FALSE)</f>
        <v>1.1028658945914733</v>
      </c>
      <c r="H705" s="16">
        <f>VLOOKUP($C705,'Growth rate'!$B$3:$T$93,3,FALSE)*VLOOKUP($E705,BY_RES_Demand_Drivers!$A$5:$I$100,9,FALSE)</f>
        <v>3.4921858870592075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44.110785723531265</v>
      </c>
      <c r="G706" s="16">
        <f>VLOOKUP($C706,'Growth rate'!$B$3:$T$93,3,FALSE)*VLOOKUP($E706,BY_RES_Demand_Drivers!$A$5:$I$100,8,FALSE)</f>
        <v>1.120511748904937</v>
      </c>
      <c r="H706" s="16">
        <f>VLOOKUP($C706,'Growth rate'!$B$3:$T$93,3,FALSE)*VLOOKUP($E706,BY_RES_Demand_Drivers!$A$5:$I$100,9,FALSE)</f>
        <v>3.5480608612521549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44.816558295107761</v>
      </c>
      <c r="G707" s="16">
        <f>VLOOKUP($C707,'Growth rate'!$B$3:$T$93,3,FALSE)*VLOOKUP($E707,BY_RES_Demand_Drivers!$A$5:$I$100,8,FALSE)</f>
        <v>1.1384399368874161</v>
      </c>
      <c r="H707" s="16">
        <f>VLOOKUP($C707,'Growth rate'!$B$3:$T$93,3,FALSE)*VLOOKUP($E707,BY_RES_Demand_Drivers!$A$5:$I$100,9,FALSE)</f>
        <v>3.6048298350321892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45.533623227829487</v>
      </c>
      <c r="G708" s="16">
        <f>VLOOKUP($C708,'Growth rate'!$B$3:$T$93,3,FALSE)*VLOOKUP($E708,BY_RES_Demand_Drivers!$A$5:$I$100,8,FALSE)</f>
        <v>1.1566549758776148</v>
      </c>
      <c r="H708" s="16">
        <f>VLOOKUP($C708,'Growth rate'!$B$3:$T$93,3,FALSE)*VLOOKUP($E708,BY_RES_Demand_Drivers!$A$5:$I$100,9,FALSE)</f>
        <v>3.6625071123927047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46.262161199474761</v>
      </c>
      <c r="G709" s="16">
        <f>VLOOKUP($C709,'Growth rate'!$B$3:$T$93,3,FALSE)*VLOOKUP($E709,BY_RES_Demand_Drivers!$A$5:$I$100,8,FALSE)</f>
        <v>1.1751614554916567</v>
      </c>
      <c r="H709" s="16">
        <f>VLOOKUP($C709,'Growth rate'!$B$3:$T$93,3,FALSE)*VLOOKUP($E709,BY_RES_Demand_Drivers!$A$5:$I$100,9,FALSE)</f>
        <v>3.7211072261909881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47.002355778666356</v>
      </c>
      <c r="G710" s="16">
        <f>VLOOKUP($C710,'Growth rate'!$B$3:$T$93,3,FALSE)*VLOOKUP($E710,BY_RES_Demand_Drivers!$A$5:$I$100,8,FALSE)</f>
        <v>1.1939640387795232</v>
      </c>
      <c r="H710" s="16">
        <f>VLOOKUP($C710,'Growth rate'!$B$3:$T$93,3,FALSE)*VLOOKUP($E710,BY_RES_Demand_Drivers!$A$5:$I$100,9,FALSE)</f>
        <v>3.7806449418100438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47.754393471125013</v>
      </c>
      <c r="G711" s="16">
        <f>VLOOKUP($C711,'Growth rate'!$B$3:$T$93,3,FALSE)*VLOOKUP($E711,BY_RES_Demand_Drivers!$A$5:$I$100,8,FALSE)</f>
        <v>1.2130674633999954</v>
      </c>
      <c r="H711" s="16">
        <f>VLOOKUP($C711,'Growth rate'!$B$3:$T$93,3,FALSE)*VLOOKUP($E711,BY_RES_Demand_Drivers!$A$5:$I$100,9,FALSE)</f>
        <v>3.8411352608790041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48.518463766663011</v>
      </c>
      <c r="G712" s="16">
        <f>VLOOKUP($C712,'Growth rate'!$B$3:$T$93,3,FALSE)*VLOOKUP($E712,BY_RES_Demand_Drivers!$A$5:$I$100,8,FALSE)</f>
        <v>1.2324765428143953</v>
      </c>
      <c r="H712" s="16">
        <f>VLOOKUP($C712,'Growth rate'!$B$3:$T$93,3,FALSE)*VLOOKUP($E712,BY_RES_Demand_Drivers!$A$5:$I$100,9,FALSE)</f>
        <v>3.9025934250530678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49.294759186929625</v>
      </c>
      <c r="G713" s="16">
        <f>VLOOKUP($C713,'Growth rate'!$B$3:$T$93,3,FALSE)*VLOOKUP($E713,BY_RES_Demand_Drivers!$A$5:$I$100,8,FALSE)</f>
        <v>1.2521961674994257</v>
      </c>
      <c r="H713" s="16">
        <f>VLOOKUP($C713,'Growth rate'!$B$3:$T$93,3,FALSE)*VLOOKUP($E713,BY_RES_Demand_Drivers!$A$5:$I$100,9,FALSE)</f>
        <v>3.9650349198539172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50.083475333920497</v>
      </c>
      <c r="G714" s="16">
        <f>VLOOKUP($C714,'Growth rate'!$B$3:$T$93,3,FALSE)*VLOOKUP($E714,BY_RES_Demand_Drivers!$A$5:$I$100,8,FALSE)</f>
        <v>1.2722313061794164</v>
      </c>
      <c r="H714" s="16">
        <f>VLOOKUP($C714,'Growth rate'!$B$3:$T$93,3,FALSE)*VLOOKUP($E714,BY_RES_Demand_Drivers!$A$5:$I$100,9,FALSE)</f>
        <v>4.0284754785715799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50.884810939263225</v>
      </c>
      <c r="G715" s="16">
        <f>VLOOKUP($C715,'Growth rate'!$B$3:$T$93,3,FALSE)*VLOOKUP($E715,BY_RES_Demand_Drivers!$A$5:$I$100,8,FALSE)</f>
        <v>1.2925870070782872</v>
      </c>
      <c r="H715" s="16">
        <f>VLOOKUP($C715,'Growth rate'!$B$3:$T$93,3,FALSE)*VLOOKUP($E715,BY_RES_Demand_Drivers!$A$5:$I$100,9,FALSE)</f>
        <v>4.0929310862287256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51.698967914291437</v>
      </c>
      <c r="G716" s="16">
        <f>VLOOKUP($C716,'Growth rate'!$B$3:$T$93,3,FALSE)*VLOOKUP($E716,BY_RES_Demand_Drivers!$A$5:$I$100,8,FALSE)</f>
        <v>1.3132683991915397</v>
      </c>
      <c r="H716" s="16">
        <f>VLOOKUP($C716,'Growth rate'!$B$3:$T$93,3,FALSE)*VLOOKUP($E716,BY_RES_Demand_Drivers!$A$5:$I$100,9,FALSE)</f>
        <v>4.158417983608385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52.526151400920106</v>
      </c>
      <c r="G717" s="16">
        <f>VLOOKUP($C717,'Growth rate'!$B$3:$T$93,3,FALSE)*VLOOKUP($E717,BY_RES_Demand_Drivers!$A$5:$I$100,8,FALSE)</f>
        <v>1.3342806935786045</v>
      </c>
      <c r="H717" s="16">
        <f>VLOOKUP($C717,'Growth rate'!$B$3:$T$93,3,FALSE)*VLOOKUP($E717,BY_RES_Demand_Drivers!$A$5:$I$100,9,FALSE)</f>
        <v>4.2249526713461192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53.366569823334828</v>
      </c>
      <c r="G718" s="16">
        <f>VLOOKUP($C718,'Growth rate'!$B$3:$T$93,3,FALSE)*VLOOKUP($E718,BY_RES_Demand_Drivers!$A$5:$I$100,8,FALSE)</f>
        <v>1.3556291846758621</v>
      </c>
      <c r="H718" s="16">
        <f>VLOOKUP($C718,'Growth rate'!$B$3:$T$93,3,FALSE)*VLOOKUP($E718,BY_RES_Demand_Drivers!$A$5:$I$100,9,FALSE)</f>
        <v>4.2925519140876576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54.220434940508184</v>
      </c>
      <c r="G719" s="16">
        <f>VLOOKUP($C719,'Growth rate'!$B$3:$T$93,3,FALSE)*VLOOKUP($E719,BY_RES_Demand_Drivers!$A$5:$I$100,8,FALSE)</f>
        <v>1.3773192516306758</v>
      </c>
      <c r="H719" s="16">
        <f>VLOOKUP($C719,'Growth rate'!$B$3:$T$93,3,FALSE)*VLOOKUP($E719,BY_RES_Demand_Drivers!$A$5:$I$100,9,FALSE)</f>
        <v>4.3612327447130594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55.087961899556312</v>
      </c>
      <c r="G720" s="16">
        <f>VLOOKUP($C720,'Growth rate'!$B$3:$T$93,3,FALSE)*VLOOKUP($E720,BY_RES_Demand_Drivers!$A$5:$I$100,8,FALSE)</f>
        <v>1.3993563596567666</v>
      </c>
      <c r="H720" s="16">
        <f>VLOOKUP($C720,'Growth rate'!$B$3:$T$93,3,FALSE)*VLOOKUP($E720,BY_RES_Demand_Drivers!$A$5:$I$100,9,FALSE)</f>
        <v>4.4310124686284684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55.969369289949206</v>
      </c>
      <c r="G721" s="16">
        <f>VLOOKUP($C721,'Growth rate'!$B$3:$T$93,3,FALSE)*VLOOKUP($E721,BY_RES_Demand_Drivers!$A$5:$I$100,8,FALSE)</f>
        <v>1.4217460614112749</v>
      </c>
      <c r="H721" s="16">
        <f>VLOOKUP($C721,'Growth rate'!$B$3:$T$93,3,FALSE)*VLOOKUP($E721,BY_RES_Demand_Drivers!$A$5:$I$100,9,FALSE)</f>
        <v>4.5019086681265241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56.864879198588397</v>
      </c>
      <c r="G722" s="16">
        <f>VLOOKUP($C722,'Growth rate'!$B$3:$T$93,3,FALSE)*VLOOKUP($E722,BY_RES_Demand_Drivers!$A$5:$I$100,8,FALSE)</f>
        <v>1.4444939983938554</v>
      </c>
      <c r="H722" s="16">
        <f>VLOOKUP($C722,'Growth rate'!$B$3:$T$93,3,FALSE)*VLOOKUP($E722,BY_RES_Demand_Drivers!$A$5:$I$100,9,FALSE)</f>
        <v>4.5739392068165481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57.774717265765808</v>
      </c>
      <c r="G723" s="16">
        <f>VLOOKUP($C723,'Growth rate'!$B$3:$T$93,3,FALSE)*VLOOKUP($E723,BY_RES_Demand_Drivers!$A$5:$I$100,8,FALSE)</f>
        <v>1.4676059023681569</v>
      </c>
      <c r="H723" s="16">
        <f>VLOOKUP($C723,'Growth rate'!$B$3:$T$93,3,FALSE)*VLOOKUP($E723,BY_RES_Demand_Drivers!$A$5:$I$100,9,FALSE)</f>
        <v>4.6471222341256126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58.699112742018066</v>
      </c>
      <c r="G724" s="16">
        <f>VLOOKUP($C724,'Growth rate'!$B$3:$T$93,3,FALSE)*VLOOKUP($E724,BY_RES_Demand_Drivers!$A$5:$I$100,8,FALSE)</f>
        <v>1.4910875968060475</v>
      </c>
      <c r="H724" s="16">
        <f>VLOOKUP($C724,'Growth rate'!$B$3:$T$93,3,FALSE)*VLOOKUP($E724,BY_RES_Demand_Drivers!$A$5:$I$100,9,FALSE)</f>
        <v>4.7214761898716233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59.638298545890358</v>
      </c>
      <c r="G725" s="16">
        <f>VLOOKUP($C725,'Growth rate'!$B$3:$T$93,3,FALSE)*VLOOKUP($E725,BY_RES_Demand_Drivers!$A$5:$I$100,8,FALSE)</f>
        <v>1.5149449983549443</v>
      </c>
      <c r="H725" s="16">
        <f>VLOOKUP($C725,'Growth rate'!$B$3:$T$93,3,FALSE)*VLOOKUP($E725,BY_RES_Demand_Drivers!$A$5:$I$100,9,FALSE)</f>
        <v>4.7970198089095692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60.592511322624595</v>
      </c>
      <c r="G726" s="16">
        <f>VLOOKUP($C726,'Growth rate'!$B$3:$T$93,3,FALSE)*VLOOKUP($E726,BY_RES_Demand_Drivers!$A$5:$I$100,8,FALSE)</f>
        <v>1.5391841183286232</v>
      </c>
      <c r="H726" s="16">
        <f>VLOOKUP($C726,'Growth rate'!$B$3:$T$93,3,FALSE)*VLOOKUP($E726,BY_RES_Demand_Drivers!$A$5:$I$100,9,FALSE)</f>
        <v>4.8737721258521214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61.561991503786594</v>
      </c>
      <c r="G727" s="16">
        <f>VLOOKUP($C727,'Growth rate'!$B$3:$T$93,3,FALSE)*VLOOKUP($E727,BY_RES_Demand_Drivers!$A$5:$I$100,8,FALSE)</f>
        <v>1.5638110642218814</v>
      </c>
      <c r="H727" s="16">
        <f>VLOOKUP($C727,'Growth rate'!$B$3:$T$93,3,FALSE)*VLOOKUP($E727,BY_RES_Demand_Drivers!$A$5:$I$100,9,FALSE)</f>
        <v>4.951752479865756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62.546983367847183</v>
      </c>
      <c r="G728" s="16">
        <f>VLOOKUP($C728,'Growth rate'!$B$3:$T$93,3,FALSE)*VLOOKUP($E728,BY_RES_Demand_Drivers!$A$5:$I$100,8,FALSE)</f>
        <v>1.5888320412494314</v>
      </c>
      <c r="H728" s="16">
        <f>VLOOKUP($C728,'Growth rate'!$B$3:$T$93,3,FALSE)*VLOOKUP($E728,BY_RES_Demand_Drivers!$A$5:$I$100,9,FALSE)</f>
        <v>5.0309805195436086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63.547735101732734</v>
      </c>
      <c r="G729" s="16">
        <f>VLOOKUP($C729,'Growth rate'!$B$3:$T$93,3,FALSE)*VLOOKUP($E729,BY_RES_Demand_Drivers!$A$5:$I$100,8,FALSE)</f>
        <v>1.6142533539094224</v>
      </c>
      <c r="H729" s="16">
        <f>VLOOKUP($C729,'Growth rate'!$B$3:$T$93,3,FALSE)*VLOOKUP($E729,BY_RES_Demand_Drivers!$A$5:$I$100,9,FALSE)</f>
        <v>5.1114762078563061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64.56449886336047</v>
      </c>
      <c r="G730" s="16">
        <f>VLOOKUP($C730,'Growth rate'!$B$3:$T$93,3,FALSE)*VLOOKUP($E730,BY_RES_Demand_Drivers!$A$5:$I$100,8,FALSE)</f>
        <v>1.6400814075719732</v>
      </c>
      <c r="H730" s="16">
        <f>VLOOKUP($C730,'Growth rate'!$B$3:$T$93,3,FALSE)*VLOOKUP($E730,BY_RES_Demand_Drivers!$A$5:$I$100,9,FALSE)</f>
        <v>5.1932598271820067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65.597530845174234</v>
      </c>
      <c r="G731" s="16">
        <f>VLOOKUP($C731,'Growth rate'!$B$3:$T$93,3,FALSE)*VLOOKUP($E731,BY_RES_Demand_Drivers!$A$5:$I$100,8,FALSE)</f>
        <v>1.6663227100931248</v>
      </c>
      <c r="H731" s="16">
        <f>VLOOKUP($C731,'Growth rate'!$B$3:$T$93,3,FALSE)*VLOOKUP($E731,BY_RES_Demand_Drivers!$A$5:$I$100,9,FALSE)</f>
        <v>5.2763519844169195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66.64709133869701</v>
      </c>
      <c r="G732" s="16">
        <f>VLOOKUP($C732,'Growth rate'!$B$3:$T$93,3,FALSE)*VLOOKUP($E732,BY_RES_Demand_Drivers!$A$5:$I$100,8,FALSE)</f>
        <v>1.6929838734546148</v>
      </c>
      <c r="H732" s="16">
        <f>VLOOKUP($C732,'Growth rate'!$B$3:$T$93,3,FALSE)*VLOOKUP($E732,BY_RES_Demand_Drivers!$A$5:$I$100,9,FALSE)</f>
        <v>5.3607736161675899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67.713444800116179</v>
      </c>
      <c r="G733" s="16">
        <f>VLOOKUP($C733,'Growth rate'!$B$3:$T$93,3,FALSE)*VLOOKUP($E733,BY_RES_Demand_Drivers!$A$5:$I$100,8,FALSE)</f>
        <v>1.7200716154298887</v>
      </c>
      <c r="H733" s="16">
        <f>VLOOKUP($C733,'Growth rate'!$B$3:$T$93,3,FALSE)*VLOOKUP($E733,BY_RES_Demand_Drivers!$A$5:$I$100,9,FALSE)</f>
        <v>5.4465459940262715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68.796859916918024</v>
      </c>
      <c r="G734" s="16">
        <f>VLOOKUP($C734,'Growth rate'!$B$3:$T$93,3,FALSE)*VLOOKUP($E734,BY_RES_Demand_Drivers!$A$5:$I$100,8,FALSE)</f>
        <v>1.747592761276767</v>
      </c>
      <c r="H734" s="16">
        <f>VLOOKUP($C734,'Growth rate'!$B$3:$T$93,3,FALSE)*VLOOKUP($E734,BY_RES_Demand_Drivers!$A$5:$I$100,9,FALSE)</f>
        <v>5.5336907299306919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69.897609675588726</v>
      </c>
      <c r="G735" s="16">
        <f>VLOOKUP($C735,'Growth rate'!$B$3:$T$93,3,FALSE)*VLOOKUP($E735,BY_RES_Demand_Drivers!$A$5:$I$100,8,FALSE)</f>
        <v>1.7755542454571953</v>
      </c>
      <c r="H735" s="16">
        <f>VLOOKUP($C735,'Growth rate'!$B$3:$T$93,3,FALSE)*VLOOKUP($E735,BY_RES_Demand_Drivers!$A$5:$I$100,9,FALSE)</f>
        <v>5.6222297816095832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71.015971430398139</v>
      </c>
      <c r="G736" s="16">
        <f>VLOOKUP($C736,'Growth rate'!$B$3:$T$93,3,FALSE)*VLOOKUP($E736,BY_RES_Demand_Drivers!$A$5:$I$100,8,FALSE)</f>
        <v>1.8039631133845104</v>
      </c>
      <c r="H736" s="16">
        <f>VLOOKUP($C736,'Growth rate'!$B$3:$T$93,3,FALSE)*VLOOKUP($E736,BY_RES_Demand_Drivers!$A$5:$I$100,9,FALSE)</f>
        <v>5.7121854581153366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72.152226973284513</v>
      </c>
      <c r="G737" s="16">
        <f>VLOOKUP($C737,'Growth rate'!$B$3:$T$93,3,FALSE)*VLOOKUP($E737,BY_RES_Demand_Drivers!$A$5:$I$100,8,FALSE)</f>
        <v>1.8328265231986627</v>
      </c>
      <c r="H737" s="16">
        <f>VLOOKUP($C737,'Growth rate'!$B$3:$T$93,3,FALSE)*VLOOKUP($E737,BY_RES_Demand_Drivers!$A$5:$I$100,9,FALSE)</f>
        <v>5.8035804254451815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73.306662604857067</v>
      </c>
      <c r="G738" s="16">
        <f>VLOOKUP($C738,'Growth rate'!$B$3:$T$93,3,FALSE)*VLOOKUP($E738,BY_RES_Demand_Drivers!$A$5:$I$100,8,FALSE)</f>
        <v>1.8621517475698413</v>
      </c>
      <c r="H738" s="16">
        <f>VLOOKUP($C738,'Growth rate'!$B$3:$T$93,3,FALSE)*VLOOKUP($E738,BY_RES_Demand_Drivers!$A$5:$I$100,9,FALSE)</f>
        <v>5.8964377122523048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74.479569206534777</v>
      </c>
      <c r="G739" s="16">
        <f>VLOOKUP($C739,'Growth rate'!$B$3:$T$93,3,FALSE)*VLOOKUP($E739,BY_RES_Demand_Drivers!$A$5:$I$100,8,FALSE)</f>
        <v>1.8919461755309588</v>
      </c>
      <c r="H739" s="16">
        <f>VLOOKUP($C739,'Growth rate'!$B$3:$T$93,3,FALSE)*VLOOKUP($E739,BY_RES_Demand_Drivers!$A$5:$I$100,9,FALSE)</f>
        <v>5.9907807156483415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75.671242313839343</v>
      </c>
      <c r="G740" s="16">
        <f>VLOOKUP($C740,'Growth rate'!$B$3:$T$93,3,FALSE)*VLOOKUP($E740,BY_RES_Demand_Drivers!$A$5:$I$100,8,FALSE)</f>
        <v>1.9222173143394541</v>
      </c>
      <c r="H740" s="16">
        <f>VLOOKUP($C740,'Growth rate'!$B$3:$T$93,3,FALSE)*VLOOKUP($E740,BY_RES_Demand_Drivers!$A$5:$I$100,9,FALSE)</f>
        <v>6.086633207098715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76.881982190860768</v>
      </c>
      <c r="G741" s="16">
        <f>VLOOKUP($C741,'Growth rate'!$B$3:$T$93,3,FALSE)*VLOOKUP($E741,BY_RES_Demand_Drivers!$A$5:$I$100,8,FALSE)</f>
        <v>1.9529727913688855</v>
      </c>
      <c r="H741" s="16">
        <f>VLOOKUP($C741,'Growth rate'!$B$3:$T$93,3,FALSE)*VLOOKUP($E741,BY_RES_Demand_Drivers!$A$5:$I$100,9,FALSE)</f>
        <v>6.1840193384122957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21.235047748892899</v>
      </c>
      <c r="G742" s="16">
        <f>VLOOKUP($C742,'Growth rate'!$B$3:$T$93,3,FALSE)*VLOOKUP($E742,BY_RES_Demand_Drivers!$A$5:$I$100,8,FALSE)</f>
        <v>0.53941728991915605</v>
      </c>
      <c r="H742" s="16">
        <f>VLOOKUP($C742,'Growth rate'!$B$3:$T$93,3,FALSE)*VLOOKUP($E742,BY_RES_Demand_Drivers!$A$5:$I$100,9,FALSE)</f>
        <v>1.7080457890024601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21.006151971552857</v>
      </c>
      <c r="G743" s="16">
        <f>VLOOKUP($C743,'Growth rate'!$B$3:$T$93,3,FALSE)*VLOOKUP($E743,BY_RES_Demand_Drivers!$A$5:$I$100,8,FALSE)</f>
        <v>0.5336028297235984</v>
      </c>
      <c r="H743" s="16">
        <f>VLOOKUP($C743,'Growth rate'!$B$3:$T$93,3,FALSE)*VLOOKUP($E743,BY_RES_Demand_Drivers!$A$5:$I$100,9,FALSE)</f>
        <v>1.6896345062387335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21.342250403097704</v>
      </c>
      <c r="G744" s="16">
        <f>VLOOKUP($C744,'Growth rate'!$B$3:$T$93,3,FALSE)*VLOOKUP($E744,BY_RES_Demand_Drivers!$A$5:$I$100,8,FALSE)</f>
        <v>0.54214047499917595</v>
      </c>
      <c r="H744" s="16">
        <f>VLOOKUP($C744,'Growth rate'!$B$3:$T$93,3,FALSE)*VLOOKUP($E744,BY_RES_Demand_Drivers!$A$5:$I$100,9,FALSE)</f>
        <v>1.7166686583385533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21.683726409547265</v>
      </c>
      <c r="G745" s="16">
        <f>VLOOKUP($C745,'Growth rate'!$B$3:$T$93,3,FALSE)*VLOOKUP($E745,BY_RES_Demand_Drivers!$A$5:$I$100,8,FALSE)</f>
        <v>0.55081472259916275</v>
      </c>
      <c r="H745" s="16">
        <f>VLOOKUP($C745,'Growth rate'!$B$3:$T$93,3,FALSE)*VLOOKUP($E745,BY_RES_Demand_Drivers!$A$5:$I$100,9,FALSE)</f>
        <v>1.74413535687197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22.030666032100022</v>
      </c>
      <c r="G746" s="16">
        <f>VLOOKUP($C746,'Growth rate'!$B$3:$T$93,3,FALSE)*VLOOKUP($E746,BY_RES_Demand_Drivers!$A$5:$I$100,8,FALSE)</f>
        <v>0.55962775816074939</v>
      </c>
      <c r="H746" s="16">
        <f>VLOOKUP($C746,'Growth rate'!$B$3:$T$93,3,FALSE)*VLOOKUP($E746,BY_RES_Demand_Drivers!$A$5:$I$100,9,FALSE)</f>
        <v>1.7720415225819215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22.383156688613621</v>
      </c>
      <c r="G747" s="16">
        <f>VLOOKUP($C747,'Growth rate'!$B$3:$T$93,3,FALSE)*VLOOKUP($E747,BY_RES_Demand_Drivers!$A$5:$I$100,8,FALSE)</f>
        <v>0.56858180229132127</v>
      </c>
      <c r="H747" s="16">
        <f>VLOOKUP($C747,'Growth rate'!$B$3:$T$93,3,FALSE)*VLOOKUP($E747,BY_RES_Demand_Drivers!$A$5:$I$100,9,FALSE)</f>
        <v>1.8003941869432321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22.74128719563144</v>
      </c>
      <c r="G748" s="16">
        <f>VLOOKUP($C748,'Growth rate'!$B$3:$T$93,3,FALSE)*VLOOKUP($E748,BY_RES_Demand_Drivers!$A$5:$I$100,8,FALSE)</f>
        <v>0.57767911112798243</v>
      </c>
      <c r="H748" s="16">
        <f>VLOOKUP($C748,'Growth rate'!$B$3:$T$93,3,FALSE)*VLOOKUP($E748,BY_RES_Demand_Drivers!$A$5:$I$100,9,FALSE)</f>
        <v>1.8292004939343238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23.105147790761542</v>
      </c>
      <c r="G749" s="16">
        <f>VLOOKUP($C749,'Growth rate'!$B$3:$T$93,3,FALSE)*VLOOKUP($E749,BY_RES_Demand_Drivers!$A$5:$I$100,8,FALSE)</f>
        <v>0.5869219769060301</v>
      </c>
      <c r="H749" s="16">
        <f>VLOOKUP($C749,'Growth rate'!$B$3:$T$93,3,FALSE)*VLOOKUP($E749,BY_RES_Demand_Drivers!$A$5:$I$100,9,FALSE)</f>
        <v>1.8584677018372728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23.474830155413727</v>
      </c>
      <c r="G750" s="16">
        <f>VLOOKUP($C750,'Growth rate'!$B$3:$T$93,3,FALSE)*VLOOKUP($E750,BY_RES_Demand_Drivers!$A$5:$I$100,8,FALSE)</f>
        <v>0.59631272853652662</v>
      </c>
      <c r="H750" s="16">
        <f>VLOOKUP($C750,'Growth rate'!$B$3:$T$93,3,FALSE)*VLOOKUP($E750,BY_RES_Demand_Drivers!$A$5:$I$100,9,FALSE)</f>
        <v>1.8882031850666694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23.850427437900347</v>
      </c>
      <c r="G751" s="16">
        <f>VLOOKUP($C751,'Growth rate'!$B$3:$T$93,3,FALSE)*VLOOKUP($E751,BY_RES_Demand_Drivers!$A$5:$I$100,8,FALSE)</f>
        <v>0.60585373219311112</v>
      </c>
      <c r="H751" s="16">
        <f>VLOOKUP($C751,'Growth rate'!$B$3:$T$93,3,FALSE)*VLOOKUP($E751,BY_RES_Demand_Drivers!$A$5:$I$100,9,FALSE)</f>
        <v>1.918414436027736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24.232034276906752</v>
      </c>
      <c r="G752" s="16">
        <f>VLOOKUP($C752,'Growth rate'!$B$3:$T$93,3,FALSE)*VLOOKUP($E752,BY_RES_Demand_Drivers!$A$5:$I$100,8,FALSE)</f>
        <v>0.61554739190820085</v>
      </c>
      <c r="H752" s="16">
        <f>VLOOKUP($C752,'Growth rate'!$B$3:$T$93,3,FALSE)*VLOOKUP($E752,BY_RES_Demand_Drivers!$A$5:$I$100,9,FALSE)</f>
        <v>1.94910906700418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24.619746825337263</v>
      </c>
      <c r="G753" s="16">
        <f>VLOOKUP($C753,'Growth rate'!$B$3:$T$93,3,FALSE)*VLOOKUP($E753,BY_RES_Demand_Drivers!$A$5:$I$100,8,FALSE)</f>
        <v>0.62539615017873218</v>
      </c>
      <c r="H753" s="16">
        <f>VLOOKUP($C753,'Growth rate'!$B$3:$T$93,3,FALSE)*VLOOKUP($E753,BY_RES_Demand_Drivers!$A$5:$I$100,9,FALSE)</f>
        <v>1.9802948120762469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25.013662774542656</v>
      </c>
      <c r="G754" s="16">
        <f>VLOOKUP($C754,'Growth rate'!$B$3:$T$93,3,FALSE)*VLOOKUP($E754,BY_RES_Demand_Drivers!$A$5:$I$100,8,FALSE)</f>
        <v>0.63540248858159187</v>
      </c>
      <c r="H754" s="16">
        <f>VLOOKUP($C754,'Growth rate'!$B$3:$T$93,3,FALSE)*VLOOKUP($E754,BY_RES_Demand_Drivers!$A$5:$I$100,9,FALSE)</f>
        <v>2.0119795290694666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25.413881378935343</v>
      </c>
      <c r="G755" s="16">
        <f>VLOOKUP($C755,'Growth rate'!$B$3:$T$93,3,FALSE)*VLOOKUP($E755,BY_RES_Demand_Drivers!$A$5:$I$100,8,FALSE)</f>
        <v>0.64556892839889735</v>
      </c>
      <c r="H755" s="16">
        <f>VLOOKUP($C755,'Growth rate'!$B$3:$T$93,3,FALSE)*VLOOKUP($E755,BY_RES_Demand_Drivers!$A$5:$I$100,9,FALSE)</f>
        <v>2.0441712015345783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25.820503480998308</v>
      </c>
      <c r="G756" s="16">
        <f>VLOOKUP($C756,'Growth rate'!$B$3:$T$93,3,FALSE)*VLOOKUP($E756,BY_RES_Demand_Drivers!$A$5:$I$100,8,FALSE)</f>
        <v>0.65589803125327972</v>
      </c>
      <c r="H756" s="16">
        <f>VLOOKUP($C756,'Growth rate'!$B$3:$T$93,3,FALSE)*VLOOKUP($E756,BY_RES_Demand_Drivers!$A$5:$I$100,9,FALSE)</f>
        <v>2.076877940759132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26.233631536694283</v>
      </c>
      <c r="G757" s="16">
        <f>VLOOKUP($C757,'Growth rate'!$B$3:$T$93,3,FALSE)*VLOOKUP($E757,BY_RES_Demand_Drivers!$A$5:$I$100,8,FALSE)</f>
        <v>0.66639239975333231</v>
      </c>
      <c r="H757" s="16">
        <f>VLOOKUP($C757,'Growth rate'!$B$3:$T$93,3,FALSE)*VLOOKUP($E757,BY_RES_Demand_Drivers!$A$5:$I$100,9,FALSE)</f>
        <v>2.1101079878112783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26.653369641281394</v>
      </c>
      <c r="G758" s="16">
        <f>VLOOKUP($C758,'Growth rate'!$B$3:$T$93,3,FALSE)*VLOOKUP($E758,BY_RES_Demand_Drivers!$A$5:$I$100,8,FALSE)</f>
        <v>0.67705467814938569</v>
      </c>
      <c r="H758" s="16">
        <f>VLOOKUP($C758,'Growth rate'!$B$3:$T$93,3,FALSE)*VLOOKUP($E758,BY_RES_Demand_Drivers!$A$5:$I$100,9,FALSE)</f>
        <v>2.1438697156162587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27.079823555541896</v>
      </c>
      <c r="G759" s="16">
        <f>VLOOKUP($C759,'Growth rate'!$B$3:$T$93,3,FALSE)*VLOOKUP($E759,BY_RES_Demand_Drivers!$A$5:$I$100,8,FALSE)</f>
        <v>0.68788755299977578</v>
      </c>
      <c r="H759" s="16">
        <f>VLOOKUP($C759,'Growth rate'!$B$3:$T$93,3,FALSE)*VLOOKUP($E759,BY_RES_Demand_Drivers!$A$5:$I$100,9,FALSE)</f>
        <v>2.1781716310661188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27.513100732430566</v>
      </c>
      <c r="G760" s="16">
        <f>VLOOKUP($C760,'Growth rate'!$B$3:$T$93,3,FALSE)*VLOOKUP($E760,BY_RES_Demand_Drivers!$A$5:$I$100,8,FALSE)</f>
        <v>0.69889375384777219</v>
      </c>
      <c r="H760" s="16">
        <f>VLOOKUP($C760,'Growth rate'!$B$3:$T$93,3,FALSE)*VLOOKUP($E760,BY_RES_Demand_Drivers!$A$5:$I$100,9,FALSE)</f>
        <v>2.2130223771631767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27.953310344149457</v>
      </c>
      <c r="G761" s="16">
        <f>VLOOKUP($C761,'Growth rate'!$B$3:$T$93,3,FALSE)*VLOOKUP($E761,BY_RES_Demand_Drivers!$A$5:$I$100,8,FALSE)</f>
        <v>0.71007605390933659</v>
      </c>
      <c r="H761" s="16">
        <f>VLOOKUP($C761,'Growth rate'!$B$3:$T$93,3,FALSE)*VLOOKUP($E761,BY_RES_Demand_Drivers!$A$5:$I$100,9,FALSE)</f>
        <v>2.2484307351977875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28.400563309655848</v>
      </c>
      <c r="G762" s="16">
        <f>VLOOKUP($C762,'Growth rate'!$B$3:$T$93,3,FALSE)*VLOOKUP($E762,BY_RES_Demand_Drivers!$A$5:$I$100,8,FALSE)</f>
        <v>0.72143727077188591</v>
      </c>
      <c r="H762" s="16">
        <f>VLOOKUP($C762,'Growth rate'!$B$3:$T$93,3,FALSE)*VLOOKUP($E762,BY_RES_Demand_Drivers!$A$5:$I$100,9,FALSE)</f>
        <v>2.2844056269609521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28.854972322610344</v>
      </c>
      <c r="G763" s="16">
        <f>VLOOKUP($C763,'Growth rate'!$B$3:$T$93,3,FALSE)*VLOOKUP($E763,BY_RES_Demand_Drivers!$A$5:$I$100,8,FALSE)</f>
        <v>0.73298026710423614</v>
      </c>
      <c r="H763" s="16">
        <f>VLOOKUP($C763,'Growth rate'!$B$3:$T$93,3,FALSE)*VLOOKUP($E763,BY_RES_Demand_Drivers!$A$5:$I$100,9,FALSE)</f>
        <v>2.3209561169923276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29.316651879772106</v>
      </c>
      <c r="G764" s="16">
        <f>VLOOKUP($C764,'Growth rate'!$B$3:$T$93,3,FALSE)*VLOOKUP($E764,BY_RES_Demand_Drivers!$A$5:$I$100,8,FALSE)</f>
        <v>0.74470795137790391</v>
      </c>
      <c r="H764" s="16">
        <f>VLOOKUP($C764,'Growth rate'!$B$3:$T$93,3,FALSE)*VLOOKUP($E764,BY_RES_Demand_Drivers!$A$5:$I$100,9,FALSE)</f>
        <v>2.3580914148642047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29.785718309848459</v>
      </c>
      <c r="G765" s="16">
        <f>VLOOKUP($C765,'Growth rate'!$B$3:$T$93,3,FALSE)*VLOOKUP($E765,BY_RES_Demand_Drivers!$A$5:$I$100,8,FALSE)</f>
        <v>0.75662327859995038</v>
      </c>
      <c r="H765" s="16">
        <f>VLOOKUP($C765,'Growth rate'!$B$3:$T$93,3,FALSE)*VLOOKUP($E765,BY_RES_Demand_Drivers!$A$5:$I$100,9,FALSE)</f>
        <v>2.395820877502032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30.262289802806034</v>
      </c>
      <c r="G766" s="16">
        <f>VLOOKUP($C766,'Growth rate'!$B$3:$T$93,3,FALSE)*VLOOKUP($E766,BY_RES_Demand_Drivers!$A$5:$I$100,8,FALSE)</f>
        <v>0.76872925105754952</v>
      </c>
      <c r="H766" s="16">
        <f>VLOOKUP($C766,'Growth rate'!$B$3:$T$93,3,FALSE)*VLOOKUP($E766,BY_RES_Demand_Drivers!$A$5:$I$100,9,FALSE)</f>
        <v>2.4341540115420646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30.746486439650933</v>
      </c>
      <c r="G767" s="16">
        <f>VLOOKUP($C767,'Growth rate'!$B$3:$T$93,3,FALSE)*VLOOKUP($E767,BY_RES_Demand_Drivers!$A$5:$I$100,8,FALSE)</f>
        <v>0.78102891907447036</v>
      </c>
      <c r="H767" s="16">
        <f>VLOOKUP($C767,'Growth rate'!$B$3:$T$93,3,FALSE)*VLOOKUP($E767,BY_RES_Demand_Drivers!$A$5:$I$100,9,FALSE)</f>
        <v>2.4731004757267376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31.238430222685345</v>
      </c>
      <c r="G768" s="16">
        <f>VLOOKUP($C768,'Growth rate'!$B$3:$T$93,3,FALSE)*VLOOKUP($E768,BY_RES_Demand_Drivers!$A$5:$I$100,8,FALSE)</f>
        <v>0.79352538177966192</v>
      </c>
      <c r="H768" s="16">
        <f>VLOOKUP($C768,'Growth rate'!$B$3:$T$93,3,FALSE)*VLOOKUP($E768,BY_RES_Demand_Drivers!$A$5:$I$100,9,FALSE)</f>
        <v>2.5126700833383651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31.738245106248314</v>
      </c>
      <c r="G769" s="16">
        <f>VLOOKUP($C769,'Growth rate'!$B$3:$T$93,3,FALSE)*VLOOKUP($E769,BY_RES_Demand_Drivers!$A$5:$I$100,8,FALSE)</f>
        <v>0.80622178788813659</v>
      </c>
      <c r="H769" s="16">
        <f>VLOOKUP($C769,'Growth rate'!$B$3:$T$93,3,FALSE)*VLOOKUP($E769,BY_RES_Demand_Drivers!$A$5:$I$100,9,FALSE)</f>
        <v>2.5528728046717792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32.246057027948289</v>
      </c>
      <c r="G770" s="16">
        <f>VLOOKUP($C770,'Growth rate'!$B$3:$T$93,3,FALSE)*VLOOKUP($E770,BY_RES_Demand_Drivers!$A$5:$I$100,8,FALSE)</f>
        <v>0.81912133649434682</v>
      </c>
      <c r="H770" s="16">
        <f>VLOOKUP($C770,'Growth rate'!$B$3:$T$93,3,FALSE)*VLOOKUP($E770,BY_RES_Demand_Drivers!$A$5:$I$100,9,FALSE)</f>
        <v>2.5937187695465278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32.761993940395463</v>
      </c>
      <c r="G771" s="16">
        <f>VLOOKUP($C771,'Growth rate'!$B$3:$T$93,3,FALSE)*VLOOKUP($E771,BY_RES_Demand_Drivers!$A$5:$I$100,8,FALSE)</f>
        <v>0.83222727787825634</v>
      </c>
      <c r="H771" s="16">
        <f>VLOOKUP($C771,'Growth rate'!$B$3:$T$93,3,FALSE)*VLOOKUP($E771,BY_RES_Demand_Drivers!$A$5:$I$100,9,FALSE)</f>
        <v>2.6352182698592723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33.286185843441793</v>
      </c>
      <c r="G772" s="16">
        <f>VLOOKUP($C772,'Growth rate'!$B$3:$T$93,3,FALSE)*VLOOKUP($E772,BY_RES_Demand_Drivers!$A$5:$I$100,8,FALSE)</f>
        <v>0.8455429143243085</v>
      </c>
      <c r="H772" s="16">
        <f>VLOOKUP($C772,'Growth rate'!$B$3:$T$93,3,FALSE)*VLOOKUP($E772,BY_RES_Demand_Drivers!$A$5:$I$100,9,FALSE)</f>
        <v>2.6773817621770211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33.818764816936863</v>
      </c>
      <c r="G773" s="16">
        <f>VLOOKUP($C773,'Growth rate'!$B$3:$T$93,3,FALSE)*VLOOKUP($E773,BY_RES_Demand_Drivers!$A$5:$I$100,8,FALSE)</f>
        <v>0.85907160095349744</v>
      </c>
      <c r="H773" s="16">
        <f>VLOOKUP($C773,'Growth rate'!$B$3:$T$93,3,FALSE)*VLOOKUP($E773,BY_RES_Demand_Drivers!$A$5:$I$100,9,FALSE)</f>
        <v>2.7202198703718534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34.359865054007848</v>
      </c>
      <c r="G774" s="16">
        <f>VLOOKUP($C774,'Growth rate'!$B$3:$T$93,3,FALSE)*VLOOKUP($E774,BY_RES_Demand_Drivers!$A$5:$I$100,8,FALSE)</f>
        <v>0.87281674656875341</v>
      </c>
      <c r="H774" s="16">
        <f>VLOOKUP($C774,'Growth rate'!$B$3:$T$93,3,FALSE)*VLOOKUP($E774,BY_RES_Demand_Drivers!$A$5:$I$100,9,FALSE)</f>
        <v>2.7637433882978031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34.90962289487198</v>
      </c>
      <c r="G775" s="16">
        <f>VLOOKUP($C775,'Growth rate'!$B$3:$T$93,3,FALSE)*VLOOKUP($E775,BY_RES_Demand_Drivers!$A$5:$I$100,8,FALSE)</f>
        <v>0.88678181451385352</v>
      </c>
      <c r="H775" s="16">
        <f>VLOOKUP($C775,'Growth rate'!$B$3:$T$93,3,FALSE)*VLOOKUP($E775,BY_RES_Demand_Drivers!$A$5:$I$100,9,FALSE)</f>
        <v>2.8079632825105678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35.468176861189932</v>
      </c>
      <c r="G776" s="16">
        <f>VLOOKUP($C776,'Growth rate'!$B$3:$T$93,3,FALSE)*VLOOKUP($E776,BY_RES_Demand_Drivers!$A$5:$I$100,8,FALSE)</f>
        <v>0.9009703235460752</v>
      </c>
      <c r="H776" s="16">
        <f>VLOOKUP($C776,'Growth rate'!$B$3:$T$93,3,FALSE)*VLOOKUP($E776,BY_RES_Demand_Drivers!$A$5:$I$100,9,FALSE)</f>
        <v>2.8528906950307369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36.035667690968971</v>
      </c>
      <c r="G777" s="16">
        <f>VLOOKUP($C777,'Growth rate'!$B$3:$T$93,3,FALSE)*VLOOKUP($E777,BY_RES_Demand_Drivers!$A$5:$I$100,8,FALSE)</f>
        <v>0.91538584872281237</v>
      </c>
      <c r="H777" s="16">
        <f>VLOOKUP($C777,'Growth rate'!$B$3:$T$93,3,FALSE)*VLOOKUP($E777,BY_RES_Demand_Drivers!$A$5:$I$100,9,FALSE)</f>
        <v>2.8985369461512289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36.612238374024471</v>
      </c>
      <c r="G778" s="16">
        <f>VLOOKUP($C778,'Growth rate'!$B$3:$T$93,3,FALSE)*VLOOKUP($E778,BY_RES_Demand_Drivers!$A$5:$I$100,8,FALSE)</f>
        <v>0.93003202230237736</v>
      </c>
      <c r="H778" s="16">
        <f>VLOOKUP($C778,'Growth rate'!$B$3:$T$93,3,FALSE)*VLOOKUP($E778,BY_RES_Demand_Drivers!$A$5:$I$100,9,FALSE)</f>
        <v>2.9449135372896484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37.198034188008862</v>
      </c>
      <c r="G779" s="16">
        <f>VLOOKUP($C779,'Growth rate'!$B$3:$T$93,3,FALSE)*VLOOKUP($E779,BY_RES_Demand_Drivers!$A$5:$I$100,8,FALSE)</f>
        <v>0.94491253465921543</v>
      </c>
      <c r="H779" s="16">
        <f>VLOOKUP($C779,'Growth rate'!$B$3:$T$93,3,FALSE)*VLOOKUP($E779,BY_RES_Demand_Drivers!$A$5:$I$100,9,FALSE)</f>
        <v>2.9920321538862829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37.793202735017012</v>
      </c>
      <c r="G780" s="16">
        <f>VLOOKUP($C780,'Growth rate'!$B$3:$T$93,3,FALSE)*VLOOKUP($E780,BY_RES_Demand_Drivers!$A$5:$I$100,8,FALSE)</f>
        <v>0.96003113521376293</v>
      </c>
      <c r="H780" s="16">
        <f>VLOOKUP($C780,'Growth rate'!$B$3:$T$93,3,FALSE)*VLOOKUP($E780,BY_RES_Demand_Drivers!$A$5:$I$100,9,FALSE)</f>
        <v>3.0399046683484636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38.397893978777283</v>
      </c>
      <c r="G781" s="16">
        <f>VLOOKUP($C781,'Growth rate'!$B$3:$T$93,3,FALSE)*VLOOKUP($E781,BY_RES_Demand_Drivers!$A$5:$I$100,8,FALSE)</f>
        <v>0.97539163337718326</v>
      </c>
      <c r="H781" s="16">
        <f>VLOOKUP($C781,'Growth rate'!$B$3:$T$93,3,FALSE)*VLOOKUP($E781,BY_RES_Demand_Drivers!$A$5:$I$100,9,FALSE)</f>
        <v>3.0885431430420391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39.012260282437722</v>
      </c>
      <c r="G782" s="16">
        <f>VLOOKUP($C782,'Growth rate'!$B$3:$T$93,3,FALSE)*VLOOKUP($E782,BY_RES_Demand_Drivers!$A$5:$I$100,8,FALSE)</f>
        <v>0.99099789951121808</v>
      </c>
      <c r="H782" s="16">
        <f>VLOOKUP($C782,'Growth rate'!$B$3:$T$93,3,FALSE)*VLOOKUP($E782,BY_RES_Demand_Drivers!$A$5:$I$100,9,FALSE)</f>
        <v>3.1379598333307119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39.636456446956721</v>
      </c>
      <c r="G783" s="16">
        <f>VLOOKUP($C783,'Growth rate'!$B$3:$T$93,3,FALSE)*VLOOKUP($E783,BY_RES_Demand_Drivers!$A$5:$I$100,8,FALSE)</f>
        <v>1.0068538659033976</v>
      </c>
      <c r="H783" s="16">
        <f>VLOOKUP($C783,'Growth rate'!$B$3:$T$93,3,FALSE)*VLOOKUP($E783,BY_RES_Demand_Drivers!$A$5:$I$100,9,FALSE)</f>
        <v>3.1881671906640032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40.270639750108032</v>
      </c>
      <c r="G784" s="16">
        <f>VLOOKUP($C784,'Growth rate'!$B$3:$T$93,3,FALSE)*VLOOKUP($E784,BY_RES_Demand_Drivers!$A$5:$I$100,8,FALSE)</f>
        <v>1.0229635277578519</v>
      </c>
      <c r="H784" s="16">
        <f>VLOOKUP($C784,'Growth rate'!$B$3:$T$93,3,FALSE)*VLOOKUP($E784,BY_RES_Demand_Drivers!$A$5:$I$100,9,FALSE)</f>
        <v>3.2391778657146273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40.91496998610976</v>
      </c>
      <c r="G785" s="16">
        <f>VLOOKUP($C785,'Growth rate'!$B$3:$T$93,3,FALSE)*VLOOKUP($E785,BY_RES_Demand_Drivers!$A$5:$I$100,8,FALSE)</f>
        <v>1.0393309442019776</v>
      </c>
      <c r="H785" s="16">
        <f>VLOOKUP($C785,'Growth rate'!$B$3:$T$93,3,FALSE)*VLOOKUP($E785,BY_RES_Demand_Drivers!$A$5:$I$100,9,FALSE)</f>
        <v>3.2910047115660612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41.569609505887513</v>
      </c>
      <c r="G786" s="16">
        <f>VLOOKUP($C786,'Growth rate'!$B$3:$T$93,3,FALSE)*VLOOKUP($E786,BY_RES_Demand_Drivers!$A$5:$I$100,8,FALSE)</f>
        <v>1.0559602393092093</v>
      </c>
      <c r="H786" s="16">
        <f>VLOOKUP($C786,'Growth rate'!$B$3:$T$93,3,FALSE)*VLOOKUP($E786,BY_RES_Demand_Drivers!$A$5:$I$100,9,FALSE)</f>
        <v>3.3436607869511183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42.23472325798172</v>
      </c>
      <c r="G787" s="16">
        <f>VLOOKUP($C787,'Growth rate'!$B$3:$T$93,3,FALSE)*VLOOKUP($E787,BY_RES_Demand_Drivers!$A$5:$I$100,8,FALSE)</f>
        <v>1.0728556031381566</v>
      </c>
      <c r="H787" s="16">
        <f>VLOOKUP($C787,'Growth rate'!$B$3:$T$93,3,FALSE)*VLOOKUP($E787,BY_RES_Demand_Drivers!$A$5:$I$100,9,FALSE)</f>
        <v>3.3971593595423362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42.910478830109426</v>
      </c>
      <c r="G788" s="16">
        <f>VLOOKUP($C788,'Growth rate'!$B$3:$T$93,3,FALSE)*VLOOKUP($E788,BY_RES_Demand_Drivers!$A$5:$I$100,8,FALSE)</f>
        <v>1.0900212927883672</v>
      </c>
      <c r="H788" s="16">
        <f>VLOOKUP($C788,'Growth rate'!$B$3:$T$93,3,FALSE)*VLOOKUP($E788,BY_RES_Demand_Drivers!$A$5:$I$100,9,FALSE)</f>
        <v>3.4515139092950142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43.597046491391175</v>
      </c>
      <c r="G789" s="16">
        <f>VLOOKUP($C789,'Growth rate'!$B$3:$T$93,3,FALSE)*VLOOKUP($E789,BY_RES_Demand_Drivers!$A$5:$I$100,8,FALSE)</f>
        <v>1.107461633472981</v>
      </c>
      <c r="H789" s="16">
        <f>VLOOKUP($C789,'Growth rate'!$B$3:$T$93,3,FALSE)*VLOOKUP($E789,BY_RES_Demand_Drivers!$A$5:$I$100,9,FALSE)</f>
        <v>3.5067381318437341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44.294599235253436</v>
      </c>
      <c r="G790" s="16">
        <f>VLOOKUP($C790,'Growth rate'!$B$3:$T$93,3,FALSE)*VLOOKUP($E790,BY_RES_Demand_Drivers!$A$5:$I$100,8,FALSE)</f>
        <v>1.1251810196085488</v>
      </c>
      <c r="H790" s="16">
        <f>VLOOKUP($C790,'Growth rate'!$B$3:$T$93,3,FALSE)*VLOOKUP($E790,BY_RES_Demand_Drivers!$A$5:$I$100,9,FALSE)</f>
        <v>3.5628459419532339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45.003312823017495</v>
      </c>
      <c r="G791" s="16">
        <f>VLOOKUP($C791,'Growth rate'!$B$3:$T$93,3,FALSE)*VLOOKUP($E791,BY_RES_Demand_Drivers!$A$5:$I$100,8,FALSE)</f>
        <v>1.1431839159222856</v>
      </c>
      <c r="H791" s="16">
        <f>VLOOKUP($C791,'Growth rate'!$B$3:$T$93,3,FALSE)*VLOOKUP($E791,BY_RES_Demand_Drivers!$A$5:$I$100,9,FALSE)</f>
        <v>3.6198514770244858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45.723365828185777</v>
      </c>
      <c r="G792" s="16">
        <f>VLOOKUP($C792,'Growth rate'!$B$3:$T$93,3,FALSE)*VLOOKUP($E792,BY_RES_Demand_Drivers!$A$5:$I$100,8,FALSE)</f>
        <v>1.1614748585770422</v>
      </c>
      <c r="H792" s="16">
        <f>VLOOKUP($C792,'Growth rate'!$B$3:$T$93,3,FALSE)*VLOOKUP($E792,BY_RES_Demand_Drivers!$A$5:$I$100,9,FALSE)</f>
        <v>3.6777691006568776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46.454939681436741</v>
      </c>
      <c r="G793" s="16">
        <f>VLOOKUP($C793,'Growth rate'!$B$3:$T$93,3,FALSE)*VLOOKUP($E793,BY_RES_Demand_Drivers!$A$5:$I$100,8,FALSE)</f>
        <v>1.1800584563142749</v>
      </c>
      <c r="H793" s="16">
        <f>VLOOKUP($C793,'Growth rate'!$B$3:$T$93,3,FALSE)*VLOOKUP($E793,BY_RES_Demand_Drivers!$A$5:$I$100,9,FALSE)</f>
        <v>3.7366134062673875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47.198218716339731</v>
      </c>
      <c r="G794" s="16">
        <f>VLOOKUP($C794,'Growth rate'!$B$3:$T$93,3,FALSE)*VLOOKUP($E794,BY_RES_Demand_Drivers!$A$5:$I$100,8,FALSE)</f>
        <v>1.1989393916153031</v>
      </c>
      <c r="H794" s="16">
        <f>VLOOKUP($C794,'Growth rate'!$B$3:$T$93,3,FALSE)*VLOOKUP($E794,BY_RES_Demand_Drivers!$A$5:$I$100,9,FALSE)</f>
        <v>3.7963992207676656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47.953390215801171</v>
      </c>
      <c r="G795" s="16">
        <f>VLOOKUP($C795,'Growth rate'!$B$3:$T$93,3,FALSE)*VLOOKUP($E795,BY_RES_Demand_Drivers!$A$5:$I$100,8,FALSE)</f>
        <v>1.2181224218811482</v>
      </c>
      <c r="H795" s="16">
        <f>VLOOKUP($C795,'Growth rate'!$B$3:$T$93,3,FALSE)*VLOOKUP($E795,BY_RES_Demand_Drivers!$A$5:$I$100,9,FALSE)</f>
        <v>3.8571416082999481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48.720644459253982</v>
      </c>
      <c r="G796" s="16">
        <f>VLOOKUP($C796,'Growth rate'!$B$3:$T$93,3,FALSE)*VLOOKUP($E796,BY_RES_Demand_Drivers!$A$5:$I$100,8,FALSE)</f>
        <v>1.2376123806312465</v>
      </c>
      <c r="H796" s="16">
        <f>VLOOKUP($C796,'Growth rate'!$B$3:$T$93,3,FALSE)*VLOOKUP($E796,BY_RES_Demand_Drivers!$A$5:$I$100,9,FALSE)</f>
        <v>3.9188558740327473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49.500174770602051</v>
      </c>
      <c r="G797" s="16">
        <f>VLOOKUP($C797,'Growth rate'!$B$3:$T$93,3,FALSE)*VLOOKUP($E797,BY_RES_Demand_Drivers!$A$5:$I$100,8,FALSE)</f>
        <v>1.2574141787213464</v>
      </c>
      <c r="H797" s="16">
        <f>VLOOKUP($C797,'Growth rate'!$B$3:$T$93,3,FALSE)*VLOOKUP($E797,BY_RES_Demand_Drivers!$A$5:$I$100,9,FALSE)</f>
        <v>3.9815575680172715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50.292177566931684</v>
      </c>
      <c r="G798" s="16">
        <f>VLOOKUP($C798,'Growth rate'!$B$3:$T$93,3,FALSE)*VLOOKUP($E798,BY_RES_Demand_Drivers!$A$5:$I$100,8,FALSE)</f>
        <v>1.2775328055808879</v>
      </c>
      <c r="H798" s="16">
        <f>VLOOKUP($C798,'Growth rate'!$B$3:$T$93,3,FALSE)*VLOOKUP($E798,BY_RES_Demand_Drivers!$A$5:$I$100,9,FALSE)</f>
        <v>4.0452624891055482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51.096852408002597</v>
      </c>
      <c r="G799" s="16">
        <f>VLOOKUP($C799,'Growth rate'!$B$3:$T$93,3,FALSE)*VLOOKUP($E799,BY_RES_Demand_Drivers!$A$5:$I$100,8,FALSE)</f>
        <v>1.2979733304701822</v>
      </c>
      <c r="H799" s="16">
        <f>VLOOKUP($C799,'Growth rate'!$B$3:$T$93,3,FALSE)*VLOOKUP($E799,BY_RES_Demand_Drivers!$A$5:$I$100,9,FALSE)</f>
        <v>4.1099866889312366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51.91440204653064</v>
      </c>
      <c r="G800" s="16">
        <f>VLOOKUP($C800,'Growth rate'!$B$3:$T$93,3,FALSE)*VLOOKUP($E800,BY_RES_Demand_Drivers!$A$5:$I$100,8,FALSE)</f>
        <v>1.3187409037577051</v>
      </c>
      <c r="H800" s="16">
        <f>VLOOKUP($C800,'Growth rate'!$B$3:$T$93,3,FALSE)*VLOOKUP($E800,BY_RES_Demand_Drivers!$A$5:$I$100,9,FALSE)</f>
        <v>4.1757464759541367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52.745032479275125</v>
      </c>
      <c r="G801" s="16">
        <f>VLOOKUP($C801,'Growth rate'!$B$3:$T$93,3,FALSE)*VLOOKUP($E801,BY_RES_Demand_Drivers!$A$5:$I$100,8,FALSE)</f>
        <v>1.3398407582178284</v>
      </c>
      <c r="H801" s="16">
        <f>VLOOKUP($C801,'Growth rate'!$B$3:$T$93,3,FALSE)*VLOOKUP($E801,BY_RES_Demand_Drivers!$A$5:$I$100,9,FALSE)</f>
        <v>4.242558419569403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53.588952998943526</v>
      </c>
      <c r="G802" s="16">
        <f>VLOOKUP($C802,'Growth rate'!$B$3:$T$93,3,FALSE)*VLOOKUP($E802,BY_RES_Demand_Drivers!$A$5:$I$100,8,FALSE)</f>
        <v>1.3612782103493135</v>
      </c>
      <c r="H802" s="16">
        <f>VLOOKUP($C802,'Growth rate'!$B$3:$T$93,3,FALSE)*VLOOKUP($E802,BY_RES_Demand_Drivers!$A$5:$I$100,9,FALSE)</f>
        <v>4.3104393542825132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54.446376246926619</v>
      </c>
      <c r="G803" s="16">
        <f>VLOOKUP($C803,'Growth rate'!$B$3:$T$93,3,FALSE)*VLOOKUP($E803,BY_RES_Demand_Drivers!$A$5:$I$100,8,FALSE)</f>
        <v>1.3830586617149025</v>
      </c>
      <c r="H803" s="16">
        <f>VLOOKUP($C803,'Growth rate'!$B$3:$T$93,3,FALSE)*VLOOKUP($E803,BY_RES_Demand_Drivers!$A$5:$I$100,9,FALSE)</f>
        <v>4.3794063839510331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55.31751826687745</v>
      </c>
      <c r="G804" s="16">
        <f>VLOOKUP($C804,'Growth rate'!$B$3:$T$93,3,FALSE)*VLOOKUP($E804,BY_RES_Demand_Drivers!$A$5:$I$100,8,FALSE)</f>
        <v>1.4051876003023411</v>
      </c>
      <c r="H804" s="16">
        <f>VLOOKUP($C804,'Growth rate'!$B$3:$T$93,3,FALSE)*VLOOKUP($E804,BY_RES_Demand_Drivers!$A$5:$I$100,9,FALSE)</f>
        <v>4.4494768860942502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56.202598559147482</v>
      </c>
      <c r="G805" s="16">
        <f>VLOOKUP($C805,'Growth rate'!$B$3:$T$93,3,FALSE)*VLOOKUP($E805,BY_RES_Demand_Drivers!$A$5:$I$100,8,FALSE)</f>
        <v>1.4276706019071783</v>
      </c>
      <c r="H805" s="16">
        <f>VLOOKUP($C805,'Growth rate'!$B$3:$T$93,3,FALSE)*VLOOKUP($E805,BY_RES_Demand_Drivers!$A$5:$I$100,9,FALSE)</f>
        <v>4.5206685162717575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57.101840136093848</v>
      </c>
      <c r="G806" s="16">
        <f>VLOOKUP($C806,'Growth rate'!$B$3:$T$93,3,FALSE)*VLOOKUP($E806,BY_RES_Demand_Drivers!$A$5:$I$100,8,FALSE)</f>
        <v>1.4505133315376935</v>
      </c>
      <c r="H806" s="16">
        <f>VLOOKUP($C806,'Growth rate'!$B$3:$T$93,3,FALSE)*VLOOKUP($E806,BY_RES_Demand_Drivers!$A$5:$I$100,9,FALSE)</f>
        <v>4.5929992125321055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58.01546957827135</v>
      </c>
      <c r="G807" s="16">
        <f>VLOOKUP($C807,'Growth rate'!$B$3:$T$93,3,FALSE)*VLOOKUP($E807,BY_RES_Demand_Drivers!$A$5:$I$100,8,FALSE)</f>
        <v>1.4737215448422964</v>
      </c>
      <c r="H807" s="16">
        <f>VLOOKUP($C807,'Growth rate'!$B$3:$T$93,3,FALSE)*VLOOKUP($E807,BY_RES_Demand_Drivers!$A$5:$I$100,9,FALSE)</f>
        <v>4.6664871999326198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58.943717091523688</v>
      </c>
      <c r="G808" s="16">
        <f>VLOOKUP($C808,'Growth rate'!$B$3:$T$93,3,FALSE)*VLOOKUP($E808,BY_RES_Demand_Drivers!$A$5:$I$100,8,FALSE)</f>
        <v>1.4973010895597731</v>
      </c>
      <c r="H808" s="16">
        <f>VLOOKUP($C808,'Growth rate'!$B$3:$T$93,3,FALSE)*VLOOKUP($E808,BY_RES_Demand_Drivers!$A$5:$I$100,9,FALSE)</f>
        <v>4.7411509951315409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59.886816564988067</v>
      </c>
      <c r="G809" s="16">
        <f>VLOOKUP($C809,'Growth rate'!$B$3:$T$93,3,FALSE)*VLOOKUP($E809,BY_RES_Demand_Drivers!$A$5:$I$100,8,FALSE)</f>
        <v>1.5212579069927297</v>
      </c>
      <c r="H809" s="16">
        <f>VLOOKUP($C809,'Growth rate'!$B$3:$T$93,3,FALSE)*VLOOKUP($E809,BY_RES_Demand_Drivers!$A$5:$I$100,9,FALSE)</f>
        <v>4.8170094110536459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60.845005630027877</v>
      </c>
      <c r="G810" s="16">
        <f>VLOOKUP($C810,'Growth rate'!$B$3:$T$93,3,FALSE)*VLOOKUP($E810,BY_RES_Demand_Drivers!$A$5:$I$100,8,FALSE)</f>
        <v>1.5455980335046133</v>
      </c>
      <c r="H810" s="16">
        <f>VLOOKUP($C810,'Growth rate'!$B$3:$T$93,3,FALSE)*VLOOKUP($E810,BY_RES_Demand_Drivers!$A$5:$I$100,9,FALSE)</f>
        <v>4.8940815616305047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61.818525720108326</v>
      </c>
      <c r="G811" s="16">
        <f>VLOOKUP($C811,'Growth rate'!$B$3:$T$93,3,FALSE)*VLOOKUP($E811,BY_RES_Demand_Drivers!$A$5:$I$100,8,FALSE)</f>
        <v>1.5703276020406871</v>
      </c>
      <c r="H811" s="16">
        <f>VLOOKUP($C811,'Growth rate'!$B$3:$T$93,3,FALSE)*VLOOKUP($E811,BY_RES_Demand_Drivers!$A$5:$I$100,9,FALSE)</f>
        <v>4.9723868666165929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62.807622131630062</v>
      </c>
      <c r="G812" s="16">
        <f>VLOOKUP($C812,'Growth rate'!$B$3:$T$93,3,FALSE)*VLOOKUP($E812,BY_RES_Demand_Drivers!$A$5:$I$100,8,FALSE)</f>
        <v>1.5954528436733382</v>
      </c>
      <c r="H812" s="16">
        <f>VLOOKUP($C812,'Growth rate'!$B$3:$T$93,3,FALSE)*VLOOKUP($E812,BY_RES_Demand_Drivers!$A$5:$I$100,9,FALSE)</f>
        <v>5.0519450564824586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63.812544085736143</v>
      </c>
      <c r="G813" s="16">
        <f>VLOOKUP($C813,'Growth rate'!$B$3:$T$93,3,FALSE)*VLOOKUP($E813,BY_RES_Demand_Drivers!$A$5:$I$100,8,FALSE)</f>
        <v>1.6209800891721116</v>
      </c>
      <c r="H813" s="16">
        <f>VLOOKUP($C813,'Growth rate'!$B$3:$T$93,3,FALSE)*VLOOKUP($E813,BY_RES_Demand_Drivers!$A$5:$I$100,9,FALSE)</f>
        <v>5.1327761773861775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64.833544791107911</v>
      </c>
      <c r="G814" s="16">
        <f>VLOOKUP($C814,'Growth rate'!$B$3:$T$93,3,FALSE)*VLOOKUP($E814,BY_RES_Demand_Drivers!$A$5:$I$100,8,FALSE)</f>
        <v>1.6469157705988653</v>
      </c>
      <c r="H814" s="16">
        <f>VLOOKUP($C814,'Growth rate'!$B$3:$T$93,3,FALSE)*VLOOKUP($E814,BY_RES_Demand_Drivers!$A$5:$I$100,9,FALSE)</f>
        <v>5.2149005962243562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65.870881507765645</v>
      </c>
      <c r="G815" s="16">
        <f>VLOOKUP($C815,'Growth rate'!$B$3:$T$93,3,FALSE)*VLOOKUP($E815,BY_RES_Demand_Drivers!$A$5:$I$100,8,FALSE)</f>
        <v>1.6732664229284473</v>
      </c>
      <c r="H815" s="16">
        <f>VLOOKUP($C815,'Growth rate'!$B$3:$T$93,3,FALSE)*VLOOKUP($E815,BY_RES_Demand_Drivers!$A$5:$I$100,9,FALSE)</f>
        <v>5.2983390057639461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66.924815611889898</v>
      </c>
      <c r="G816" s="16">
        <f>VLOOKUP($C816,'Growth rate'!$B$3:$T$93,3,FALSE)*VLOOKUP($E816,BY_RES_Demand_Drivers!$A$5:$I$100,8,FALSE)</f>
        <v>1.7000386856953025</v>
      </c>
      <c r="H816" s="16">
        <f>VLOOKUP($C816,'Growth rate'!$B$3:$T$93,3,FALSE)*VLOOKUP($E816,BY_RES_Demand_Drivers!$A$5:$I$100,9,FALSE)</f>
        <v>5.3831124298561699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67.995612661680141</v>
      </c>
      <c r="G817" s="16">
        <f>VLOOKUP($C817,'Growth rate'!$B$3:$T$93,3,FALSE)*VLOOKUP($E817,BY_RES_Demand_Drivers!$A$5:$I$100,8,FALSE)</f>
        <v>1.7272393046664274</v>
      </c>
      <c r="H817" s="16">
        <f>VLOOKUP($C817,'Growth rate'!$B$3:$T$93,3,FALSE)*VLOOKUP($E817,BY_RES_Demand_Drivers!$A$5:$I$100,9,FALSE)</f>
        <v>5.4692422287338687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69.083542464267026</v>
      </c>
      <c r="G818" s="16">
        <f>VLOOKUP($C818,'Growth rate'!$B$3:$T$93,3,FALSE)*VLOOKUP($E818,BY_RES_Demand_Drivers!$A$5:$I$100,8,FALSE)</f>
        <v>1.7548751335410901</v>
      </c>
      <c r="H818" s="16">
        <f>VLOOKUP($C818,'Growth rate'!$B$3:$T$93,3,FALSE)*VLOOKUP($E818,BY_RES_Demand_Drivers!$A$5:$I$100,9,FALSE)</f>
        <v>5.5567501043936103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70.188879143695303</v>
      </c>
      <c r="G819" s="16">
        <f>VLOOKUP($C819,'Growth rate'!$B$3:$T$93,3,FALSE)*VLOOKUP($E819,BY_RES_Demand_Drivers!$A$5:$I$100,8,FALSE)</f>
        <v>1.7829531356777477</v>
      </c>
      <c r="H819" s="16">
        <f>VLOOKUP($C819,'Growth rate'!$B$3:$T$93,3,FALSE)*VLOOKUP($E819,BY_RES_Demand_Drivers!$A$5:$I$100,9,FALSE)</f>
        <v>5.6456581060639079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71.311901209994417</v>
      </c>
      <c r="G820" s="16">
        <f>VLOOKUP($C820,'Growth rate'!$B$3:$T$93,3,FALSE)*VLOOKUP($E820,BY_RES_Demand_Drivers!$A$5:$I$100,8,FALSE)</f>
        <v>1.8114803858485917</v>
      </c>
      <c r="H820" s="16">
        <f>VLOOKUP($C820,'Growth rate'!$B$3:$T$93,3,FALSE)*VLOOKUP($E820,BY_RES_Demand_Drivers!$A$5:$I$100,9,FALSE)</f>
        <v>5.7359886357609309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72.45289162935434</v>
      </c>
      <c r="G821" s="16">
        <f>VLOOKUP($C821,'Growth rate'!$B$3:$T$93,3,FALSE)*VLOOKUP($E821,BY_RES_Demand_Drivers!$A$5:$I$100,8,FALSE)</f>
        <v>1.8404640720221692</v>
      </c>
      <c r="H821" s="16">
        <f>VLOOKUP($C821,'Growth rate'!$B$3:$T$93,3,FALSE)*VLOOKUP($E821,BY_RES_Demand_Drivers!$A$5:$I$100,9,FALSE)</f>
        <v>5.8277644539331064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73.612137895423999</v>
      </c>
      <c r="G822" s="16">
        <f>VLOOKUP($C822,'Growth rate'!$B$3:$T$93,3,FALSE)*VLOOKUP($E822,BY_RES_Demand_Drivers!$A$5:$I$100,8,FALSE)</f>
        <v>1.8699114971745239</v>
      </c>
      <c r="H822" s="16">
        <f>VLOOKUP($C822,'Growth rate'!$B$3:$T$93,3,FALSE)*VLOOKUP($E822,BY_RES_Demand_Drivers!$A$5:$I$100,9,FALSE)</f>
        <v>5.9210086851960355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74.789932101750793</v>
      </c>
      <c r="G823" s="16">
        <f>VLOOKUP($C823,'Growth rate'!$B$3:$T$93,3,FALSE)*VLOOKUP($E823,BY_RES_Demand_Drivers!$A$5:$I$100,8,FALSE)</f>
        <v>1.8998300811293163</v>
      </c>
      <c r="H823" s="16">
        <f>VLOOKUP($C823,'Growth rate'!$B$3:$T$93,3,FALSE)*VLOOKUP($E823,BY_RES_Demand_Drivers!$A$5:$I$100,9,FALSE)</f>
        <v>6.0157448241591727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4.7353184813817197</v>
      </c>
      <c r="G824" s="16">
        <f>VLOOKUP($C824,'Growth rate'!$B$3:$T$93,3,FALSE)*VLOOKUP($E824,BY_RES_Demand_Drivers!$A$5:$I$100,8,FALSE)</f>
        <v>0.12028758740437399</v>
      </c>
      <c r="H824" s="16">
        <f>VLOOKUP($C824,'Growth rate'!$B$3:$T$93,3,FALSE)*VLOOKUP($E824,BY_RES_Demand_Drivers!$A$5:$I$100,9,FALSE)</f>
        <v>0.38088639532874402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4.6842757704085347</v>
      </c>
      <c r="G825" s="16">
        <f>VLOOKUP($C825,'Growth rate'!$B$3:$T$93,3,FALSE)*VLOOKUP($E825,BY_RES_Demand_Drivers!$A$5:$I$100,8,FALSE)</f>
        <v>0.11899098938637717</v>
      </c>
      <c r="H825" s="16">
        <f>VLOOKUP($C825,'Growth rate'!$B$3:$T$93,3,FALSE)*VLOOKUP($E825,BY_RES_Demand_Drivers!$A$5:$I$100,9,FALSE)</f>
        <v>0.37678076351816497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4.7592241827350712</v>
      </c>
      <c r="G826" s="16">
        <f>VLOOKUP($C826,'Growth rate'!$B$3:$T$93,3,FALSE)*VLOOKUP($E826,BY_RES_Demand_Drivers!$A$5:$I$100,8,FALSE)</f>
        <v>0.12089484521655922</v>
      </c>
      <c r="H826" s="16">
        <f>VLOOKUP($C826,'Growth rate'!$B$3:$T$93,3,FALSE)*VLOOKUP($E826,BY_RES_Demand_Drivers!$A$5:$I$100,9,FALSE)</f>
        <v>0.38280925573445562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4.8353717696588321</v>
      </c>
      <c r="G827" s="16">
        <f>VLOOKUP($C827,'Growth rate'!$B$3:$T$93,3,FALSE)*VLOOKUP($E827,BY_RES_Demand_Drivers!$A$5:$I$100,8,FALSE)</f>
        <v>0.12282916274002414</v>
      </c>
      <c r="H827" s="16">
        <f>VLOOKUP($C827,'Growth rate'!$B$3:$T$93,3,FALSE)*VLOOKUP($E827,BY_RES_Demand_Drivers!$A$5:$I$100,9,FALSE)</f>
        <v>0.38893420382620691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4.9127377179733731</v>
      </c>
      <c r="G828" s="16">
        <f>VLOOKUP($C828,'Growth rate'!$B$3:$T$93,3,FALSE)*VLOOKUP($E828,BY_RES_Demand_Drivers!$A$5:$I$100,8,FALSE)</f>
        <v>0.12479442934386453</v>
      </c>
      <c r="H828" s="16">
        <f>VLOOKUP($C828,'Growth rate'!$B$3:$T$93,3,FALSE)*VLOOKUP($E828,BY_RES_Demand_Drivers!$A$5:$I$100,9,FALSE)</f>
        <v>0.39515715108742622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4.9913415214609467</v>
      </c>
      <c r="G829" s="16">
        <f>VLOOKUP($C829,'Growth rate'!$B$3:$T$93,3,FALSE)*VLOOKUP($E829,BY_RES_Demand_Drivers!$A$5:$I$100,8,FALSE)</f>
        <v>0.12679114021336635</v>
      </c>
      <c r="H829" s="16">
        <f>VLOOKUP($C829,'Growth rate'!$B$3:$T$93,3,FALSE)*VLOOKUP($E829,BY_RES_Demand_Drivers!$A$5:$I$100,9,FALSE)</f>
        <v>0.401479665504825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5.0712029858043222</v>
      </c>
      <c r="G830" s="16">
        <f>VLOOKUP($C830,'Growth rate'!$B$3:$T$93,3,FALSE)*VLOOKUP($E830,BY_RES_Demand_Drivers!$A$5:$I$100,8,FALSE)</f>
        <v>0.12881979845678021</v>
      </c>
      <c r="H830" s="16">
        <f>VLOOKUP($C830,'Growth rate'!$B$3:$T$93,3,FALSE)*VLOOKUP($E830,BY_RES_Demand_Drivers!$A$5:$I$100,9,FALSE)</f>
        <v>0.40790334015290219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5.1523422335771905</v>
      </c>
      <c r="G831" s="16">
        <f>VLOOKUP($C831,'Growth rate'!$B$3:$T$93,3,FALSE)*VLOOKUP($E831,BY_RES_Demand_Drivers!$A$5:$I$100,8,FALSE)</f>
        <v>0.1308809152320887</v>
      </c>
      <c r="H831" s="16">
        <f>VLOOKUP($C831,'Growth rate'!$B$3:$T$93,3,FALSE)*VLOOKUP($E831,BY_RES_Demand_Drivers!$A$5:$I$100,9,FALSE)</f>
        <v>0.41442979359534859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5.2347797093144255</v>
      </c>
      <c r="G832" s="16">
        <f>VLOOKUP($C832,'Growth rate'!$B$3:$T$93,3,FALSE)*VLOOKUP($E832,BY_RES_Demand_Drivers!$A$5:$I$100,8,FALSE)</f>
        <v>0.13297500987580213</v>
      </c>
      <c r="H832" s="16">
        <f>VLOOKUP($C832,'Growth rate'!$B$3:$T$93,3,FALSE)*VLOOKUP($E832,BY_RES_Demand_Drivers!$A$5:$I$100,9,FALSE)</f>
        <v>0.4210606702928742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5.3185361846634569</v>
      </c>
      <c r="G833" s="16">
        <f>VLOOKUP($C833,'Growth rate'!$B$3:$T$93,3,FALSE)*VLOOKUP($E833,BY_RES_Demand_Drivers!$A$5:$I$100,8,FALSE)</f>
        <v>0.13510261003381496</v>
      </c>
      <c r="H833" s="16">
        <f>VLOOKUP($C833,'Growth rate'!$B$3:$T$93,3,FALSE)*VLOOKUP($E833,BY_RES_Demand_Drivers!$A$5:$I$100,9,FALSE)</f>
        <v>0.42779764101756018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5.4036327636180719</v>
      </c>
      <c r="G834" s="16">
        <f>VLOOKUP($C834,'Growth rate'!$B$3:$T$93,3,FALSE)*VLOOKUP($E834,BY_RES_Demand_Drivers!$A$5:$I$100,8,FALSE)</f>
        <v>0.137264251794356</v>
      </c>
      <c r="H834" s="16">
        <f>VLOOKUP($C834,'Growth rate'!$B$3:$T$93,3,FALSE)*VLOOKUP($E834,BY_RES_Demand_Drivers!$A$5:$I$100,9,FALSE)</f>
        <v>0.43464240327384118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5.4900908878359616</v>
      </c>
      <c r="G835" s="16">
        <f>VLOOKUP($C835,'Growth rate'!$B$3:$T$93,3,FALSE)*VLOOKUP($E835,BY_RES_Demand_Drivers!$A$5:$I$100,8,FALSE)</f>
        <v>0.1394604798230657</v>
      </c>
      <c r="H835" s="16">
        <f>VLOOKUP($C835,'Growth rate'!$B$3:$T$93,3,FALSE)*VLOOKUP($E835,BY_RES_Demand_Drivers!$A$5:$I$100,9,FALSE)</f>
        <v>0.44159668172622268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5.5779323420413371</v>
      </c>
      <c r="G836" s="16">
        <f>VLOOKUP($C836,'Growth rate'!$B$3:$T$93,3,FALSE)*VLOOKUP($E836,BY_RES_Demand_Drivers!$A$5:$I$100,8,FALSE)</f>
        <v>0.14169184750023475</v>
      </c>
      <c r="H836" s="16">
        <f>VLOOKUP($C836,'Growth rate'!$B$3:$T$93,3,FALSE)*VLOOKUP($E836,BY_RES_Demand_Drivers!$A$5:$I$100,9,FALSE)</f>
        <v>0.4486622286338422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5.6671792595139987</v>
      </c>
      <c r="G837" s="16">
        <f>VLOOKUP($C837,'Growth rate'!$B$3:$T$93,3,FALSE)*VLOOKUP($E837,BY_RES_Demand_Drivers!$A$5:$I$100,8,FALSE)</f>
        <v>0.14395891706023853</v>
      </c>
      <c r="H837" s="16">
        <f>VLOOKUP($C837,'Growth rate'!$B$3:$T$93,3,FALSE)*VLOOKUP($E837,BY_RES_Demand_Drivers!$A$5:$I$100,9,FALSE)</f>
        <v>0.45584082429198375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5.7578541276662234</v>
      </c>
      <c r="G838" s="16">
        <f>VLOOKUP($C838,'Growth rate'!$B$3:$T$93,3,FALSE)*VLOOKUP($E838,BY_RES_Demand_Drivers!$A$5:$I$100,8,FALSE)</f>
        <v>0.14626225973320234</v>
      </c>
      <c r="H838" s="16">
        <f>VLOOKUP($C838,'Growth rate'!$B$3:$T$93,3,FALSE)*VLOOKUP($E838,BY_RES_Demand_Drivers!$A$5:$I$100,9,FALSE)</f>
        <v>0.4631342774806555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5.8499797937088829</v>
      </c>
      <c r="G839" s="16">
        <f>VLOOKUP($C839,'Growth rate'!$B$3:$T$93,3,FALSE)*VLOOKUP($E839,BY_RES_Demand_Drivers!$A$5:$I$100,8,FALSE)</f>
        <v>0.14860245588893359</v>
      </c>
      <c r="H839" s="16">
        <f>VLOOKUP($C839,'Growth rate'!$B$3:$T$93,3,FALSE)*VLOOKUP($E839,BY_RES_Demand_Drivers!$A$5:$I$100,9,FALSE)</f>
        <v>0.47054442592034601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5.9435794704082259</v>
      </c>
      <c r="G840" s="16">
        <f>VLOOKUP($C840,'Growth rate'!$B$3:$T$93,3,FALSE)*VLOOKUP($E840,BY_RES_Demand_Drivers!$A$5:$I$100,8,FALSE)</f>
        <v>0.15098009518315655</v>
      </c>
      <c r="H840" s="16">
        <f>VLOOKUP($C840,'Growth rate'!$B$3:$T$93,3,FALSE)*VLOOKUP($E840,BY_RES_Demand_Drivers!$A$5:$I$100,9,FALSE)</f>
        <v>0.47807313673507157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6.0386767419347569</v>
      </c>
      <c r="G841" s="16">
        <f>VLOOKUP($C841,'Growth rate'!$B$3:$T$93,3,FALSE)*VLOOKUP($E841,BY_RES_Demand_Drivers!$A$5:$I$100,8,FALSE)</f>
        <v>0.15339577670608703</v>
      </c>
      <c r="H841" s="16">
        <f>VLOOKUP($C841,'Growth rate'!$B$3:$T$93,3,FALSE)*VLOOKUP($E841,BY_RES_Demand_Drivers!$A$5:$I$100,9,FALSE)</f>
        <v>0.48572230692283269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6.135295569805713</v>
      </c>
      <c r="G842" s="16">
        <f>VLOOKUP($C842,'Growth rate'!$B$3:$T$93,3,FALSE)*VLOOKUP($E842,BY_RES_Demand_Drivers!$A$5:$I$100,8,FALSE)</f>
        <v>0.15585010913338443</v>
      </c>
      <c r="H842" s="16">
        <f>VLOOKUP($C842,'Growth rate'!$B$3:$T$93,3,FALSE)*VLOOKUP($E842,BY_RES_Demand_Drivers!$A$5:$I$100,9,FALSE)</f>
        <v>0.493493863833598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6.2334602989226049</v>
      </c>
      <c r="G843" s="16">
        <f>VLOOKUP($C843,'Growth rate'!$B$3:$T$93,3,FALSE)*VLOOKUP($E843,BY_RES_Demand_Drivers!$A$5:$I$100,8,FALSE)</f>
        <v>0.1583437108795186</v>
      </c>
      <c r="H843" s="16">
        <f>VLOOKUP($C843,'Growth rate'!$B$3:$T$93,3,FALSE)*VLOOKUP($E843,BY_RES_Demand_Drivers!$A$5:$I$100,9,FALSE)</f>
        <v>0.50138976565493565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6.3331956637053661</v>
      </c>
      <c r="G844" s="16">
        <f>VLOOKUP($C844,'Growth rate'!$B$3:$T$93,3,FALSE)*VLOOKUP($E844,BY_RES_Demand_Drivers!$A$5:$I$100,8,FALSE)</f>
        <v>0.16087721025359089</v>
      </c>
      <c r="H844" s="16">
        <f>VLOOKUP($C844,'Growth rate'!$B$3:$T$93,3,FALSE)*VLOOKUP($E844,BY_RES_Demand_Drivers!$A$5:$I$100,9,FALSE)</f>
        <v>0.50941200190541458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6.4345267943246531</v>
      </c>
      <c r="G845" s="16">
        <f>VLOOKUP($C845,'Growth rate'!$B$3:$T$93,3,FALSE)*VLOOKUP($E845,BY_RES_Demand_Drivers!$A$5:$I$100,8,FALSE)</f>
        <v>0.16345124561764834</v>
      </c>
      <c r="H845" s="16">
        <f>VLOOKUP($C845,'Growth rate'!$B$3:$T$93,3,FALSE)*VLOOKUP($E845,BY_RES_Demand_Drivers!$A$5:$I$100,9,FALSE)</f>
        <v>0.51756259393590132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6.5374792230338468</v>
      </c>
      <c r="G846" s="16">
        <f>VLOOKUP($C846,'Growth rate'!$B$3:$T$93,3,FALSE)*VLOOKUP($E846,BY_RES_Demand_Drivers!$A$5:$I$100,8,FALSE)</f>
        <v>0.16606646554753071</v>
      </c>
      <c r="H846" s="16">
        <f>VLOOKUP($C846,'Growth rate'!$B$3:$T$93,3,FALSE)*VLOOKUP($E846,BY_RES_Demand_Drivers!$A$5:$I$100,9,FALSE)</f>
        <v>0.5258435954388756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6.642078890602388</v>
      </c>
      <c r="G847" s="16">
        <f>VLOOKUP($C847,'Growth rate'!$B$3:$T$93,3,FALSE)*VLOOKUP($E847,BY_RES_Demand_Drivers!$A$5:$I$100,8,FALSE)</f>
        <v>0.1687235289962912</v>
      </c>
      <c r="H847" s="16">
        <f>VLOOKUP($C847,'Growth rate'!$B$3:$T$93,3,FALSE)*VLOOKUP($E847,BY_RES_Demand_Drivers!$A$5:$I$100,9,FALSE)</f>
        <v>0.53425709296589763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6.7483521528520267</v>
      </c>
      <c r="G848" s="16">
        <f>VLOOKUP($C848,'Growth rate'!$B$3:$T$93,3,FALSE)*VLOOKUP($E848,BY_RES_Demand_Drivers!$A$5:$I$100,8,FALSE)</f>
        <v>0.17142310546023187</v>
      </c>
      <c r="H848" s="16">
        <f>VLOOKUP($C848,'Growth rate'!$B$3:$T$93,3,FALSE)*VLOOKUP($E848,BY_RES_Demand_Drivers!$A$5:$I$100,9,FALSE)</f>
        <v>0.54280520645335206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6.8563257872976591</v>
      </c>
      <c r="G849" s="16">
        <f>VLOOKUP($C849,'Growth rate'!$B$3:$T$93,3,FALSE)*VLOOKUP($E849,BY_RES_Demand_Drivers!$A$5:$I$100,8,FALSE)</f>
        <v>0.17416587514759557</v>
      </c>
      <c r="H849" s="16">
        <f>VLOOKUP($C849,'Growth rate'!$B$3:$T$93,3,FALSE)*VLOOKUP($E849,BY_RES_Demand_Drivers!$A$5:$I$100,9,FALSE)</f>
        <v>0.55149008975660563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6.9660269998944218</v>
      </c>
      <c r="G850" s="16">
        <f>VLOOKUP($C850,'Growth rate'!$B$3:$T$93,3,FALSE)*VLOOKUP($E850,BY_RES_Demand_Drivers!$A$5:$I$100,8,FALSE)</f>
        <v>0.1769525291499571</v>
      </c>
      <c r="H850" s="16">
        <f>VLOOKUP($C850,'Growth rate'!$B$3:$T$93,3,FALSE)*VLOOKUP($E850,BY_RES_Demand_Drivers!$A$5:$I$100,9,FALSE)</f>
        <v>0.56031393119271133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7.0774834318927331</v>
      </c>
      <c r="G851" s="16">
        <f>VLOOKUP($C851,'Growth rate'!$B$3:$T$93,3,FALSE)*VLOOKUP($E851,BY_RES_Demand_Drivers!$A$5:$I$100,8,FALSE)</f>
        <v>0.17978376961635642</v>
      </c>
      <c r="H851" s="16">
        <f>VLOOKUP($C851,'Growth rate'!$B$3:$T$93,3,FALSE)*VLOOKUP($E851,BY_RES_Demand_Drivers!$A$5:$I$100,9,FALSE)</f>
        <v>0.56927895409179474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7.1907231668030169</v>
      </c>
      <c r="G852" s="16">
        <f>VLOOKUP($C852,'Growth rate'!$B$3:$T$93,3,FALSE)*VLOOKUP($E852,BY_RES_Demand_Drivers!$A$5:$I$100,8,FALSE)</f>
        <v>0.18266030993021815</v>
      </c>
      <c r="H852" s="16">
        <f>VLOOKUP($C852,'Growth rate'!$B$3:$T$93,3,FALSE)*VLOOKUP($E852,BY_RES_Demand_Drivers!$A$5:$I$100,9,FALSE)</f>
        <v>0.57838741735726351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7.3057747374718653</v>
      </c>
      <c r="G853" s="16">
        <f>VLOOKUP($C853,'Growth rate'!$B$3:$T$93,3,FALSE)*VLOOKUP($E853,BY_RES_Demand_Drivers!$A$5:$I$100,8,FALSE)</f>
        <v>0.18558287488910166</v>
      </c>
      <c r="H853" s="16">
        <f>VLOOKUP($C853,'Growth rate'!$B$3:$T$93,3,FALSE)*VLOOKUP($E853,BY_RES_Demand_Drivers!$A$5:$I$100,9,FALSE)</f>
        <v>0.58764161603497977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7.4226671332714158</v>
      </c>
      <c r="G854" s="16">
        <f>VLOOKUP($C854,'Growth rate'!$B$3:$T$93,3,FALSE)*VLOOKUP($E854,BY_RES_Demand_Drivers!$A$5:$I$100,8,FALSE)</f>
        <v>0.18855220088732727</v>
      </c>
      <c r="H854" s="16">
        <f>VLOOKUP($C854,'Growth rate'!$B$3:$T$93,3,FALSE)*VLOOKUP($E854,BY_RES_Demand_Drivers!$A$5:$I$100,9,FALSE)</f>
        <v>0.59704388189153945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7.5414298074037589</v>
      </c>
      <c r="G855" s="16">
        <f>VLOOKUP($C855,'Growth rate'!$B$3:$T$93,3,FALSE)*VLOOKUP($E855,BY_RES_Demand_Drivers!$A$5:$I$100,8,FALSE)</f>
        <v>0.19156903610152451</v>
      </c>
      <c r="H855" s="16">
        <f>VLOOKUP($C855,'Growth rate'!$B$3:$T$93,3,FALSE)*VLOOKUP($E855,BY_RES_Demand_Drivers!$A$5:$I$100,9,FALSE)</f>
        <v>0.60659658400180416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7.6620926843222188</v>
      </c>
      <c r="G856" s="16">
        <f>VLOOKUP($C856,'Growth rate'!$B$3:$T$93,3,FALSE)*VLOOKUP($E856,BY_RES_Demand_Drivers!$A$5:$I$100,8,FALSE)</f>
        <v>0.19463414067914891</v>
      </c>
      <c r="H856" s="16">
        <f>VLOOKUP($C856,'Growth rate'!$B$3:$T$93,3,FALSE)*VLOOKUP($E856,BY_RES_Demand_Drivers!$A$5:$I$100,9,FALSE)</f>
        <v>0.61630212934583295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7.7846861672713743</v>
      </c>
      <c r="G857" s="16">
        <f>VLOOKUP($C857,'Growth rate'!$B$3:$T$93,3,FALSE)*VLOOKUP($E857,BY_RES_Demand_Drivers!$A$5:$I$100,8,FALSE)</f>
        <v>0.19774828693001531</v>
      </c>
      <c r="H857" s="16">
        <f>VLOOKUP($C857,'Growth rate'!$B$3:$T$93,3,FALSE)*VLOOKUP($E857,BY_RES_Demand_Drivers!$A$5:$I$100,9,FALSE)</f>
        <v>0.62616296341536626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7.9092411459477168</v>
      </c>
      <c r="G858" s="16">
        <f>VLOOKUP($C858,'Growth rate'!$B$3:$T$93,3,FALSE)*VLOOKUP($E858,BY_RES_Demand_Drivers!$A$5:$I$100,8,FALSE)</f>
        <v>0.20091225952089556</v>
      </c>
      <c r="H858" s="16">
        <f>VLOOKUP($C858,'Growth rate'!$B$3:$T$93,3,FALSE)*VLOOKUP($E858,BY_RES_Demand_Drivers!$A$5:$I$100,9,FALSE)</f>
        <v>0.63618157083001214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8.0357890042828792</v>
      </c>
      <c r="G859" s="16">
        <f>VLOOKUP($C859,'Growth rate'!$B$3:$T$93,3,FALSE)*VLOOKUP($E859,BY_RES_Demand_Drivers!$A$5:$I$100,8,FALSE)</f>
        <v>0.20412685567322986</v>
      </c>
      <c r="H859" s="16">
        <f>VLOOKUP($C859,'Growth rate'!$B$3:$T$93,3,FALSE)*VLOOKUP($E859,BY_RES_Demand_Drivers!$A$5:$I$100,9,FALSE)</f>
        <v>0.64636047596329238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8.164361628351406</v>
      </c>
      <c r="G860" s="16">
        <f>VLOOKUP($C860,'Growth rate'!$B$3:$T$93,3,FALSE)*VLOOKUP($E860,BY_RES_Demand_Drivers!$A$5:$I$100,8,FALSE)</f>
        <v>0.20739288536400155</v>
      </c>
      <c r="H860" s="16">
        <f>VLOOKUP($C860,'Growth rate'!$B$3:$T$93,3,FALSE)*VLOOKUP($E860,BY_RES_Demand_Drivers!$A$5:$I$100,9,FALSE)</f>
        <v>0.65670224357870499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8.294991414405029</v>
      </c>
      <c r="G861" s="16">
        <f>VLOOKUP($C861,'Growth rate'!$B$3:$T$93,3,FALSE)*VLOOKUP($E861,BY_RES_Demand_Drivers!$A$5:$I$100,8,FALSE)</f>
        <v>0.21071117152982557</v>
      </c>
      <c r="H861" s="16">
        <f>VLOOKUP($C861,'Growth rate'!$B$3:$T$93,3,FALSE)*VLOOKUP($E861,BY_RES_Demand_Drivers!$A$5:$I$100,9,FALSE)</f>
        <v>0.66720947947596432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8.4277112770355096</v>
      </c>
      <c r="G862" s="16">
        <f>VLOOKUP($C862,'Growth rate'!$B$3:$T$93,3,FALSE)*VLOOKUP($E862,BY_RES_Demand_Drivers!$A$5:$I$100,8,FALSE)</f>
        <v>0.21408255027430281</v>
      </c>
      <c r="H862" s="16">
        <f>VLOOKUP($C862,'Growth rate'!$B$3:$T$93,3,FALSE)*VLOOKUP($E862,BY_RES_Demand_Drivers!$A$5:$I$100,9,FALSE)</f>
        <v>0.6778848311475798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8.5625546574680786</v>
      </c>
      <c r="G863" s="16">
        <f>VLOOKUP($C863,'Growth rate'!$B$3:$T$93,3,FALSE)*VLOOKUP($E863,BY_RES_Demand_Drivers!$A$5:$I$100,8,FALSE)</f>
        <v>0.21750787107869166</v>
      </c>
      <c r="H863" s="16">
        <f>VLOOKUP($C863,'Growth rate'!$B$3:$T$93,3,FALSE)*VLOOKUP($E863,BY_RES_Demand_Drivers!$A$5:$I$100,9,FALSE)</f>
        <v>0.68873098844594116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8.699555531987567</v>
      </c>
      <c r="G864" s="16">
        <f>VLOOKUP($C864,'Growth rate'!$B$3:$T$93,3,FALSE)*VLOOKUP($E864,BY_RES_Demand_Drivers!$A$5:$I$100,8,FALSE)</f>
        <v>0.22098799701595073</v>
      </c>
      <c r="H864" s="16">
        <f>VLOOKUP($C864,'Growth rate'!$B$3:$T$93,3,FALSE)*VLOOKUP($E864,BY_RES_Demand_Drivers!$A$5:$I$100,9,FALSE)</f>
        <v>0.69975068426107623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8.8387484204993676</v>
      </c>
      <c r="G865" s="16">
        <f>VLOOKUP($C865,'Growth rate'!$B$3:$T$93,3,FALSE)*VLOOKUP($E865,BY_RES_Demand_Drivers!$A$5:$I$100,8,FALSE)</f>
        <v>0.22452380496820595</v>
      </c>
      <c r="H865" s="16">
        <f>VLOOKUP($C865,'Growth rate'!$B$3:$T$93,3,FALSE)*VLOOKUP($E865,BY_RES_Demand_Drivers!$A$5:$I$100,9,FALSE)</f>
        <v>0.71094669520925347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8.9801683952273592</v>
      </c>
      <c r="G866" s="16">
        <f>VLOOKUP($C866,'Growth rate'!$B$3:$T$93,3,FALSE)*VLOOKUP($E866,BY_RES_Demand_Drivers!$A$5:$I$100,8,FALSE)</f>
        <v>0.22811618584769724</v>
      </c>
      <c r="H866" s="16">
        <f>VLOOKUP($C866,'Growth rate'!$B$3:$T$93,3,FALSE)*VLOOKUP($E866,BY_RES_Demand_Drivers!$A$5:$I$100,9,FALSE)</f>
        <v>0.72232184233260144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9.1238510895509961</v>
      </c>
      <c r="G867" s="16">
        <f>VLOOKUP($C867,'Growth rate'!$B$3:$T$93,3,FALSE)*VLOOKUP($E867,BY_RES_Demand_Drivers!$A$5:$I$100,8,FALSE)</f>
        <v>0.2317660448212604</v>
      </c>
      <c r="H867" s="16">
        <f>VLOOKUP($C867,'Growth rate'!$B$3:$T$93,3,FALSE)*VLOOKUP($E867,BY_RES_Demand_Drivers!$A$5:$I$100,9,FALSE)</f>
        <v>0.73387899180992311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9.2698327069838129</v>
      </c>
      <c r="G868" s="16">
        <f>VLOOKUP($C868,'Growth rate'!$B$3:$T$93,3,FALSE)*VLOOKUP($E868,BY_RES_Demand_Drivers!$A$5:$I$100,8,FALSE)</f>
        <v>0.23547430153840057</v>
      </c>
      <c r="H868" s="16">
        <f>VLOOKUP($C868,'Growth rate'!$B$3:$T$93,3,FALSE)*VLOOKUP($E868,BY_RES_Demand_Drivers!$A$5:$I$100,9,FALSE)</f>
        <v>0.74562105567888193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9.4181500302955534</v>
      </c>
      <c r="G869" s="16">
        <f>VLOOKUP($C869,'Growth rate'!$B$3:$T$93,3,FALSE)*VLOOKUP($E869,BY_RES_Demand_Drivers!$A$5:$I$100,8,FALSE)</f>
        <v>0.23924189036301496</v>
      </c>
      <c r="H869" s="16">
        <f>VLOOKUP($C869,'Growth rate'!$B$3:$T$93,3,FALSE)*VLOOKUP($E869,BY_RES_Demand_Drivers!$A$5:$I$100,9,FALSE)</f>
        <v>0.75755099256974401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9.5688404307802823</v>
      </c>
      <c r="G870" s="16">
        <f>VLOOKUP($C870,'Growth rate'!$B$3:$T$93,3,FALSE)*VLOOKUP($E870,BY_RES_Demand_Drivers!$A$5:$I$100,8,FALSE)</f>
        <v>0.24306976060882324</v>
      </c>
      <c r="H870" s="16">
        <f>VLOOKUP($C870,'Growth rate'!$B$3:$T$93,3,FALSE)*VLOOKUP($E870,BY_RES_Demand_Drivers!$A$5:$I$100,9,FALSE)</f>
        <v>0.76967180845086003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9.7219418776727675</v>
      </c>
      <c r="G871" s="16">
        <f>VLOOKUP($C871,'Growth rate'!$B$3:$T$93,3,FALSE)*VLOOKUP($E871,BY_RES_Demand_Drivers!$A$5:$I$100,8,FALSE)</f>
        <v>0.2469588767785644</v>
      </c>
      <c r="H871" s="16">
        <f>VLOOKUP($C871,'Growth rate'!$B$3:$T$93,3,FALSE)*VLOOKUP($E871,BY_RES_Demand_Drivers!$A$5:$I$100,9,FALSE)</f>
        <v>0.7819865573860737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9.8774929477155329</v>
      </c>
      <c r="G872" s="16">
        <f>VLOOKUP($C872,'Growth rate'!$B$3:$T$93,3,FALSE)*VLOOKUP($E872,BY_RES_Demand_Drivers!$A$5:$I$100,8,FALSE)</f>
        <v>0.25091021880702147</v>
      </c>
      <c r="H872" s="16">
        <f>VLOOKUP($C872,'Growth rate'!$B$3:$T$93,3,FALSE)*VLOOKUP($E872,BY_RES_Demand_Drivers!$A$5:$I$100,9,FALSE)</f>
        <v>0.79449834230425098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10.035532834878982</v>
      </c>
      <c r="G873" s="16">
        <f>VLOOKUP($C873,'Growth rate'!$B$3:$T$93,3,FALSE)*VLOOKUP($E873,BY_RES_Demand_Drivers!$A$5:$I$100,8,FALSE)</f>
        <v>0.25492478230793381</v>
      </c>
      <c r="H873" s="16">
        <f>VLOOKUP($C873,'Growth rate'!$B$3:$T$93,3,FALSE)*VLOOKUP($E873,BY_RES_Demand_Drivers!$A$5:$I$100,9,FALSE)</f>
        <v>0.80721031578111901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10.196101360237044</v>
      </c>
      <c r="G874" s="16">
        <f>VLOOKUP($C874,'Growth rate'!$B$3:$T$93,3,FALSE)*VLOOKUP($E874,BY_RES_Demand_Drivers!$A$5:$I$100,8,FALSE)</f>
        <v>0.25900357882486075</v>
      </c>
      <c r="H874" s="16">
        <f>VLOOKUP($C874,'Growth rate'!$B$3:$T$93,3,FALSE)*VLOOKUP($E874,BY_RES_Demand_Drivers!$A$5:$I$100,9,FALSE)</f>
        <v>0.82012568083361692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10.359238982000836</v>
      </c>
      <c r="G875" s="16">
        <f>VLOOKUP($C875,'Growth rate'!$B$3:$T$93,3,FALSE)*VLOOKUP($E875,BY_RES_Demand_Drivers!$A$5:$I$100,8,FALSE)</f>
        <v>0.26314763608605851</v>
      </c>
      <c r="H875" s="16">
        <f>VLOOKUP($C875,'Growth rate'!$B$3:$T$93,3,FALSE)*VLOOKUP($E875,BY_RES_Demand_Drivers!$A$5:$I$100,9,FALSE)</f>
        <v>0.83324769172695468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10.52498680571285</v>
      </c>
      <c r="G876" s="16">
        <f>VLOOKUP($C876,'Growth rate'!$B$3:$T$93,3,FALSE)*VLOOKUP($E876,BY_RES_Demand_Drivers!$A$5:$I$100,8,FALSE)</f>
        <v>0.26735799826343543</v>
      </c>
      <c r="H876" s="16">
        <f>VLOOKUP($C876,'Growth rate'!$B$3:$T$93,3,FALSE)*VLOOKUP($E876,BY_RES_Demand_Drivers!$A$5:$I$100,9,FALSE)</f>
        <v>0.84657965479458586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10.693386594604256</v>
      </c>
      <c r="G877" s="16">
        <f>VLOOKUP($C877,'Growth rate'!$B$3:$T$93,3,FALSE)*VLOOKUP($E877,BY_RES_Demand_Drivers!$A$5:$I$100,8,FALSE)</f>
        <v>0.27163572623565041</v>
      </c>
      <c r="H877" s="16">
        <f>VLOOKUP($C877,'Growth rate'!$B$3:$T$93,3,FALSE)*VLOOKUP($E877,BY_RES_Demand_Drivers!$A$5:$I$100,9,FALSE)</f>
        <v>0.86012492927129935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10.864480780117923</v>
      </c>
      <c r="G878" s="16">
        <f>VLOOKUP($C878,'Growth rate'!$B$3:$T$93,3,FALSE)*VLOOKUP($E878,BY_RES_Demand_Drivers!$A$5:$I$100,8,FALSE)</f>
        <v>0.27598189785542077</v>
      </c>
      <c r="H878" s="16">
        <f>VLOOKUP($C878,'Growth rate'!$B$3:$T$93,3,FALSE)*VLOOKUP($E878,BY_RES_Demand_Drivers!$A$5:$I$100,9,FALSE)</f>
        <v>0.87388692813964008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11.038312472599811</v>
      </c>
      <c r="G879" s="16">
        <f>VLOOKUP($C879,'Growth rate'!$B$3:$T$93,3,FALSE)*VLOOKUP($E879,BY_RES_Demand_Drivers!$A$5:$I$100,8,FALSE)</f>
        <v>0.28039760822110754</v>
      </c>
      <c r="H879" s="16">
        <f>VLOOKUP($C879,'Growth rate'!$B$3:$T$93,3,FALSE)*VLOOKUP($E879,BY_RES_Demand_Drivers!$A$5:$I$100,9,FALSE)</f>
        <v>0.88786911898987442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11.214925472161408</v>
      </c>
      <c r="G880" s="16">
        <f>VLOOKUP($C880,'Growth rate'!$B$3:$T$93,3,FALSE)*VLOOKUP($E880,BY_RES_Demand_Drivers!$A$5:$I$100,8,FALSE)</f>
        <v>0.28488396995264526</v>
      </c>
      <c r="H880" s="16">
        <f>VLOOKUP($C880,'Growth rate'!$B$3:$T$93,3,FALSE)*VLOOKUP($E880,BY_RES_Demand_Drivers!$A$5:$I$100,9,FALSE)</f>
        <v>0.90207502489371238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11.39436427971599</v>
      </c>
      <c r="G881" s="16">
        <f>VLOOKUP($C881,'Growth rate'!$B$3:$T$93,3,FALSE)*VLOOKUP($E881,BY_RES_Demand_Drivers!$A$5:$I$100,8,FALSE)</f>
        <v>0.28944211347188759</v>
      </c>
      <c r="H881" s="16">
        <f>VLOOKUP($C881,'Growth rate'!$B$3:$T$93,3,FALSE)*VLOOKUP($E881,BY_RES_Demand_Drivers!$A$5:$I$100,9,FALSE)</f>
        <v>0.91650822529201181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11.576674108191447</v>
      </c>
      <c r="G882" s="16">
        <f>VLOOKUP($C882,'Growth rate'!$B$3:$T$93,3,FALSE)*VLOOKUP($E882,BY_RES_Demand_Drivers!$A$5:$I$100,8,FALSE)</f>
        <v>0.29407318728743781</v>
      </c>
      <c r="H882" s="16">
        <f>VLOOKUP($C882,'Growth rate'!$B$3:$T$93,3,FALSE)*VLOOKUP($E882,BY_RES_Demand_Drivers!$A$5:$I$100,9,FALSE)</f>
        <v>0.93117235689668398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11.76190089392251</v>
      </c>
      <c r="G883" s="16">
        <f>VLOOKUP($C883,'Growth rate'!$B$3:$T$93,3,FALSE)*VLOOKUP($E883,BY_RES_Demand_Drivers!$A$5:$I$100,8,FALSE)</f>
        <v>0.29877835828403682</v>
      </c>
      <c r="H883" s="16">
        <f>VLOOKUP($C883,'Growth rate'!$B$3:$T$93,3,FALSE)*VLOOKUP($E883,BY_RES_Demand_Drivers!$A$5:$I$100,9,FALSE)</f>
        <v>0.94607111460703097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11.95009130822527</v>
      </c>
      <c r="G884" s="16">
        <f>VLOOKUP($C884,'Growth rate'!$B$3:$T$93,3,FALSE)*VLOOKUP($E884,BY_RES_Demand_Drivers!$A$5:$I$100,8,FALSE)</f>
        <v>0.30355881201658136</v>
      </c>
      <c r="H884" s="16">
        <f>VLOOKUP($C884,'Growth rate'!$B$3:$T$93,3,FALSE)*VLOOKUP($E884,BY_RES_Demand_Drivers!$A$5:$I$100,9,FALSE)</f>
        <v>0.96120825244074337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12.141292769156873</v>
      </c>
      <c r="G885" s="16">
        <f>VLOOKUP($C885,'Growth rate'!$B$3:$T$93,3,FALSE)*VLOOKUP($E885,BY_RES_Demand_Drivers!$A$5:$I$100,8,FALSE)</f>
        <v>0.30841575300884666</v>
      </c>
      <c r="H885" s="16">
        <f>VLOOKUP($C885,'Growth rate'!$B$3:$T$93,3,FALSE)*VLOOKUP($E885,BY_RES_Demand_Drivers!$A$5:$I$100,9,FALSE)</f>
        <v>0.97658758447979521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12.335553453463383</v>
      </c>
      <c r="G886" s="16">
        <f>VLOOKUP($C886,'Growth rate'!$B$3:$T$93,3,FALSE)*VLOOKUP($E886,BY_RES_Demand_Drivers!$A$5:$I$100,8,FALSE)</f>
        <v>0.31335040505698825</v>
      </c>
      <c r="H886" s="16">
        <f>VLOOKUP($C886,'Growth rate'!$B$3:$T$93,3,FALSE)*VLOOKUP($E886,BY_RES_Demand_Drivers!$A$5:$I$100,9,FALSE)</f>
        <v>0.99221298583147199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12.532922308718797</v>
      </c>
      <c r="G887" s="16">
        <f>VLOOKUP($C887,'Growth rate'!$B$3:$T$93,3,FALSE)*VLOOKUP($E887,BY_RES_Demand_Drivers!$A$5:$I$100,8,FALSE)</f>
        <v>0.3183640115379</v>
      </c>
      <c r="H887" s="16">
        <f>VLOOKUP($C887,'Growth rate'!$B$3:$T$93,3,FALSE)*VLOOKUP($E887,BY_RES_Demand_Drivers!$A$5:$I$100,9,FALSE)</f>
        <v>1.0080883936047755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12.733449065658299</v>
      </c>
      <c r="G888" s="16">
        <f>VLOOKUP($C888,'Growth rate'!$B$3:$T$93,3,FALSE)*VLOOKUP($E888,BY_RES_Demand_Drivers!$A$5:$I$100,8,FALSE)</f>
        <v>0.32345783572250641</v>
      </c>
      <c r="H888" s="16">
        <f>VLOOKUP($C888,'Growth rate'!$B$3:$T$93,3,FALSE)*VLOOKUP($E888,BY_RES_Demand_Drivers!$A$5:$I$100,9,FALSE)</f>
        <v>1.024217807902452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12.937184250708832</v>
      </c>
      <c r="G889" s="16">
        <f>VLOOKUP($C889,'Growth rate'!$B$3:$T$93,3,FALSE)*VLOOKUP($E889,BY_RES_Demand_Drivers!$A$5:$I$100,8,FALSE)</f>
        <v>0.32863316109406654</v>
      </c>
      <c r="H889" s="16">
        <f>VLOOKUP($C889,'Growth rate'!$B$3:$T$93,3,FALSE)*VLOOKUP($E889,BY_RES_Demand_Drivers!$A$5:$I$100,9,FALSE)</f>
        <v>1.0406052928288911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13.144179198720172</v>
      </c>
      <c r="G890" s="16">
        <f>VLOOKUP($C890,'Growth rate'!$B$3:$T$93,3,FALSE)*VLOOKUP($E890,BY_RES_Demand_Drivers!$A$5:$I$100,8,FALSE)</f>
        <v>0.33389129167157161</v>
      </c>
      <c r="H890" s="16">
        <f>VLOOKUP($C890,'Growth rate'!$B$3:$T$93,3,FALSE)*VLOOKUP($E890,BY_RES_Demand_Drivers!$A$5:$I$100,9,FALSE)</f>
        <v>1.0572549775141535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13.354486065899696</v>
      </c>
      <c r="G891" s="16">
        <f>VLOOKUP($C891,'Growth rate'!$B$3:$T$93,3,FALSE)*VLOOKUP($E891,BY_RES_Demand_Drivers!$A$5:$I$100,8,FALSE)</f>
        <v>0.33923355233831676</v>
      </c>
      <c r="H891" s="16">
        <f>VLOOKUP($C891,'Growth rate'!$B$3:$T$93,3,FALSE)*VLOOKUP($E891,BY_RES_Demand_Drivers!$A$5:$I$100,9,FALSE)</f>
        <v>1.0741710571543799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13.568157842954092</v>
      </c>
      <c r="G892" s="16">
        <f>VLOOKUP($C892,'Growth rate'!$B$3:$T$93,3,FALSE)*VLOOKUP($E892,BY_RES_Demand_Drivers!$A$5:$I$100,8,FALSE)</f>
        <v>0.34466128917572986</v>
      </c>
      <c r="H892" s="16">
        <f>VLOOKUP($C892,'Growth rate'!$B$3:$T$93,3,FALSE)*VLOOKUP($E892,BY_RES_Demand_Drivers!$A$5:$I$100,9,FALSE)</f>
        <v>1.0913577940688501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13.785248368441357</v>
      </c>
      <c r="G893" s="16">
        <f>VLOOKUP($C893,'Growth rate'!$B$3:$T$93,3,FALSE)*VLOOKUP($E893,BY_RES_Demand_Drivers!$A$5:$I$100,8,FALSE)</f>
        <v>0.35017586980254151</v>
      </c>
      <c r="H893" s="16">
        <f>VLOOKUP($C893,'Growth rate'!$B$3:$T$93,3,FALSE)*VLOOKUP($E893,BY_RES_Demand_Drivers!$A$5:$I$100,9,FALSE)</f>
        <v>1.1088195187739516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14.005812342336419</v>
      </c>
      <c r="G894" s="16">
        <f>VLOOKUP($C894,'Growth rate'!$B$3:$T$93,3,FALSE)*VLOOKUP($E894,BY_RES_Demand_Drivers!$A$5:$I$100,8,FALSE)</f>
        <v>0.3557786837193822</v>
      </c>
      <c r="H894" s="16">
        <f>VLOOKUP($C894,'Growth rate'!$B$3:$T$93,3,FALSE)*VLOOKUP($E894,BY_RES_Demand_Drivers!$A$5:$I$100,9,FALSE)</f>
        <v>1.126560631074335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14.229905339813801</v>
      </c>
      <c r="G895" s="16">
        <f>VLOOKUP($C895,'Growth rate'!$B$3:$T$93,3,FALSE)*VLOOKUP($E895,BY_RES_Demand_Drivers!$A$5:$I$100,8,FALSE)</f>
        <v>0.3614711426588923</v>
      </c>
      <c r="H895" s="16">
        <f>VLOOKUP($C895,'Growth rate'!$B$3:$T$93,3,FALSE)*VLOOKUP($E895,BY_RES_Demand_Drivers!$A$5:$I$100,9,FALSE)</f>
        <v>1.1445856011715243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14.457583825250822</v>
      </c>
      <c r="G896" s="16">
        <f>VLOOKUP($C896,'Growth rate'!$B$3:$T$93,3,FALSE)*VLOOKUP($E896,BY_RES_Demand_Drivers!$A$5:$I$100,8,FALSE)</f>
        <v>0.36725468094143454</v>
      </c>
      <c r="H896" s="16">
        <f>VLOOKUP($C896,'Growth rate'!$B$3:$T$93,3,FALSE)*VLOOKUP($E896,BY_RES_Demand_Drivers!$A$5:$I$100,9,FALSE)</f>
        <v>1.1628989707902686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14.688905166454836</v>
      </c>
      <c r="G897" s="16">
        <f>VLOOKUP($C897,'Growth rate'!$B$3:$T$93,3,FALSE)*VLOOKUP($E897,BY_RES_Demand_Drivers!$A$5:$I$100,8,FALSE)</f>
        <v>0.37313075583649752</v>
      </c>
      <c r="H897" s="16">
        <f>VLOOKUP($C897,'Growth rate'!$B$3:$T$93,3,FALSE)*VLOOKUP($E897,BY_RES_Demand_Drivers!$A$5:$I$100,9,FALSE)</f>
        <v>1.181505354322913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14.923927649118113</v>
      </c>
      <c r="G898" s="16">
        <f>VLOOKUP($C898,'Growth rate'!$B$3:$T$93,3,FALSE)*VLOOKUP($E898,BY_RES_Demand_Drivers!$A$5:$I$100,8,FALSE)</f>
        <v>0.37910084792988147</v>
      </c>
      <c r="H898" s="16">
        <f>VLOOKUP($C898,'Growth rate'!$B$3:$T$93,3,FALSE)*VLOOKUP($E898,BY_RES_Demand_Drivers!$A$5:$I$100,9,FALSE)</f>
        <v>1.2004094399920795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15.162710491504004</v>
      </c>
      <c r="G899" s="16">
        <f>VLOOKUP($C899,'Growth rate'!$B$3:$T$93,3,FALSE)*VLOOKUP($E899,BY_RES_Demand_Drivers!$A$5:$I$100,8,FALSE)</f>
        <v>0.38516646149675965</v>
      </c>
      <c r="H899" s="16">
        <f>VLOOKUP($C899,'Growth rate'!$B$3:$T$93,3,FALSE)*VLOOKUP($E899,BY_RES_Demand_Drivers!$A$5:$I$100,9,FALSE)</f>
        <v>1.2196159910319528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15.405313859368068</v>
      </c>
      <c r="G900" s="16">
        <f>VLOOKUP($C900,'Growth rate'!$B$3:$T$93,3,FALSE)*VLOOKUP($E900,BY_RES_Demand_Drivers!$A$5:$I$100,8,FALSE)</f>
        <v>0.39132912488070776</v>
      </c>
      <c r="H900" s="16">
        <f>VLOOKUP($C900,'Growth rate'!$B$3:$T$93,3,FALSE)*VLOOKUP($E900,BY_RES_Demand_Drivers!$A$5:$I$100,9,FALSE)</f>
        <v>1.2391298468884642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15.651798881117957</v>
      </c>
      <c r="G901" s="16">
        <f>VLOOKUP($C901,'Growth rate'!$B$3:$T$93,3,FALSE)*VLOOKUP($E901,BY_RES_Demand_Drivers!$A$5:$I$100,8,FALSE)</f>
        <v>0.3975903908787991</v>
      </c>
      <c r="H901" s="16">
        <f>VLOOKUP($C901,'Growth rate'!$B$3:$T$93,3,FALSE)*VLOOKUP($E901,BY_RES_Demand_Drivers!$A$5:$I$100,9,FALSE)</f>
        <v>1.2589559244386797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15.902227663215845</v>
      </c>
      <c r="G902" s="16">
        <f>VLOOKUP($C902,'Growth rate'!$B$3:$T$93,3,FALSE)*VLOOKUP($E902,BY_RES_Demand_Drivers!$A$5:$I$100,8,FALSE)</f>
        <v>0.40395183713285987</v>
      </c>
      <c r="H902" s="16">
        <f>VLOOKUP($C902,'Growth rate'!$B$3:$T$93,3,FALSE)*VLOOKUP($E902,BY_RES_Demand_Drivers!$A$5:$I$100,9,FALSE)</f>
        <v>1.2790992192296986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16.156663305827298</v>
      </c>
      <c r="G903" s="16">
        <f>VLOOKUP($C903,'Growth rate'!$B$3:$T$93,3,FALSE)*VLOOKUP($E903,BY_RES_Demand_Drivers!$A$5:$I$100,8,FALSE)</f>
        <v>0.41041506652698567</v>
      </c>
      <c r="H903" s="16">
        <f>VLOOKUP($C903,'Growth rate'!$B$3:$T$93,3,FALSE)*VLOOKUP($E903,BY_RES_Demand_Drivers!$A$5:$I$100,9,FALSE)</f>
        <v>1.2995648067373737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16.415169918720537</v>
      </c>
      <c r="G904" s="16">
        <f>VLOOKUP($C904,'Growth rate'!$B$3:$T$93,3,FALSE)*VLOOKUP($E904,BY_RES_Demand_Drivers!$A$5:$I$100,8,FALSE)</f>
        <v>0.41698170759141745</v>
      </c>
      <c r="H904" s="16">
        <f>VLOOKUP($C904,'Growth rate'!$B$3:$T$93,3,FALSE)*VLOOKUP($E904,BY_RES_Demand_Drivers!$A$5:$I$100,9,FALSE)</f>
        <v>1.3203578436451717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16.677812637420065</v>
      </c>
      <c r="G905" s="16">
        <f>VLOOKUP($C905,'Growth rate'!$B$3:$T$93,3,FALSE)*VLOOKUP($E905,BY_RES_Demand_Drivers!$A$5:$I$100,8,FALSE)</f>
        <v>0.42365341491288017</v>
      </c>
      <c r="H905" s="16">
        <f>VLOOKUP($C905,'Growth rate'!$B$3:$T$93,3,FALSE)*VLOOKUP($E905,BY_RES_Demand_Drivers!$A$5:$I$100,9,FALSE)</f>
        <v>1.3414835691434945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4.0465</v>
      </c>
      <c r="G4" s="16">
        <f>VLOOKUP($C4,'Growth rate'!$B$3:$T$93,7,FALSE)*VLOOKUP($E4,BY_COM_Demand_Drivers!$A$5:$I$100,8,FALSE)</f>
        <v>5.3600000000000002E-2</v>
      </c>
      <c r="H4" s="16">
        <f>VLOOKUP($C4,'Growth rate'!$B$3:$T$93,7,FALSE)*VLOOKUP($E4,BY_COM_Demand_Drivers!$A$5:$I$100,9,FALSE)</f>
        <v>0.16950000000000001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4.1366790346616815</v>
      </c>
      <c r="G5" s="16">
        <f>VLOOKUP($C5,'Growth rate'!$B$3:$T$93,7,FALSE)*VLOOKUP($E5,BY_COM_Demand_Drivers!$A$5:$I$100,8,FALSE)</f>
        <v>5.4794512852555578E-2</v>
      </c>
      <c r="H5" s="16">
        <f>VLOOKUP($C5,'Growth rate'!$B$3:$T$93,7,FALSE)*VLOOKUP($E5,BY_COM_Demand_Drivers!$A$5:$I$100,9,FALSE)</f>
        <v>0.17327742403933155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4.2268580693233639</v>
      </c>
      <c r="G6" s="16">
        <f>VLOOKUP($C6,'Growth rate'!$B$3:$T$93,7,FALSE)*VLOOKUP($E6,BY_COM_Demand_Drivers!$A$5:$I$100,8,FALSE)</f>
        <v>5.5989025705111155E-2</v>
      </c>
      <c r="H6" s="16">
        <f>VLOOKUP($C6,'Growth rate'!$B$3:$T$93,7,FALSE)*VLOOKUP($E6,BY_COM_Demand_Drivers!$A$5:$I$100,9,FALSE)</f>
        <v>0.17705484807866309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4.3170371039850455</v>
      </c>
      <c r="G7" s="16">
        <f>VLOOKUP($C7,'Growth rate'!$B$3:$T$93,7,FALSE)*VLOOKUP($E7,BY_COM_Demand_Drivers!$A$5:$I$100,8,FALSE)</f>
        <v>5.7183538557666731E-2</v>
      </c>
      <c r="H7" s="16">
        <f>VLOOKUP($C7,'Growth rate'!$B$3:$T$93,7,FALSE)*VLOOKUP($E7,BY_COM_Demand_Drivers!$A$5:$I$100,9,FALSE)</f>
        <v>0.18083227211799463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4.407216138646727</v>
      </c>
      <c r="G8" s="16">
        <f>VLOOKUP($C8,'Growth rate'!$B$3:$T$93,7,FALSE)*VLOOKUP($E8,BY_COM_Demand_Drivers!$A$5:$I$100,8,FALSE)</f>
        <v>5.8378051410222308E-2</v>
      </c>
      <c r="H8" s="16">
        <f>VLOOKUP($C8,'Growth rate'!$B$3:$T$93,7,FALSE)*VLOOKUP($E8,BY_COM_Demand_Drivers!$A$5:$I$100,9,FALSE)</f>
        <v>0.18460969615732617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4.4973951733084085</v>
      </c>
      <c r="G9" s="16">
        <f>VLOOKUP($C9,'Growth rate'!$B$3:$T$93,7,FALSE)*VLOOKUP($E9,BY_COM_Demand_Drivers!$A$5:$I$100,8,FALSE)</f>
        <v>5.9572564262777891E-2</v>
      </c>
      <c r="H9" s="16">
        <f>VLOOKUP($C9,'Growth rate'!$B$3:$T$93,7,FALSE)*VLOOKUP($E9,BY_COM_Demand_Drivers!$A$5:$I$100,9,FALSE)</f>
        <v>0.18838712019665768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4.587574207970091</v>
      </c>
      <c r="G10" s="16">
        <f>VLOOKUP($C10,'Growth rate'!$B$3:$T$93,7,FALSE)*VLOOKUP($E10,BY_COM_Demand_Drivers!$A$5:$I$100,8,FALSE)</f>
        <v>6.0767077115333468E-2</v>
      </c>
      <c r="H10" s="16">
        <f>VLOOKUP($C10,'Growth rate'!$B$3:$T$93,7,FALSE)*VLOOKUP($E10,BY_COM_Demand_Drivers!$A$5:$I$100,9,FALSE)</f>
        <v>0.19216454423598922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4.6777532426317716</v>
      </c>
      <c r="G11" s="16">
        <f>VLOOKUP($C11,'Growth rate'!$B$3:$T$93,7,FALSE)*VLOOKUP($E11,BY_COM_Demand_Drivers!$A$5:$I$100,8,FALSE)</f>
        <v>6.196158996788903E-2</v>
      </c>
      <c r="H11" s="16">
        <f>VLOOKUP($C11,'Growth rate'!$B$3:$T$93,7,FALSE)*VLOOKUP($E11,BY_COM_Demand_Drivers!$A$5:$I$100,9,FALSE)</f>
        <v>0.19594196827532073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4.767932277293454</v>
      </c>
      <c r="G12" s="16">
        <f>VLOOKUP($C12,'Growth rate'!$B$3:$T$93,7,FALSE)*VLOOKUP($E12,BY_COM_Demand_Drivers!$A$5:$I$100,8,FALSE)</f>
        <v>6.3156102820444621E-2</v>
      </c>
      <c r="H12" s="16">
        <f>VLOOKUP($C12,'Growth rate'!$B$3:$T$93,7,FALSE)*VLOOKUP($E12,BY_COM_Demand_Drivers!$A$5:$I$100,9,FALSE)</f>
        <v>0.1997193923146523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4.8581113119551347</v>
      </c>
      <c r="G13" s="16">
        <f>VLOOKUP($C13,'Growth rate'!$B$3:$T$93,7,FALSE)*VLOOKUP($E13,BY_COM_Demand_Drivers!$A$5:$I$100,8,FALSE)</f>
        <v>6.4350615673000183E-2</v>
      </c>
      <c r="H13" s="16">
        <f>VLOOKUP($C13,'Growth rate'!$B$3:$T$93,7,FALSE)*VLOOKUP($E13,BY_COM_Demand_Drivers!$A$5:$I$100,9,FALSE)</f>
        <v>0.20349681635398381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4.9482903466168171</v>
      </c>
      <c r="G14" s="16">
        <f>VLOOKUP($C14,'Growth rate'!$B$3:$T$93,7,FALSE)*VLOOKUP($E14,BY_COM_Demand_Drivers!$A$5:$I$100,8,FALSE)</f>
        <v>6.554512852555576E-2</v>
      </c>
      <c r="H14" s="16">
        <f>VLOOKUP($C14,'Growth rate'!$B$3:$T$93,7,FALSE)*VLOOKUP($E14,BY_COM_Demand_Drivers!$A$5:$I$100,9,FALSE)</f>
        <v>0.20727424039331532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5.0384693812784986</v>
      </c>
      <c r="G15" s="16">
        <f>VLOOKUP($C15,'Growth rate'!$B$3:$T$93,7,FALSE)*VLOOKUP($E15,BY_COM_Demand_Drivers!$A$5:$I$100,8,FALSE)</f>
        <v>6.6739641378111336E-2</v>
      </c>
      <c r="H15" s="16">
        <f>VLOOKUP($C15,'Growth rate'!$B$3:$T$93,7,FALSE)*VLOOKUP($E15,BY_COM_Demand_Drivers!$A$5:$I$100,9,FALSE)</f>
        <v>0.21105166443264686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5.1286484159401802</v>
      </c>
      <c r="G16" s="16">
        <f>VLOOKUP($C16,'Growth rate'!$B$3:$T$93,7,FALSE)*VLOOKUP($E16,BY_COM_Demand_Drivers!$A$5:$I$100,8,FALSE)</f>
        <v>6.7934154230666913E-2</v>
      </c>
      <c r="H16" s="16">
        <f>VLOOKUP($C16,'Growth rate'!$B$3:$T$93,7,FALSE)*VLOOKUP($E16,BY_COM_Demand_Drivers!$A$5:$I$100,9,FALSE)</f>
        <v>0.2148290884719784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5.2188274506018617</v>
      </c>
      <c r="G17" s="16">
        <f>VLOOKUP($C17,'Growth rate'!$B$3:$T$93,7,FALSE)*VLOOKUP($E17,BY_COM_Demand_Drivers!$A$5:$I$100,8,FALSE)</f>
        <v>6.9128667083222489E-2</v>
      </c>
      <c r="H17" s="16">
        <f>VLOOKUP($C17,'Growth rate'!$B$3:$T$93,7,FALSE)*VLOOKUP($E17,BY_COM_Demand_Drivers!$A$5:$I$100,9,FALSE)</f>
        <v>0.21860651251130994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5.3090064852635441</v>
      </c>
      <c r="G18" s="16">
        <f>VLOOKUP($C18,'Growth rate'!$B$3:$T$93,7,FALSE)*VLOOKUP($E18,BY_COM_Demand_Drivers!$A$5:$I$100,8,FALSE)</f>
        <v>7.0323179935778066E-2</v>
      </c>
      <c r="H18" s="16">
        <f>VLOOKUP($C18,'Growth rate'!$B$3:$T$93,7,FALSE)*VLOOKUP($E18,BY_COM_Demand_Drivers!$A$5:$I$100,9,FALSE)</f>
        <v>0.22238393655064148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5.3991855199252257</v>
      </c>
      <c r="G19" s="16">
        <f>VLOOKUP($C19,'Growth rate'!$B$3:$T$93,7,FALSE)*VLOOKUP($E19,BY_COM_Demand_Drivers!$A$5:$I$100,8,FALSE)</f>
        <v>7.1517692788333642E-2</v>
      </c>
      <c r="H19" s="16">
        <f>VLOOKUP($C19,'Growth rate'!$B$3:$T$93,7,FALSE)*VLOOKUP($E19,BY_COM_Demand_Drivers!$A$5:$I$100,9,FALSE)</f>
        <v>0.22616136058997302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5.4893645545869072</v>
      </c>
      <c r="G20" s="16">
        <f>VLOOKUP($C20,'Growth rate'!$B$3:$T$93,7,FALSE)*VLOOKUP($E20,BY_COM_Demand_Drivers!$A$5:$I$100,8,FALSE)</f>
        <v>7.2712205640889219E-2</v>
      </c>
      <c r="H20" s="16">
        <f>VLOOKUP($C20,'Growth rate'!$B$3:$T$93,7,FALSE)*VLOOKUP($E20,BY_COM_Demand_Drivers!$A$5:$I$100,9,FALSE)</f>
        <v>0.22993878462930456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5.5795435892485896</v>
      </c>
      <c r="G21" s="16">
        <f>VLOOKUP($C21,'Growth rate'!$B$3:$T$93,7,FALSE)*VLOOKUP($E21,BY_COM_Demand_Drivers!$A$5:$I$100,8,FALSE)</f>
        <v>7.3906718493444809E-2</v>
      </c>
      <c r="H21" s="16">
        <f>VLOOKUP($C21,'Growth rate'!$B$3:$T$93,7,FALSE)*VLOOKUP($E21,BY_COM_Demand_Drivers!$A$5:$I$100,9,FALSE)</f>
        <v>0.2337162086686361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5.6697226239102712</v>
      </c>
      <c r="G22" s="16">
        <f>VLOOKUP($C22,'Growth rate'!$B$3:$T$93,7,FALSE)*VLOOKUP($E22,BY_COM_Demand_Drivers!$A$5:$I$100,8,FALSE)</f>
        <v>7.5101231346000386E-2</v>
      </c>
      <c r="H22" s="16">
        <f>VLOOKUP($C22,'Growth rate'!$B$3:$T$93,7,FALSE)*VLOOKUP($E22,BY_COM_Demand_Drivers!$A$5:$I$100,9,FALSE)</f>
        <v>0.23749363270796764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5.7599016585719527</v>
      </c>
      <c r="G23" s="16">
        <f>VLOOKUP($C23,'Growth rate'!$B$3:$T$93,7,FALSE)*VLOOKUP($E23,BY_COM_Demand_Drivers!$A$5:$I$100,8,FALSE)</f>
        <v>7.6295744198555962E-2</v>
      </c>
      <c r="H23" s="16">
        <f>VLOOKUP($C23,'Growth rate'!$B$3:$T$93,7,FALSE)*VLOOKUP($E23,BY_COM_Demand_Drivers!$A$5:$I$100,9,FALSE)</f>
        <v>0.24127105674729915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5.8500806932336342</v>
      </c>
      <c r="G24" s="16">
        <f>VLOOKUP($C24,'Growth rate'!$B$3:$T$93,7,FALSE)*VLOOKUP($E24,BY_COM_Demand_Drivers!$A$5:$I$100,8,FALSE)</f>
        <v>7.7490257051111538E-2</v>
      </c>
      <c r="H24" s="16">
        <f>VLOOKUP($C24,'Growth rate'!$B$3:$T$93,7,FALSE)*VLOOKUP($E24,BY_COM_Demand_Drivers!$A$5:$I$100,9,FALSE)</f>
        <v>0.24504848078663069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5.9402597278953166</v>
      </c>
      <c r="G25" s="16">
        <f>VLOOKUP($C25,'Growth rate'!$B$3:$T$93,7,FALSE)*VLOOKUP($E25,BY_COM_Demand_Drivers!$A$5:$I$100,8,FALSE)</f>
        <v>7.8684769903667115E-2</v>
      </c>
      <c r="H25" s="16">
        <f>VLOOKUP($C25,'Growth rate'!$B$3:$T$93,7,FALSE)*VLOOKUP($E25,BY_COM_Demand_Drivers!$A$5:$I$100,9,FALSE)</f>
        <v>0.24882590482596223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6.0304387625569973</v>
      </c>
      <c r="G26" s="16">
        <f>VLOOKUP($C26,'Growth rate'!$B$3:$T$93,7,FALSE)*VLOOKUP($E26,BY_COM_Demand_Drivers!$A$5:$I$100,8,FALSE)</f>
        <v>7.9879282756222678E-2</v>
      </c>
      <c r="H26" s="16">
        <f>VLOOKUP($C26,'Growth rate'!$B$3:$T$93,7,FALSE)*VLOOKUP($E26,BY_COM_Demand_Drivers!$A$5:$I$100,9,FALSE)</f>
        <v>0.25260332886529374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6.1206177972186797</v>
      </c>
      <c r="G27" s="16">
        <f>VLOOKUP($C27,'Growth rate'!$B$3:$T$93,7,FALSE)*VLOOKUP($E27,BY_COM_Demand_Drivers!$A$5:$I$100,8,FALSE)</f>
        <v>8.1073795608778268E-2</v>
      </c>
      <c r="H27" s="16">
        <f>VLOOKUP($C27,'Growth rate'!$B$3:$T$93,7,FALSE)*VLOOKUP($E27,BY_COM_Demand_Drivers!$A$5:$I$100,9,FALSE)</f>
        <v>0.25638075290462531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6.2107968318803604</v>
      </c>
      <c r="G28" s="16">
        <f>VLOOKUP($C28,'Growth rate'!$B$3:$T$93,7,FALSE)*VLOOKUP($E28,BY_COM_Demand_Drivers!$A$5:$I$100,8,FALSE)</f>
        <v>8.2268308461333831E-2</v>
      </c>
      <c r="H28" s="16">
        <f>VLOOKUP($C28,'Growth rate'!$B$3:$T$93,7,FALSE)*VLOOKUP($E28,BY_COM_Demand_Drivers!$A$5:$I$100,9,FALSE)</f>
        <v>0.26015817694395682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6.3009758665420437</v>
      </c>
      <c r="G29" s="16">
        <f>VLOOKUP($C29,'Growth rate'!$B$3:$T$93,7,FALSE)*VLOOKUP($E29,BY_COM_Demand_Drivers!$A$5:$I$100,8,FALSE)</f>
        <v>8.3462821313889421E-2</v>
      </c>
      <c r="H29" s="16">
        <f>VLOOKUP($C29,'Growth rate'!$B$3:$T$93,7,FALSE)*VLOOKUP($E29,BY_COM_Demand_Drivers!$A$5:$I$100,9,FALSE)</f>
        <v>0.26393560098328839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6.3911549012037243</v>
      </c>
      <c r="G30" s="16">
        <f>VLOOKUP($C30,'Growth rate'!$B$3:$T$93,7,FALSE)*VLOOKUP($E30,BY_COM_Demand_Drivers!$A$5:$I$100,8,FALSE)</f>
        <v>8.4657334166444984E-2</v>
      </c>
      <c r="H30" s="16">
        <f>VLOOKUP($C30,'Growth rate'!$B$3:$T$93,7,FALSE)*VLOOKUP($E30,BY_COM_Demand_Drivers!$A$5:$I$100,9,FALSE)</f>
        <v>0.2677130250226199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6.4813339358654067</v>
      </c>
      <c r="G31" s="16">
        <f>VLOOKUP($C31,'Growth rate'!$B$3:$T$93,7,FALSE)*VLOOKUP($E31,BY_COM_Demand_Drivers!$A$5:$I$100,8,FALSE)</f>
        <v>8.5851847019000574E-2</v>
      </c>
      <c r="H31" s="16">
        <f>VLOOKUP($C31,'Growth rate'!$B$3:$T$93,7,FALSE)*VLOOKUP($E31,BY_COM_Demand_Drivers!$A$5:$I$100,9,FALSE)</f>
        <v>0.27149044906195147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6.5715129705270883</v>
      </c>
      <c r="G32" s="16">
        <f>VLOOKUP($C32,'Growth rate'!$B$3:$T$93,7,FALSE)*VLOOKUP($E32,BY_COM_Demand_Drivers!$A$5:$I$100,8,FALSE)</f>
        <v>8.7046359871556137E-2</v>
      </c>
      <c r="H32" s="16">
        <f>VLOOKUP($C32,'Growth rate'!$B$3:$T$93,7,FALSE)*VLOOKUP($E32,BY_COM_Demand_Drivers!$A$5:$I$100,9,FALSE)</f>
        <v>0.27526787310128298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6.6616920051887698</v>
      </c>
      <c r="G33" s="16">
        <f>VLOOKUP($C33,'Growth rate'!$B$3:$T$93,7,FALSE)*VLOOKUP($E33,BY_COM_Demand_Drivers!$A$5:$I$100,8,FALSE)</f>
        <v>8.8240872724111713E-2</v>
      </c>
      <c r="H33" s="16">
        <f>VLOOKUP($C33,'Growth rate'!$B$3:$T$93,7,FALSE)*VLOOKUP($E33,BY_COM_Demand_Drivers!$A$5:$I$100,9,FALSE)</f>
        <v>0.27904529714061449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6.7518710398504513</v>
      </c>
      <c r="G34" s="16">
        <f>VLOOKUP($C34,'Growth rate'!$B$3:$T$93,7,FALSE)*VLOOKUP($E34,BY_COM_Demand_Drivers!$A$5:$I$100,8,FALSE)</f>
        <v>8.9435385576667289E-2</v>
      </c>
      <c r="H34" s="16">
        <f>VLOOKUP($C34,'Growth rate'!$B$3:$T$93,7,FALSE)*VLOOKUP($E34,BY_COM_Demand_Drivers!$A$5:$I$100,9,FALSE)</f>
        <v>0.282822721179946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6.8420500745121329</v>
      </c>
      <c r="G35" s="16">
        <f>VLOOKUP($C35,'Growth rate'!$B$3:$T$93,7,FALSE)*VLOOKUP($E35,BY_COM_Demand_Drivers!$A$5:$I$100,8,FALSE)</f>
        <v>9.0629898429222866E-2</v>
      </c>
      <c r="H35" s="16">
        <f>VLOOKUP($C35,'Growth rate'!$B$3:$T$93,7,FALSE)*VLOOKUP($E35,BY_COM_Demand_Drivers!$A$5:$I$100,9,FALSE)</f>
        <v>0.28660014521927757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6.9515228757043275</v>
      </c>
      <c r="G36" s="16">
        <f>VLOOKUP($C36,'Growth rate'!$B$3:$T$93,7,FALSE)*VLOOKUP($E36,BY_COM_Demand_Drivers!$A$5:$I$100,8,FALSE)</f>
        <v>9.2079976804090441E-2</v>
      </c>
      <c r="H36" s="16">
        <f>VLOOKUP($C36,'Growth rate'!$B$3:$T$93,7,FALSE)*VLOOKUP($E36,BY_COM_Demand_Drivers!$A$5:$I$100,9,FALSE)</f>
        <v>0.29118574754278603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7.0627472417155959</v>
      </c>
      <c r="G37" s="16">
        <f>VLOOKUP($C37,'Growth rate'!$B$3:$T$93,7,FALSE)*VLOOKUP($E37,BY_COM_Demand_Drivers!$A$5:$I$100,8,FALSE)</f>
        <v>9.3553256432955867E-2</v>
      </c>
      <c r="H37" s="16">
        <f>VLOOKUP($C37,'Growth rate'!$B$3:$T$93,7,FALSE)*VLOOKUP($E37,BY_COM_Demand_Drivers!$A$5:$I$100,9,FALSE)</f>
        <v>0.29584471950347052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7.1757511975830459</v>
      </c>
      <c r="G38" s="16">
        <f>VLOOKUP($C38,'Growth rate'!$B$3:$T$93,7,FALSE)*VLOOKUP($E38,BY_COM_Demand_Drivers!$A$5:$I$100,8,FALSE)</f>
        <v>9.5050108535883179E-2</v>
      </c>
      <c r="H38" s="16">
        <f>VLOOKUP($C38,'Growth rate'!$B$3:$T$93,7,FALSE)*VLOOKUP($E38,BY_COM_Demand_Drivers!$A$5:$I$100,9,FALSE)</f>
        <v>0.30057823501552611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7.290563216744375</v>
      </c>
      <c r="G39" s="16">
        <f>VLOOKUP($C39,'Growth rate'!$B$3:$T$93,7,FALSE)*VLOOKUP($E39,BY_COM_Demand_Drivers!$A$5:$I$100,8,FALSE)</f>
        <v>9.6570910272457317E-2</v>
      </c>
      <c r="H39" s="16">
        <f>VLOOKUP($C39,'Growth rate'!$B$3:$T$93,7,FALSE)*VLOOKUP($E39,BY_COM_Demand_Drivers!$A$5:$I$100,9,FALSE)</f>
        <v>0.30538748677577454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7.4072122282122841</v>
      </c>
      <c r="G40" s="16">
        <f>VLOOKUP($C40,'Growth rate'!$B$3:$T$93,7,FALSE)*VLOOKUP($E40,BY_COM_Demand_Drivers!$A$5:$I$100,8,FALSE)</f>
        <v>9.8116044836816615E-2</v>
      </c>
      <c r="H40" s="16">
        <f>VLOOKUP($C40,'Growth rate'!$B$3:$T$93,7,FALSE)*VLOOKUP($E40,BY_COM_Demand_Drivers!$A$5:$I$100,9,FALSE)</f>
        <v>0.31027368656418686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7.5257276238636823</v>
      </c>
      <c r="G41" s="16">
        <f>VLOOKUP($C41,'Growth rate'!$B$3:$T$93,7,FALSE)*VLOOKUP($E41,BY_COM_Demand_Drivers!$A$5:$I$100,8,FALSE)</f>
        <v>9.9685901554205703E-2</v>
      </c>
      <c r="H41" s="16">
        <f>VLOOKUP($C41,'Growth rate'!$B$3:$T$93,7,FALSE)*VLOOKUP($E41,BY_COM_Demand_Drivers!$A$5:$I$100,9,FALSE)</f>
        <v>0.31523806554921396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7.646139265845501</v>
      </c>
      <c r="G42" s="16">
        <f>VLOOKUP($C42,'Growth rate'!$B$3:$T$93,7,FALSE)*VLOOKUP($E42,BY_COM_Demand_Drivers!$A$5:$I$100,8,FALSE)</f>
        <v>0.101280875979073</v>
      </c>
      <c r="H42" s="16">
        <f>VLOOKUP($C42,'Growth rate'!$B$3:$T$93,7,FALSE)*VLOOKUP($E42,BY_COM_Demand_Drivers!$A$5:$I$100,9,FALSE)</f>
        <v>0.32028187459800139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7.7684774940990282</v>
      </c>
      <c r="G43" s="16">
        <f>VLOOKUP($C43,'Growth rate'!$B$3:$T$93,7,FALSE)*VLOOKUP($E43,BY_COM_Demand_Drivers!$A$5:$I$100,8,FALSE)</f>
        <v>0.10290136999473816</v>
      </c>
      <c r="H43" s="16">
        <f>VLOOKUP($C43,'Growth rate'!$B$3:$T$93,7,FALSE)*VLOOKUP($E43,BY_COM_Demand_Drivers!$A$5:$I$100,9,FALSE)</f>
        <v>0.32540638459156934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7.8927731340046128</v>
      </c>
      <c r="G44" s="16">
        <f>VLOOKUP($C44,'Growth rate'!$B$3:$T$93,7,FALSE)*VLOOKUP($E44,BY_COM_Demand_Drivers!$A$5:$I$100,8,FALSE)</f>
        <v>0.10454779191465396</v>
      </c>
      <c r="H44" s="16">
        <f>VLOOKUP($C44,'Growth rate'!$B$3:$T$93,7,FALSE)*VLOOKUP($E44,BY_COM_Demand_Drivers!$A$5:$I$100,9,FALSE)</f>
        <v>0.33061288674503447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8.0190575041486873</v>
      </c>
      <c r="G45" s="16">
        <f>VLOOKUP($C45,'Growth rate'!$B$3:$T$93,7,FALSE)*VLOOKUP($E45,BY_COM_Demand_Drivers!$A$5:$I$100,8,FALSE)</f>
        <v>0.10622055658528844</v>
      </c>
      <c r="H45" s="16">
        <f>VLOOKUP($C45,'Growth rate'!$B$3:$T$93,7,FALSE)*VLOOKUP($E45,BY_COM_Demand_Drivers!$A$5:$I$100,9,FALSE)</f>
        <v>0.33590269293295505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8.147362424215066</v>
      </c>
      <c r="G46" s="16">
        <f>VLOOKUP($C46,'Growth rate'!$B$3:$T$93,7,FALSE)*VLOOKUP($E46,BY_COM_Demand_Drivers!$A$5:$I$100,8,FALSE)</f>
        <v>0.10792008549065306</v>
      </c>
      <c r="H46" s="16">
        <f>VLOOKUP($C46,'Growth rate'!$B$3:$T$93,7,FALSE)*VLOOKUP($E46,BY_COM_Demand_Drivers!$A$5:$I$100,9,FALSE)</f>
        <v>0.34127713601988235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8.2777202230025075</v>
      </c>
      <c r="G47" s="16">
        <f>VLOOKUP($C47,'Growth rate'!$B$3:$T$93,7,FALSE)*VLOOKUP($E47,BY_COM_Demand_Drivers!$A$5:$I$100,8,FALSE)</f>
        <v>0.1096468068585035</v>
      </c>
      <c r="H47" s="16">
        <f>VLOOKUP($C47,'Growth rate'!$B$3:$T$93,7,FALSE)*VLOOKUP($E47,BY_COM_Demand_Drivers!$A$5:$I$100,9,FALSE)</f>
        <v>0.3467375701962005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8.4101637465705483</v>
      </c>
      <c r="G48" s="16">
        <f>VLOOKUP($C48,'Growth rate'!$B$3:$T$93,7,FALSE)*VLOOKUP($E48,BY_COM_Demand_Drivers!$A$5:$I$100,8,FALSE)</f>
        <v>0.11140115576823956</v>
      </c>
      <c r="H48" s="16">
        <f>VLOOKUP($C48,'Growth rate'!$B$3:$T$93,7,FALSE)*VLOOKUP($E48,BY_COM_Demand_Drivers!$A$5:$I$100,9,FALSE)</f>
        <v>0.35228537131933968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8.5447263665156754</v>
      </c>
      <c r="G49" s="16">
        <f>VLOOKUP($C49,'Growth rate'!$B$3:$T$93,7,FALSE)*VLOOKUP($E49,BY_COM_Demand_Drivers!$A$5:$I$100,8,FALSE)</f>
        <v>0.11318357426053138</v>
      </c>
      <c r="H49" s="16">
        <f>VLOOKUP($C49,'Growth rate'!$B$3:$T$93,7,FALSE)*VLOOKUP($E49,BY_COM_Demand_Drivers!$A$5:$I$100,9,FALSE)</f>
        <v>0.35792193726044907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8.6814419883799303</v>
      </c>
      <c r="G50" s="16">
        <f>VLOOKUP($C50,'Growth rate'!$B$3:$T$93,7,FALSE)*VLOOKUP($E50,BY_COM_Demand_Drivers!$A$5:$I$100,8,FALSE)</f>
        <v>0.11499451144869992</v>
      </c>
      <c r="H50" s="16">
        <f>VLOOKUP($C50,'Growth rate'!$B$3:$T$93,7,FALSE)*VLOOKUP($E50,BY_COM_Demand_Drivers!$A$5:$I$100,9,FALSE)</f>
        <v>0.36364868825661639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8.8203450601940059</v>
      </c>
      <c r="G51" s="16">
        <f>VLOOKUP($C51,'Growth rate'!$B$3:$T$93,7,FALSE)*VLOOKUP($E51,BY_COM_Demand_Drivers!$A$5:$I$100,8,FALSE)</f>
        <v>0.11683442363187908</v>
      </c>
      <c r="H51" s="16">
        <f>VLOOKUP($C51,'Growth rate'!$B$3:$T$93,7,FALSE)*VLOOKUP($E51,BY_COM_Demand_Drivers!$A$5:$I$100,9,FALSE)</f>
        <v>0.36946706726872214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8.9614705811571103</v>
      </c>
      <c r="G52" s="16">
        <f>VLOOKUP($C52,'Growth rate'!$B$3:$T$93,7,FALSE)*VLOOKUP($E52,BY_COM_Demand_Drivers!$A$5:$I$100,8,FALSE)</f>
        <v>0.11870377440998915</v>
      </c>
      <c r="H52" s="16">
        <f>VLOOKUP($C52,'Growth rate'!$B$3:$T$93,7,FALSE)*VLOOKUP($E52,BY_COM_Demand_Drivers!$A$5:$I$100,9,FALSE)</f>
        <v>0.37537854034502172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9.1048541104556264</v>
      </c>
      <c r="G53" s="16">
        <f>VLOOKUP($C53,'Growth rate'!$B$3:$T$93,7,FALSE)*VLOOKUP($E53,BY_COM_Demand_Drivers!$A$5:$I$100,8,FALSE)</f>
        <v>0.120603034800549</v>
      </c>
      <c r="H53" s="16">
        <f>VLOOKUP($C53,'Growth rate'!$B$3:$T$93,7,FALSE)*VLOOKUP($E53,BY_COM_Demand_Drivers!$A$5:$I$100,9,FALSE)</f>
        <v>0.38138459699054211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9.2505317762229176</v>
      </c>
      <c r="G54" s="16">
        <f>VLOOKUP($C54,'Growth rate'!$B$3:$T$93,7,FALSE)*VLOOKUP($E54,BY_COM_Demand_Drivers!$A$5:$I$100,8,FALSE)</f>
        <v>0.1225326833573578</v>
      </c>
      <c r="H54" s="16">
        <f>VLOOKUP($C54,'Growth rate'!$B$3:$T$93,7,FALSE)*VLOOKUP($E54,BY_COM_Demand_Drivers!$A$5:$I$100,9,FALSE)</f>
        <v>0.38748675054239085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9.3985402846424826</v>
      </c>
      <c r="G55" s="16">
        <f>VLOOKUP($C55,'Growth rate'!$B$3:$T$93,7,FALSE)*VLOOKUP($E55,BY_COM_Demand_Drivers!$A$5:$I$100,8,FALSE)</f>
        <v>0.12449320629107551</v>
      </c>
      <c r="H55" s="16">
        <f>VLOOKUP($C55,'Growth rate'!$B$3:$T$93,7,FALSE)*VLOOKUP($E55,BY_COM_Demand_Drivers!$A$5:$I$100,9,FALSE)</f>
        <v>0.39368653855106905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9.5489169291967606</v>
      </c>
      <c r="G56" s="16">
        <f>VLOOKUP($C56,'Growth rate'!$B$3:$T$93,7,FALSE)*VLOOKUP($E56,BY_COM_Demand_Drivers!$A$5:$I$100,8,FALSE)</f>
        <v>0.12648509759173271</v>
      </c>
      <c r="H56" s="16">
        <f>VLOOKUP($C56,'Growth rate'!$B$3:$T$93,7,FALSE)*VLOOKUP($E56,BY_COM_Demand_Drivers!$A$5:$I$100,9,FALSE)</f>
        <v>0.3999855231678861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9.7016996000639093</v>
      </c>
      <c r="G57" s="16">
        <f>VLOOKUP($C57,'Growth rate'!$B$3:$T$93,7,FALSE)*VLOOKUP($E57,BY_COM_Demand_Drivers!$A$5:$I$100,8,FALSE)</f>
        <v>0.12850885915320043</v>
      </c>
      <c r="H57" s="16">
        <f>VLOOKUP($C57,'Growth rate'!$B$3:$T$93,7,FALSE)*VLOOKUP($E57,BY_COM_Demand_Drivers!$A$5:$I$100,9,FALSE)</f>
        <v>0.40638529153857228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9.8569267936649325</v>
      </c>
      <c r="G58" s="16">
        <f>VLOOKUP($C58,'Growth rate'!$B$3:$T$93,7,FALSE)*VLOOKUP($E58,BY_COM_Demand_Drivers!$A$5:$I$100,8,FALSE)</f>
        <v>0.13056500089965165</v>
      </c>
      <c r="H58" s="16">
        <f>VLOOKUP($C58,'Growth rate'!$B$3:$T$93,7,FALSE)*VLOOKUP($E58,BY_COM_Demand_Drivers!$A$5:$I$100,9,FALSE)</f>
        <v>0.41288745620318945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10.014637622363573</v>
      </c>
      <c r="G59" s="16">
        <f>VLOOKUP($C59,'Growth rate'!$B$3:$T$93,7,FALSE)*VLOOKUP($E59,BY_COM_Demand_Drivers!$A$5:$I$100,8,FALSE)</f>
        <v>0.13265404091404609</v>
      </c>
      <c r="H59" s="16">
        <f>VLOOKUP($C59,'Growth rate'!$B$3:$T$93,7,FALSE)*VLOOKUP($E59,BY_COM_Demand_Drivers!$A$5:$I$100,9,FALSE)</f>
        <v>0.4194936555024405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10.174871824321389</v>
      </c>
      <c r="G60" s="16">
        <f>VLOOKUP($C60,'Growth rate'!$B$3:$T$93,7,FALSE)*VLOOKUP($E60,BY_COM_Demand_Drivers!$A$5:$I$100,8,FALSE)</f>
        <v>0.13477650556867082</v>
      </c>
      <c r="H60" s="16">
        <f>VLOOKUP($C60,'Growth rate'!$B$3:$T$93,7,FALSE)*VLOOKUP($E60,BY_COM_Demand_Drivers!$A$5:$I$100,9,FALSE)</f>
        <v>0.42620555399047955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10.337669773510532</v>
      </c>
      <c r="G61" s="16">
        <f>VLOOKUP($C61,'Growth rate'!$B$3:$T$93,7,FALSE)*VLOOKUP($E61,BY_COM_Demand_Drivers!$A$5:$I$100,8,FALSE)</f>
        <v>0.13693292965776957</v>
      </c>
      <c r="H61" s="16">
        <f>VLOOKUP($C61,'Growth rate'!$B$3:$T$93,7,FALSE)*VLOOKUP($E61,BY_COM_Demand_Drivers!$A$5:$I$100,9,FALSE)</f>
        <v>0.43302484285432724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10.5030724898867</v>
      </c>
      <c r="G62" s="16">
        <f>VLOOKUP($C62,'Growth rate'!$B$3:$T$93,7,FALSE)*VLOOKUP($E62,BY_COM_Demand_Drivers!$A$5:$I$100,8,FALSE)</f>
        <v>0.13912385653229387</v>
      </c>
      <c r="H62" s="16">
        <f>VLOOKUP($C62,'Growth rate'!$B$3:$T$93,7,FALSE)*VLOOKUP($E62,BY_COM_Demand_Drivers!$A$5:$I$100,9,FALSE)</f>
        <v>0.43995324033999644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10.671121649724887</v>
      </c>
      <c r="G63" s="16">
        <f>VLOOKUP($C63,'Growth rate'!$B$3:$T$93,7,FALSE)*VLOOKUP($E63,BY_COM_Demand_Drivers!$A$5:$I$100,8,FALSE)</f>
        <v>0.14134983823681058</v>
      </c>
      <c r="H63" s="16">
        <f>VLOOKUP($C63,'Growth rate'!$B$3:$T$93,7,FALSE)*VLOOKUP($E63,BY_COM_Demand_Drivers!$A$5:$I$100,9,FALSE)</f>
        <v>0.44699249218543641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10.841859596120484</v>
      </c>
      <c r="G64" s="16">
        <f>VLOOKUP($C64,'Growth rate'!$B$3:$T$93,7,FALSE)*VLOOKUP($E64,BY_COM_Demand_Drivers!$A$5:$I$100,8,FALSE)</f>
        <v>0.14361143564859952</v>
      </c>
      <c r="H64" s="16">
        <f>VLOOKUP($C64,'Growth rate'!$B$3:$T$93,7,FALSE)*VLOOKUP($E64,BY_COM_Demand_Drivers!$A$5:$I$100,9,FALSE)</f>
        <v>0.45414437206040337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11.015329349658412</v>
      </c>
      <c r="G65" s="16">
        <f>VLOOKUP($C65,'Growth rate'!$B$3:$T$93,7,FALSE)*VLOOKUP($E65,BY_COM_Demand_Drivers!$A$5:$I$100,8,FALSE)</f>
        <v>0.14590921861897713</v>
      </c>
      <c r="H65" s="16">
        <f>VLOOKUP($C65,'Growth rate'!$B$3:$T$93,7,FALSE)*VLOOKUP($E65,BY_COM_Demand_Drivers!$A$5:$I$100,9,FALSE)</f>
        <v>0.46141068201336982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11.191574619252945</v>
      </c>
      <c r="G66" s="16">
        <f>VLOOKUP($C66,'Growth rate'!$B$3:$T$93,7,FALSE)*VLOOKUP($E66,BY_COM_Demand_Drivers!$A$5:$I$100,8,FALSE)</f>
        <v>0.14824376611688073</v>
      </c>
      <c r="H66" s="16">
        <f>VLOOKUP($C66,'Growth rate'!$B$3:$T$93,7,FALSE)*VLOOKUP($E66,BY_COM_Demand_Drivers!$A$5:$I$100,9,FALSE)</f>
        <v>0.46879325292558371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11.370639813160992</v>
      </c>
      <c r="G67" s="16">
        <f>VLOOKUP($C67,'Growth rate'!$B$3:$T$93,7,FALSE)*VLOOKUP($E67,BY_COM_Demand_Drivers!$A$5:$I$100,8,FALSE)</f>
        <v>0.15061566637475082</v>
      </c>
      <c r="H67" s="16">
        <f>VLOOKUP($C67,'Growth rate'!$B$3:$T$93,7,FALSE)*VLOOKUP($E67,BY_COM_Demand_Drivers!$A$5:$I$100,9,FALSE)</f>
        <v>0.47629394497239302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11.552570050171569</v>
      </c>
      <c r="G68" s="16">
        <f>VLOOKUP($C68,'Growth rate'!$B$3:$T$93,7,FALSE)*VLOOKUP($E68,BY_COM_Demand_Drivers!$A$5:$I$100,8,FALSE)</f>
        <v>0.15302551703674686</v>
      </c>
      <c r="H68" s="16">
        <f>VLOOKUP($C68,'Growth rate'!$B$3:$T$93,7,FALSE)*VLOOKUP($E68,BY_COM_Demand_Drivers!$A$5:$I$100,9,FALSE)</f>
        <v>0.48391464809195139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11.737411170974317</v>
      </c>
      <c r="G69" s="16">
        <f>VLOOKUP($C69,'Growth rate'!$B$3:$T$93,7,FALSE)*VLOOKUP($E69,BY_COM_Demand_Drivers!$A$5:$I$100,8,FALSE)</f>
        <v>0.15547392530933482</v>
      </c>
      <c r="H69" s="16">
        <f>VLOOKUP($C69,'Growth rate'!$B$3:$T$93,7,FALSE)*VLOOKUP($E69,BY_COM_Demand_Drivers!$A$5:$I$100,9,FALSE)</f>
        <v>0.49165728246142265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11.925209749709902</v>
      </c>
      <c r="G70" s="16">
        <f>VLOOKUP($C70,'Growth rate'!$B$3:$T$93,7,FALSE)*VLOOKUP($E70,BY_COM_Demand_Drivers!$A$5:$I$100,8,FALSE)</f>
        <v>0.15796150811428414</v>
      </c>
      <c r="H70" s="16">
        <f>VLOOKUP($C70,'Growth rate'!$B$3:$T$93,7,FALSE)*VLOOKUP($E70,BY_COM_Demand_Drivers!$A$5:$I$100,9,FALSE)</f>
        <v>0.49952379898080529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12.116013105705262</v>
      </c>
      <c r="G71" s="16">
        <f>VLOOKUP($C71,'Growth rate'!$B$3:$T$93,7,FALSE)*VLOOKUP($E71,BY_COM_Demand_Drivers!$A$5:$I$100,8,FALSE)</f>
        <v>0.16048889224411272</v>
      </c>
      <c r="H71" s="16">
        <f>VLOOKUP($C71,'Growth rate'!$B$3:$T$93,7,FALSE)*VLOOKUP($E71,BY_COM_Demand_Drivers!$A$5:$I$100,9,FALSE)</f>
        <v>0.50751617976449825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12.309869315396549</v>
      </c>
      <c r="G72" s="16">
        <f>VLOOKUP($C72,'Growth rate'!$B$3:$T$93,7,FALSE)*VLOOKUP($E72,BY_COM_Demand_Drivers!$A$5:$I$100,8,FALSE)</f>
        <v>0.16305671452001855</v>
      </c>
      <c r="H72" s="16">
        <f>VLOOKUP($C72,'Growth rate'!$B$3:$T$93,7,FALSE)*VLOOKUP($E72,BY_COM_Demand_Drivers!$A$5:$I$100,9,FALSE)</f>
        <v>0.51563643864073028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12.506827224442892</v>
      </c>
      <c r="G73" s="16">
        <f>VLOOKUP($C73,'Growth rate'!$B$3:$T$93,7,FALSE)*VLOOKUP($E73,BY_COM_Demand_Drivers!$A$5:$I$100,8,FALSE)</f>
        <v>0.16566562195233883</v>
      </c>
      <c r="H73" s="16">
        <f>VLOOKUP($C73,'Growth rate'!$B$3:$T$93,7,FALSE)*VLOOKUP($E73,BY_COM_Demand_Drivers!$A$5:$I$100,9,FALSE)</f>
        <v>0.52388662165898192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12.706936460033978</v>
      </c>
      <c r="G74" s="16">
        <f>VLOOKUP($C74,'Growth rate'!$B$3:$T$93,7,FALSE)*VLOOKUP($E74,BY_COM_Demand_Drivers!$A$5:$I$100,8,FALSE)</f>
        <v>0.16831627190357623</v>
      </c>
      <c r="H74" s="16">
        <f>VLOOKUP($C74,'Growth rate'!$B$3:$T$93,7,FALSE)*VLOOKUP($E74,BY_COM_Demand_Drivers!$A$5:$I$100,9,FALSE)</f>
        <v>0.53226880760552564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12.910247443394521</v>
      </c>
      <c r="G75" s="16">
        <f>VLOOKUP($C75,'Growth rate'!$B$3:$T$93,7,FALSE)*VLOOKUP($E75,BY_COM_Demand_Drivers!$A$5:$I$100,8,FALSE)</f>
        <v>0.17100933225403345</v>
      </c>
      <c r="H75" s="16">
        <f>VLOOKUP($C75,'Growth rate'!$B$3:$T$93,7,FALSE)*VLOOKUP($E75,BY_COM_Demand_Drivers!$A$5:$I$100,9,FALSE)</f>
        <v>0.54078510852721395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13.116811402488834</v>
      </c>
      <c r="G76" s="16">
        <f>VLOOKUP($C76,'Growth rate'!$B$3:$T$93,7,FALSE)*VLOOKUP($E76,BY_COM_Demand_Drivers!$A$5:$I$100,8,FALSE)</f>
        <v>0.17374548157009798</v>
      </c>
      <c r="H76" s="16">
        <f>VLOOKUP($C76,'Growth rate'!$B$3:$T$93,7,FALSE)*VLOOKUP($E76,BY_COM_Demand_Drivers!$A$5:$I$100,9,FALSE)</f>
        <v>0.54943767026364942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13.326680384928657</v>
      </c>
      <c r="G77" s="16">
        <f>VLOOKUP($C77,'Growth rate'!$B$3:$T$93,7,FALSE)*VLOOKUP($E77,BY_COM_Demand_Drivers!$A$5:$I$100,8,FALSE)</f>
        <v>0.17652540927521959</v>
      </c>
      <c r="H77" s="16">
        <f>VLOOKUP($C77,'Growth rate'!$B$3:$T$93,7,FALSE)*VLOOKUP($E77,BY_COM_Demand_Drivers!$A$5:$I$100,9,FALSE)</f>
        <v>0.55822867298786794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13.539907271087515</v>
      </c>
      <c r="G78" s="16">
        <f>VLOOKUP($C78,'Growth rate'!$B$3:$T$93,7,FALSE)*VLOOKUP($E78,BY_COM_Demand_Drivers!$A$5:$I$100,8,FALSE)</f>
        <v>0.17934981582362308</v>
      </c>
      <c r="H78" s="16">
        <f>VLOOKUP($C78,'Growth rate'!$B$3:$T$93,7,FALSE)*VLOOKUP($E78,BY_COM_Demand_Drivers!$A$5:$I$100,9,FALSE)</f>
        <v>0.56716033175567371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13.756545787424916</v>
      </c>
      <c r="G79" s="16">
        <f>VLOOKUP($C79,'Growth rate'!$B$3:$T$93,7,FALSE)*VLOOKUP($E79,BY_COM_Demand_Drivers!$A$5:$I$100,8,FALSE)</f>
        <v>0.18221941287680105</v>
      </c>
      <c r="H79" s="16">
        <f>VLOOKUP($C79,'Growth rate'!$B$3:$T$93,7,FALSE)*VLOOKUP($E79,BY_COM_Demand_Drivers!$A$5:$I$100,9,FALSE)</f>
        <v>0.57623489706376452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13.976650520023714</v>
      </c>
      <c r="G80" s="16">
        <f>VLOOKUP($C80,'Growth rate'!$B$3:$T$93,7,FALSE)*VLOOKUP($E80,BY_COM_Demand_Drivers!$A$5:$I$100,8,FALSE)</f>
        <v>0.18513492348282987</v>
      </c>
      <c r="H80" s="16">
        <f>VLOOKUP($C80,'Growth rate'!$B$3:$T$93,7,FALSE)*VLOOKUP($E80,BY_COM_Demand_Drivers!$A$5:$I$100,9,FALSE)</f>
        <v>0.58545465541678476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14.200276928344094</v>
      </c>
      <c r="G81" s="16">
        <f>VLOOKUP($C81,'Growth rate'!$B$3:$T$93,7,FALSE)*VLOOKUP($E81,BY_COM_Demand_Drivers!$A$5:$I$100,8,FALSE)</f>
        <v>0.18809708225855515</v>
      </c>
      <c r="H81" s="16">
        <f>VLOOKUP($C81,'Growth rate'!$B$3:$T$93,7,FALSE)*VLOOKUP($E81,BY_COM_Demand_Drivers!$A$5:$I$100,9,FALSE)</f>
        <v>0.59482192990345339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14.427481359197598</v>
      </c>
      <c r="G82" s="16">
        <f>VLOOKUP($C82,'Growth rate'!$B$3:$T$93,7,FALSE)*VLOOKUP($E82,BY_COM_Demand_Drivers!$A$5:$I$100,8,FALSE)</f>
        <v>0.19110663557469201</v>
      </c>
      <c r="H82" s="16">
        <f>VLOOKUP($C82,'Growth rate'!$B$3:$T$93,7,FALSE)*VLOOKUP($E82,BY_COM_Demand_Drivers!$A$5:$I$100,9,FALSE)</f>
        <v>0.60433908078190857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14.658321060944763</v>
      </c>
      <c r="G83" s="16">
        <f>VLOOKUP($C83,'Growth rate'!$B$3:$T$93,7,FALSE)*VLOOKUP($E83,BY_COM_Demand_Drivers!$A$5:$I$100,8,FALSE)</f>
        <v>0.19416434174388714</v>
      </c>
      <c r="H83" s="16">
        <f>VLOOKUP($C83,'Growth rate'!$B$3:$T$93,7,FALSE)*VLOOKUP($E83,BY_COM_Demand_Drivers!$A$5:$I$100,9,FALSE)</f>
        <v>0.61400850607441926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14.892854197919878</v>
      </c>
      <c r="G84" s="16">
        <f>VLOOKUP($C84,'Growth rate'!$B$3:$T$93,7,FALSE)*VLOOKUP($E84,BY_COM_Demand_Drivers!$A$5:$I$100,8,FALSE)</f>
        <v>0.19727097121178933</v>
      </c>
      <c r="H84" s="16">
        <f>VLOOKUP($C84,'Growth rate'!$B$3:$T$93,7,FALSE)*VLOOKUP($E84,BY_COM_Demand_Drivers!$A$5:$I$100,9,FALSE)</f>
        <v>0.62383264217160994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15.131139865086597</v>
      </c>
      <c r="G85" s="16">
        <f>VLOOKUP($C85,'Growth rate'!$B$3:$T$93,7,FALSE)*VLOOKUP($E85,BY_COM_Demand_Drivers!$A$5:$I$100,8,FALSE)</f>
        <v>0.20042730675117798</v>
      </c>
      <c r="H85" s="16">
        <f>VLOOKUP($C85,'Growth rate'!$B$3:$T$93,7,FALSE)*VLOOKUP($E85,BY_COM_Demand_Drivers!$A$5:$I$100,9,FALSE)</f>
        <v>0.63381396444635574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6.5650000000000004</v>
      </c>
      <c r="G86" s="16">
        <f>VLOOKUP($C86,'Growth rate'!$B$3:$T$93,7,FALSE)*VLOOKUP($E86,BY_COM_Demand_Drivers!$A$5:$I$100,8,FALSE)</f>
        <v>0.27100000000000002</v>
      </c>
      <c r="H86" s="16">
        <f>VLOOKUP($C86,'Growth rate'!$B$3:$T$93,7,FALSE)*VLOOKUP($E86,BY_COM_Demand_Drivers!$A$5:$I$100,9,FALSE)</f>
        <v>0.85840000000000005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6.7113055387505112</v>
      </c>
      <c r="G87" s="16">
        <f>VLOOKUP($C87,'Growth rate'!$B$3:$T$93,7,FALSE)*VLOOKUP($E87,BY_COM_Demand_Drivers!$A$5:$I$100,8,FALSE)</f>
        <v>0.27703942132542092</v>
      </c>
      <c r="H87" s="16">
        <f>VLOOKUP($C87,'Growth rate'!$B$3:$T$93,7,FALSE)*VLOOKUP($E87,BY_COM_Demand_Drivers!$A$5:$I$100,9,FALSE)</f>
        <v>0.87753003419092745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6.8576110775010211</v>
      </c>
      <c r="G88" s="16">
        <f>VLOOKUP($C88,'Growth rate'!$B$3:$T$93,7,FALSE)*VLOOKUP($E88,BY_COM_Demand_Drivers!$A$5:$I$100,8,FALSE)</f>
        <v>0.28307884265084188</v>
      </c>
      <c r="H88" s="16">
        <f>VLOOKUP($C88,'Growth rate'!$B$3:$T$93,7,FALSE)*VLOOKUP($E88,BY_COM_Demand_Drivers!$A$5:$I$100,9,FALSE)</f>
        <v>0.89666006838185486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7.0039166162515318</v>
      </c>
      <c r="G89" s="16">
        <f>VLOOKUP($C89,'Growth rate'!$B$3:$T$93,7,FALSE)*VLOOKUP($E89,BY_COM_Demand_Drivers!$A$5:$I$100,8,FALSE)</f>
        <v>0.28911826397626278</v>
      </c>
      <c r="H89" s="16">
        <f>VLOOKUP($C89,'Growth rate'!$B$3:$T$93,7,FALSE)*VLOOKUP($E89,BY_COM_Demand_Drivers!$A$5:$I$100,9,FALSE)</f>
        <v>0.91579010257278215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7.1502221550020426</v>
      </c>
      <c r="G90" s="16">
        <f>VLOOKUP($C90,'Growth rate'!$B$3:$T$93,7,FALSE)*VLOOKUP($E90,BY_COM_Demand_Drivers!$A$5:$I$100,8,FALSE)</f>
        <v>0.29515768530168368</v>
      </c>
      <c r="H90" s="16">
        <f>VLOOKUP($C90,'Growth rate'!$B$3:$T$93,7,FALSE)*VLOOKUP($E90,BY_COM_Demand_Drivers!$A$5:$I$100,9,FALSE)</f>
        <v>0.93492013676370955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7.2965276937525534</v>
      </c>
      <c r="G91" s="16">
        <f>VLOOKUP($C91,'Growth rate'!$B$3:$T$93,7,FALSE)*VLOOKUP($E91,BY_COM_Demand_Drivers!$A$5:$I$100,8,FALSE)</f>
        <v>0.30119710662710464</v>
      </c>
      <c r="H91" s="16">
        <f>VLOOKUP($C91,'Growth rate'!$B$3:$T$93,7,FALSE)*VLOOKUP($E91,BY_COM_Demand_Drivers!$A$5:$I$100,9,FALSE)</f>
        <v>0.95405017095463696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7.4428332325030633</v>
      </c>
      <c r="G92" s="16">
        <f>VLOOKUP($C92,'Growth rate'!$B$3:$T$93,7,FALSE)*VLOOKUP($E92,BY_COM_Demand_Drivers!$A$5:$I$100,8,FALSE)</f>
        <v>0.30723652795252554</v>
      </c>
      <c r="H92" s="16">
        <f>VLOOKUP($C92,'Growth rate'!$B$3:$T$93,7,FALSE)*VLOOKUP($E92,BY_COM_Demand_Drivers!$A$5:$I$100,9,FALSE)</f>
        <v>0.97318020514556436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7.5891387712535723</v>
      </c>
      <c r="G93" s="16">
        <f>VLOOKUP($C93,'Growth rate'!$B$3:$T$93,7,FALSE)*VLOOKUP($E93,BY_COM_Demand_Drivers!$A$5:$I$100,8,FALSE)</f>
        <v>0.31327594927794644</v>
      </c>
      <c r="H93" s="16">
        <f>VLOOKUP($C93,'Growth rate'!$B$3:$T$93,7,FALSE)*VLOOKUP($E93,BY_COM_Demand_Drivers!$A$5:$I$100,9,FALSE)</f>
        <v>0.99231023933649154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7.7354443100040848</v>
      </c>
      <c r="G94" s="16">
        <f>VLOOKUP($C94,'Growth rate'!$B$3:$T$93,7,FALSE)*VLOOKUP($E94,BY_COM_Demand_Drivers!$A$5:$I$100,8,FALSE)</f>
        <v>0.3193153706033674</v>
      </c>
      <c r="H94" s="16">
        <f>VLOOKUP($C94,'Growth rate'!$B$3:$T$93,7,FALSE)*VLOOKUP($E94,BY_COM_Demand_Drivers!$A$5:$I$100,9,FALSE)</f>
        <v>1.0114402735274191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7.8817498487545938</v>
      </c>
      <c r="G95" s="16">
        <f>VLOOKUP($C95,'Growth rate'!$B$3:$T$93,7,FALSE)*VLOOKUP($E95,BY_COM_Demand_Drivers!$A$5:$I$100,8,FALSE)</f>
        <v>0.32535479192878825</v>
      </c>
      <c r="H95" s="16">
        <f>VLOOKUP($C95,'Growth rate'!$B$3:$T$93,7,FALSE)*VLOOKUP($E95,BY_COM_Demand_Drivers!$A$5:$I$100,9,FALSE)</f>
        <v>1.0305703077183463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8.0280553875051037</v>
      </c>
      <c r="G96" s="16">
        <f>VLOOKUP($C96,'Growth rate'!$B$3:$T$93,7,FALSE)*VLOOKUP($E96,BY_COM_Demand_Drivers!$A$5:$I$100,8,FALSE)</f>
        <v>0.3313942132542092</v>
      </c>
      <c r="H96" s="16">
        <f>VLOOKUP($C96,'Growth rate'!$B$3:$T$93,7,FALSE)*VLOOKUP($E96,BY_COM_Demand_Drivers!$A$5:$I$100,9,FALSE)</f>
        <v>1.0497003419092736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8.1743609262556145</v>
      </c>
      <c r="G97" s="16">
        <f>VLOOKUP($C97,'Growth rate'!$B$3:$T$93,7,FALSE)*VLOOKUP($E97,BY_COM_Demand_Drivers!$A$5:$I$100,8,FALSE)</f>
        <v>0.3374336345796301</v>
      </c>
      <c r="H97" s="16">
        <f>VLOOKUP($C97,'Growth rate'!$B$3:$T$93,7,FALSE)*VLOOKUP($E97,BY_COM_Demand_Drivers!$A$5:$I$100,9,FALSE)</f>
        <v>1.0688303761002009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8.3206664650061253</v>
      </c>
      <c r="G98" s="16">
        <f>VLOOKUP($C98,'Growth rate'!$B$3:$T$93,7,FALSE)*VLOOKUP($E98,BY_COM_Demand_Drivers!$A$5:$I$100,8,FALSE)</f>
        <v>0.34347305590505101</v>
      </c>
      <c r="H98" s="16">
        <f>VLOOKUP($C98,'Growth rate'!$B$3:$T$93,7,FALSE)*VLOOKUP($E98,BY_COM_Demand_Drivers!$A$5:$I$100,9,FALSE)</f>
        <v>1.0879604102911284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8.4669720037566361</v>
      </c>
      <c r="G99" s="16">
        <f>VLOOKUP($C99,'Growth rate'!$B$3:$T$93,7,FALSE)*VLOOKUP($E99,BY_COM_Demand_Drivers!$A$5:$I$100,8,FALSE)</f>
        <v>0.34951247723047196</v>
      </c>
      <c r="H99" s="16">
        <f>VLOOKUP($C99,'Growth rate'!$B$3:$T$93,7,FALSE)*VLOOKUP($E99,BY_COM_Demand_Drivers!$A$5:$I$100,9,FALSE)</f>
        <v>1.1070904444820557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8.6132775425071468</v>
      </c>
      <c r="G100" s="16">
        <f>VLOOKUP($C100,'Growth rate'!$B$3:$T$93,7,FALSE)*VLOOKUP($E100,BY_COM_Demand_Drivers!$A$5:$I$100,8,FALSE)</f>
        <v>0.35555189855589286</v>
      </c>
      <c r="H100" s="16">
        <f>VLOOKUP($C100,'Growth rate'!$B$3:$T$93,7,FALSE)*VLOOKUP($E100,BY_COM_Demand_Drivers!$A$5:$I$100,9,FALSE)</f>
        <v>1.1262204786729832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8.7595830812576576</v>
      </c>
      <c r="G101" s="16">
        <f>VLOOKUP($C101,'Growth rate'!$B$3:$T$93,7,FALSE)*VLOOKUP($E101,BY_COM_Demand_Drivers!$A$5:$I$100,8,FALSE)</f>
        <v>0.36159131988131377</v>
      </c>
      <c r="H101" s="16">
        <f>VLOOKUP($C101,'Growth rate'!$B$3:$T$93,7,FALSE)*VLOOKUP($E101,BY_COM_Demand_Drivers!$A$5:$I$100,9,FALSE)</f>
        <v>1.1453505128639105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8.9058886200081666</v>
      </c>
      <c r="G102" s="16">
        <f>VLOOKUP($C102,'Growth rate'!$B$3:$T$93,7,FALSE)*VLOOKUP($E102,BY_COM_Demand_Drivers!$A$5:$I$100,8,FALSE)</f>
        <v>0.36763074120673472</v>
      </c>
      <c r="H102" s="16">
        <f>VLOOKUP($C102,'Growth rate'!$B$3:$T$93,7,FALSE)*VLOOKUP($E102,BY_COM_Demand_Drivers!$A$5:$I$100,9,FALSE)</f>
        <v>1.1644805470548378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9.0521941587586774</v>
      </c>
      <c r="G103" s="16">
        <f>VLOOKUP($C103,'Growth rate'!$B$3:$T$93,7,FALSE)*VLOOKUP($E103,BY_COM_Demand_Drivers!$A$5:$I$100,8,FALSE)</f>
        <v>0.37367016253215563</v>
      </c>
      <c r="H103" s="16">
        <f>VLOOKUP($C103,'Growth rate'!$B$3:$T$93,7,FALSE)*VLOOKUP($E103,BY_COM_Demand_Drivers!$A$5:$I$100,9,FALSE)</f>
        <v>1.1836105812457653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9.1984996975091882</v>
      </c>
      <c r="G104" s="16">
        <f>VLOOKUP($C104,'Growth rate'!$B$3:$T$93,7,FALSE)*VLOOKUP($E104,BY_COM_Demand_Drivers!$A$5:$I$100,8,FALSE)</f>
        <v>0.37970958385757658</v>
      </c>
      <c r="H104" s="16">
        <f>VLOOKUP($C104,'Growth rate'!$B$3:$T$93,7,FALSE)*VLOOKUP($E104,BY_COM_Demand_Drivers!$A$5:$I$100,9,FALSE)</f>
        <v>1.2027406154366926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9.3448052362596989</v>
      </c>
      <c r="G105" s="16">
        <f>VLOOKUP($C105,'Growth rate'!$B$3:$T$93,7,FALSE)*VLOOKUP($E105,BY_COM_Demand_Drivers!$A$5:$I$100,8,FALSE)</f>
        <v>0.38574900518299748</v>
      </c>
      <c r="H105" s="16">
        <f>VLOOKUP($C105,'Growth rate'!$B$3:$T$93,7,FALSE)*VLOOKUP($E105,BY_COM_Demand_Drivers!$A$5:$I$100,9,FALSE)</f>
        <v>1.2218706496276202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9.4911107750102097</v>
      </c>
      <c r="G106" s="16">
        <f>VLOOKUP($C106,'Growth rate'!$B$3:$T$93,7,FALSE)*VLOOKUP($E106,BY_COM_Demand_Drivers!$A$5:$I$100,8,FALSE)</f>
        <v>0.39178842650841839</v>
      </c>
      <c r="H106" s="16">
        <f>VLOOKUP($C106,'Growth rate'!$B$3:$T$93,7,FALSE)*VLOOKUP($E106,BY_COM_Demand_Drivers!$A$5:$I$100,9,FALSE)</f>
        <v>1.2410006838185474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9.6374163137607205</v>
      </c>
      <c r="G107" s="16">
        <f>VLOOKUP($C107,'Growth rate'!$B$3:$T$93,7,FALSE)*VLOOKUP($E107,BY_COM_Demand_Drivers!$A$5:$I$100,8,FALSE)</f>
        <v>0.39782784783383934</v>
      </c>
      <c r="H107" s="16">
        <f>VLOOKUP($C107,'Growth rate'!$B$3:$T$93,7,FALSE)*VLOOKUP($E107,BY_COM_Demand_Drivers!$A$5:$I$100,9,FALSE)</f>
        <v>1.2601307180094747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9.7837218525112295</v>
      </c>
      <c r="G108" s="16">
        <f>VLOOKUP($C108,'Growth rate'!$B$3:$T$93,7,FALSE)*VLOOKUP($E108,BY_COM_Demand_Drivers!$A$5:$I$100,8,FALSE)</f>
        <v>0.40386726915926019</v>
      </c>
      <c r="H108" s="16">
        <f>VLOOKUP($C108,'Growth rate'!$B$3:$T$93,7,FALSE)*VLOOKUP($E108,BY_COM_Demand_Drivers!$A$5:$I$100,9,FALSE)</f>
        <v>1.279260752200402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9.9300273912617421</v>
      </c>
      <c r="G109" s="16">
        <f>VLOOKUP($C109,'Growth rate'!$B$3:$T$93,7,FALSE)*VLOOKUP($E109,BY_COM_Demand_Drivers!$A$5:$I$100,8,FALSE)</f>
        <v>0.40990669048468115</v>
      </c>
      <c r="H109" s="16">
        <f>VLOOKUP($C109,'Growth rate'!$B$3:$T$93,7,FALSE)*VLOOKUP($E109,BY_COM_Demand_Drivers!$A$5:$I$100,9,FALSE)</f>
        <v>1.2983907863913295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10.076332930012251</v>
      </c>
      <c r="G110" s="16">
        <f>VLOOKUP($C110,'Growth rate'!$B$3:$T$93,7,FALSE)*VLOOKUP($E110,BY_COM_Demand_Drivers!$A$5:$I$100,8,FALSE)</f>
        <v>0.41594611181010205</v>
      </c>
      <c r="H110" s="16">
        <f>VLOOKUP($C110,'Growth rate'!$B$3:$T$93,7,FALSE)*VLOOKUP($E110,BY_COM_Demand_Drivers!$A$5:$I$100,9,FALSE)</f>
        <v>1.3175208205822568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10.222638468762762</v>
      </c>
      <c r="G111" s="16">
        <f>VLOOKUP($C111,'Growth rate'!$B$3:$T$93,7,FALSE)*VLOOKUP($E111,BY_COM_Demand_Drivers!$A$5:$I$100,8,FALSE)</f>
        <v>0.42198553313552301</v>
      </c>
      <c r="H111" s="16">
        <f>VLOOKUP($C111,'Growth rate'!$B$3:$T$93,7,FALSE)*VLOOKUP($E111,BY_COM_Demand_Drivers!$A$5:$I$100,9,FALSE)</f>
        <v>1.3366508547731843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10.368944007513271</v>
      </c>
      <c r="G112" s="16">
        <f>VLOOKUP($C112,'Growth rate'!$B$3:$T$93,7,FALSE)*VLOOKUP($E112,BY_COM_Demand_Drivers!$A$5:$I$100,8,FALSE)</f>
        <v>0.42802495446094385</v>
      </c>
      <c r="H112" s="16">
        <f>VLOOKUP($C112,'Growth rate'!$B$3:$T$93,7,FALSE)*VLOOKUP($E112,BY_COM_Demand_Drivers!$A$5:$I$100,9,FALSE)</f>
        <v>1.3557808889641114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10.515249546263783</v>
      </c>
      <c r="G113" s="16">
        <f>VLOOKUP($C113,'Growth rate'!$B$3:$T$93,7,FALSE)*VLOOKUP($E113,BY_COM_Demand_Drivers!$A$5:$I$100,8,FALSE)</f>
        <v>0.43406437578636486</v>
      </c>
      <c r="H113" s="16">
        <f>VLOOKUP($C113,'Growth rate'!$B$3:$T$93,7,FALSE)*VLOOKUP($E113,BY_COM_Demand_Drivers!$A$5:$I$100,9,FALSE)</f>
        <v>1.3749109231550392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10.661555085014292</v>
      </c>
      <c r="G114" s="16">
        <f>VLOOKUP($C114,'Growth rate'!$B$3:$T$93,7,FALSE)*VLOOKUP($E114,BY_COM_Demand_Drivers!$A$5:$I$100,8,FALSE)</f>
        <v>0.44010379711178571</v>
      </c>
      <c r="H114" s="16">
        <f>VLOOKUP($C114,'Growth rate'!$B$3:$T$93,7,FALSE)*VLOOKUP($E114,BY_COM_Demand_Drivers!$A$5:$I$100,9,FALSE)</f>
        <v>1.3940409573459662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10.807860623764803</v>
      </c>
      <c r="G115" s="16">
        <f>VLOOKUP($C115,'Growth rate'!$B$3:$T$93,7,FALSE)*VLOOKUP($E115,BY_COM_Demand_Drivers!$A$5:$I$100,8,FALSE)</f>
        <v>0.44614321843720667</v>
      </c>
      <c r="H115" s="16">
        <f>VLOOKUP($C115,'Growth rate'!$B$3:$T$93,7,FALSE)*VLOOKUP($E115,BY_COM_Demand_Drivers!$A$5:$I$100,9,FALSE)</f>
        <v>1.4131709915368937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10.954166162515314</v>
      </c>
      <c r="G116" s="16">
        <f>VLOOKUP($C116,'Growth rate'!$B$3:$T$93,7,FALSE)*VLOOKUP($E116,BY_COM_Demand_Drivers!$A$5:$I$100,8,FALSE)</f>
        <v>0.45218263976262757</v>
      </c>
      <c r="H116" s="16">
        <f>VLOOKUP($C116,'Growth rate'!$B$3:$T$93,7,FALSE)*VLOOKUP($E116,BY_COM_Demand_Drivers!$A$5:$I$100,9,FALSE)</f>
        <v>1.432301025727821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11.100471701265825</v>
      </c>
      <c r="G117" s="16">
        <f>VLOOKUP($C117,'Growth rate'!$B$3:$T$93,7,FALSE)*VLOOKUP($E117,BY_COM_Demand_Drivers!$A$5:$I$100,8,FALSE)</f>
        <v>0.45822206108804847</v>
      </c>
      <c r="H117" s="16">
        <f>VLOOKUP($C117,'Growth rate'!$B$3:$T$93,7,FALSE)*VLOOKUP($E117,BY_COM_Demand_Drivers!$A$5:$I$100,9,FALSE)</f>
        <v>1.4514310599187483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11.278079248486078</v>
      </c>
      <c r="G118" s="16">
        <f>VLOOKUP($C118,'Growth rate'!$B$3:$T$93,7,FALSE)*VLOOKUP($E118,BY_COM_Demand_Drivers!$A$5:$I$100,8,FALSE)</f>
        <v>0.46555361406545731</v>
      </c>
      <c r="H118" s="16">
        <f>VLOOKUP($C118,'Growth rate'!$B$3:$T$93,7,FALSE)*VLOOKUP($E118,BY_COM_Demand_Drivers!$A$5:$I$100,9,FALSE)</f>
        <v>1.4746539568774484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11.458528516461852</v>
      </c>
      <c r="G119" s="16">
        <f>VLOOKUP($C119,'Growth rate'!$B$3:$T$93,7,FALSE)*VLOOKUP($E119,BY_COM_Demand_Drivers!$A$5:$I$100,8,FALSE)</f>
        <v>0.47300247189050454</v>
      </c>
      <c r="H119" s="16">
        <f>VLOOKUP($C119,'Growth rate'!$B$3:$T$93,7,FALSE)*VLOOKUP($E119,BY_COM_Demand_Drivers!$A$5:$I$100,9,FALSE)</f>
        <v>1.4982484201874873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11.641864972725244</v>
      </c>
      <c r="G120" s="16">
        <f>VLOOKUP($C120,'Growth rate'!$B$3:$T$93,7,FALSE)*VLOOKUP($E120,BY_COM_Demand_Drivers!$A$5:$I$100,8,FALSE)</f>
        <v>0.48057051144075263</v>
      </c>
      <c r="H120" s="16">
        <f>VLOOKUP($C120,'Growth rate'!$B$3:$T$93,7,FALSE)*VLOOKUP($E120,BY_COM_Demand_Drivers!$A$5:$I$100,9,FALSE)</f>
        <v>1.5222203949104873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11.828134812288848</v>
      </c>
      <c r="G121" s="16">
        <f>VLOOKUP($C121,'Growth rate'!$B$3:$T$93,7,FALSE)*VLOOKUP($E121,BY_COM_Demand_Drivers!$A$5:$I$100,8,FALSE)</f>
        <v>0.4882596396238047</v>
      </c>
      <c r="H121" s="16">
        <f>VLOOKUP($C121,'Growth rate'!$B$3:$T$93,7,FALSE)*VLOOKUP($E121,BY_COM_Demand_Drivers!$A$5:$I$100,9,FALSE)</f>
        <v>1.5465759212290553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12.017384969285468</v>
      </c>
      <c r="G122" s="16">
        <f>VLOOKUP($C122,'Growth rate'!$B$3:$T$93,7,FALSE)*VLOOKUP($E122,BY_COM_Demand_Drivers!$A$5:$I$100,8,FALSE)</f>
        <v>0.49607179385778549</v>
      </c>
      <c r="H122" s="16">
        <f>VLOOKUP($C122,'Growth rate'!$B$3:$T$93,7,FALSE)*VLOOKUP($E122,BY_COM_Demand_Drivers!$A$5:$I$100,9,FALSE)</f>
        <v>1.5713211359687198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12.209663128794039</v>
      </c>
      <c r="G123" s="16">
        <f>VLOOKUP($C123,'Growth rate'!$B$3:$T$93,7,FALSE)*VLOOKUP($E123,BY_COM_Demand_Drivers!$A$5:$I$100,8,FALSE)</f>
        <v>0.50400894255951023</v>
      </c>
      <c r="H123" s="16">
        <f>VLOOKUP($C123,'Growth rate'!$B$3:$T$93,7,FALSE)*VLOOKUP($E123,BY_COM_Demand_Drivers!$A$5:$I$100,9,FALSE)</f>
        <v>1.5964622741442198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12.405017738854744</v>
      </c>
      <c r="G124" s="16">
        <f>VLOOKUP($C124,'Growth rate'!$B$3:$T$93,7,FALSE)*VLOOKUP($E124,BY_COM_Demand_Drivers!$A$5:$I$100,8,FALSE)</f>
        <v>0.51207308564046239</v>
      </c>
      <c r="H124" s="16">
        <f>VLOOKUP($C124,'Growth rate'!$B$3:$T$93,7,FALSE)*VLOOKUP($E124,BY_COM_Demand_Drivers!$A$5:$I$100,9,FALSE)</f>
        <v>1.6220056705305272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12.603498022676419</v>
      </c>
      <c r="G125" s="16">
        <f>VLOOKUP($C125,'Growth rate'!$B$3:$T$93,7,FALSE)*VLOOKUP($E125,BY_COM_Demand_Drivers!$A$5:$I$100,8,FALSE)</f>
        <v>0.52026625501070978</v>
      </c>
      <c r="H125" s="16">
        <f>VLOOKUP($C125,'Growth rate'!$B$3:$T$93,7,FALSE)*VLOOKUP($E125,BY_COM_Demand_Drivers!$A$5:$I$100,9,FALSE)</f>
        <v>1.6479577612590155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12.805153991039241</v>
      </c>
      <c r="G126" s="16">
        <f>VLOOKUP($C126,'Growth rate'!$B$3:$T$93,7,FALSE)*VLOOKUP($E126,BY_COM_Demand_Drivers!$A$5:$I$100,8,FALSE)</f>
        <v>0.52859051509088106</v>
      </c>
      <c r="H126" s="16">
        <f>VLOOKUP($C126,'Growth rate'!$B$3:$T$93,7,FALSE)*VLOOKUP($E126,BY_COM_Demand_Drivers!$A$5:$I$100,9,FALSE)</f>
        <v>1.6743250854391598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13.01003645489587</v>
      </c>
      <c r="G127" s="16">
        <f>VLOOKUP($C127,'Growth rate'!$B$3:$T$93,7,FALSE)*VLOOKUP($E127,BY_COM_Demand_Drivers!$A$5:$I$100,8,FALSE)</f>
        <v>0.53704796333233518</v>
      </c>
      <c r="H127" s="16">
        <f>VLOOKUP($C127,'Growth rate'!$B$3:$T$93,7,FALSE)*VLOOKUP($E127,BY_COM_Demand_Drivers!$A$5:$I$100,9,FALSE)</f>
        <v>1.7011142868061864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13.218197038174203</v>
      </c>
      <c r="G128" s="16">
        <f>VLOOKUP($C128,'Growth rate'!$B$3:$T$93,7,FALSE)*VLOOKUP($E128,BY_COM_Demand_Drivers!$A$5:$I$100,8,FALSE)</f>
        <v>0.54564073074565256</v>
      </c>
      <c r="H128" s="16">
        <f>VLOOKUP($C128,'Growth rate'!$B$3:$T$93,7,FALSE)*VLOOKUP($E128,BY_COM_Demand_Drivers!$A$5:$I$100,9,FALSE)</f>
        <v>1.7283321153950855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13.429688190784992</v>
      </c>
      <c r="G129" s="16">
        <f>VLOOKUP($C129,'Growth rate'!$B$3:$T$93,7,FALSE)*VLOOKUP($E129,BY_COM_Demand_Drivers!$A$5:$I$100,8,FALSE)</f>
        <v>0.55437098243758309</v>
      </c>
      <c r="H129" s="16">
        <f>VLOOKUP($C129,'Growth rate'!$B$3:$T$93,7,FALSE)*VLOOKUP($E129,BY_COM_Demand_Drivers!$A$5:$I$100,9,FALSE)</f>
        <v>1.755985429241407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13.644563201837551</v>
      </c>
      <c r="G130" s="16">
        <f>VLOOKUP($C130,'Growth rate'!$B$3:$T$93,7,FALSE)*VLOOKUP($E130,BY_COM_Demand_Drivers!$A$5:$I$100,8,FALSE)</f>
        <v>0.56324091815658439</v>
      </c>
      <c r="H130" s="16">
        <f>VLOOKUP($C130,'Growth rate'!$B$3:$T$93,7,FALSE)*VLOOKUP($E130,BY_COM_Demand_Drivers!$A$5:$I$100,9,FALSE)</f>
        <v>1.7840811961092695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13.862876213066951</v>
      </c>
      <c r="G131" s="16">
        <f>VLOOKUP($C131,'Growth rate'!$B$3:$T$93,7,FALSE)*VLOOKUP($E131,BY_COM_Demand_Drivers!$A$5:$I$100,8,FALSE)</f>
        <v>0.57225277284708964</v>
      </c>
      <c r="H131" s="16">
        <f>VLOOKUP($C131,'Growth rate'!$B$3:$T$93,7,FALSE)*VLOOKUP($E131,BY_COM_Demand_Drivers!$A$5:$I$100,9,FALSE)</f>
        <v>1.8126264952470177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14.084682232476027</v>
      </c>
      <c r="G132" s="16">
        <f>VLOOKUP($C132,'Growth rate'!$B$3:$T$93,7,FALSE)*VLOOKUP($E132,BY_COM_Demand_Drivers!$A$5:$I$100,8,FALSE)</f>
        <v>0.58140881721264326</v>
      </c>
      <c r="H132" s="16">
        <f>VLOOKUP($C132,'Growth rate'!$B$3:$T$93,7,FALSE)*VLOOKUP($E132,BY_COM_Demand_Drivers!$A$5:$I$100,9,FALSE)</f>
        <v>1.8416285191709705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14.310037148195638</v>
      </c>
      <c r="G133" s="16">
        <f>VLOOKUP($C133,'Growth rate'!$B$3:$T$93,7,FALSE)*VLOOKUP($E133,BY_COM_Demand_Drivers!$A$5:$I$100,8,FALSE)</f>
        <v>0.59071135828804544</v>
      </c>
      <c r="H133" s="16">
        <f>VLOOKUP($C133,'Growth rate'!$B$3:$T$93,7,FALSE)*VLOOKUP($E133,BY_COM_Demand_Drivers!$A$5:$I$100,9,FALSE)</f>
        <v>1.8710945754777055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14.538997742566769</v>
      </c>
      <c r="G134" s="16">
        <f>VLOOKUP($C134,'Growth rate'!$B$3:$T$93,7,FALSE)*VLOOKUP($E134,BY_COM_Demand_Drivers!$A$5:$I$100,8,FALSE)</f>
        <v>0.60016274002065417</v>
      </c>
      <c r="H134" s="16">
        <f>VLOOKUP($C134,'Growth rate'!$B$3:$T$93,7,FALSE)*VLOOKUP($E134,BY_COM_Demand_Drivers!$A$5:$I$100,9,FALSE)</f>
        <v>1.9010320886853489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14.77162170644784</v>
      </c>
      <c r="G135" s="16">
        <f>VLOOKUP($C135,'Growth rate'!$B$3:$T$93,7,FALSE)*VLOOKUP($E135,BY_COM_Demand_Drivers!$A$5:$I$100,8,FALSE)</f>
        <v>0.60976534386098469</v>
      </c>
      <c r="H135" s="16">
        <f>VLOOKUP($C135,'Growth rate'!$B$3:$T$93,7,FALSE)*VLOOKUP($E135,BY_COM_Demand_Drivers!$A$5:$I$100,9,FALSE)</f>
        <v>1.9314486021043147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15.007967653751008</v>
      </c>
      <c r="G136" s="16">
        <f>VLOOKUP($C136,'Growth rate'!$B$3:$T$93,7,FALSE)*VLOOKUP($E136,BY_COM_Demand_Drivers!$A$5:$I$100,8,FALSE)</f>
        <v>0.61952158936276058</v>
      </c>
      <c r="H136" s="16">
        <f>VLOOKUP($C136,'Growth rate'!$B$3:$T$93,7,FALSE)*VLOOKUP($E136,BY_COM_Demand_Drivers!$A$5:$I$100,9,FALSE)</f>
        <v>1.9623517797379839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15.248095136211022</v>
      </c>
      <c r="G137" s="16">
        <f>VLOOKUP($C137,'Growth rate'!$B$3:$T$93,7,FALSE)*VLOOKUP($E137,BY_COM_Demand_Drivers!$A$5:$I$100,8,FALSE)</f>
        <v>0.6294339347925646</v>
      </c>
      <c r="H137" s="16">
        <f>VLOOKUP($C137,'Growth rate'!$B$3:$T$93,7,FALSE)*VLOOKUP($E137,BY_COM_Demand_Drivers!$A$5:$I$100,9,FALSE)</f>
        <v>1.9937494082137914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15.492064658390396</v>
      </c>
      <c r="G138" s="16">
        <f>VLOOKUP($C138,'Growth rate'!$B$3:$T$93,7,FALSE)*VLOOKUP($E138,BY_COM_Demand_Drivers!$A$5:$I$100,8,FALSE)</f>
        <v>0.63950487774924558</v>
      </c>
      <c r="H138" s="16">
        <f>VLOOKUP($C138,'Growth rate'!$B$3:$T$93,7,FALSE)*VLOOKUP($E138,BY_COM_Demand_Drivers!$A$5:$I$100,9,FALSE)</f>
        <v>2.025649398745212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15.739937692924643</v>
      </c>
      <c r="G139" s="16">
        <f>VLOOKUP($C139,'Growth rate'!$B$3:$T$93,7,FALSE)*VLOOKUP($E139,BY_COM_Demand_Drivers!$A$5:$I$100,8,FALSE)</f>
        <v>0.64973695579323354</v>
      </c>
      <c r="H139" s="16">
        <f>VLOOKUP($C139,'Growth rate'!$B$3:$T$93,7,FALSE)*VLOOKUP($E139,BY_COM_Demand_Drivers!$A$5:$I$100,9,FALSE)</f>
        <v>2.0580597891251355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15.991776696011438</v>
      </c>
      <c r="G140" s="16">
        <f>VLOOKUP($C140,'Growth rate'!$B$3:$T$93,7,FALSE)*VLOOKUP($E140,BY_COM_Demand_Drivers!$A$5:$I$100,8,FALSE)</f>
        <v>0.66013274708592529</v>
      </c>
      <c r="H140" s="16">
        <f>VLOOKUP($C140,'Growth rate'!$B$3:$T$93,7,FALSE)*VLOOKUP($E140,BY_COM_Demand_Drivers!$A$5:$I$100,9,FALSE)</f>
        <v>2.0909887457511376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16.247645123147624</v>
      </c>
      <c r="G141" s="16">
        <f>VLOOKUP($C141,'Growth rate'!$B$3:$T$93,7,FALSE)*VLOOKUP($E141,BY_COM_Demand_Drivers!$A$5:$I$100,8,FALSE)</f>
        <v>0.67069487103930014</v>
      </c>
      <c r="H141" s="16">
        <f>VLOOKUP($C141,'Growth rate'!$B$3:$T$93,7,FALSE)*VLOOKUP($E141,BY_COM_Demand_Drivers!$A$5:$I$100,9,FALSE)</f>
        <v>2.1244445656831559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16.507607445117984</v>
      </c>
      <c r="G142" s="16">
        <f>VLOOKUP($C142,'Growth rate'!$B$3:$T$93,7,FALSE)*VLOOKUP($E142,BY_COM_Demand_Drivers!$A$5:$I$100,8,FALSE)</f>
        <v>0.68142598897592899</v>
      </c>
      <c r="H142" s="16">
        <f>VLOOKUP($C142,'Growth rate'!$B$3:$T$93,7,FALSE)*VLOOKUP($E142,BY_COM_Demand_Drivers!$A$5:$I$100,9,FALSE)</f>
        <v>2.1584356787340866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16.771729164239872</v>
      </c>
      <c r="G143" s="16">
        <f>VLOOKUP($C143,'Growth rate'!$B$3:$T$93,7,FALSE)*VLOOKUP($E143,BY_COM_Demand_Drivers!$A$5:$I$100,8,FALSE)</f>
        <v>0.69232880479954384</v>
      </c>
      <c r="H143" s="16">
        <f>VLOOKUP($C143,'Growth rate'!$B$3:$T$93,7,FALSE)*VLOOKUP($E143,BY_COM_Demand_Drivers!$A$5:$I$100,9,FALSE)</f>
        <v>2.1929706495938319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17.040076830867708</v>
      </c>
      <c r="G144" s="16">
        <f>VLOOKUP($C144,'Growth rate'!$B$3:$T$93,7,FALSE)*VLOOKUP($E144,BY_COM_Demand_Drivers!$A$5:$I$100,8,FALSE)</f>
        <v>0.70340606567633657</v>
      </c>
      <c r="H144" s="16">
        <f>VLOOKUP($C144,'Growth rate'!$B$3:$T$93,7,FALSE)*VLOOKUP($E144,BY_COM_Demand_Drivers!$A$5:$I$100,9,FALSE)</f>
        <v>2.2280581799873329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17.312718060161593</v>
      </c>
      <c r="G145" s="16">
        <f>VLOOKUP($C145,'Growth rate'!$B$3:$T$93,7,FALSE)*VLOOKUP($E145,BY_COM_Demand_Drivers!$A$5:$I$100,8,FALSE)</f>
        <v>0.71466056272715794</v>
      </c>
      <c r="H145" s="16">
        <f>VLOOKUP($C145,'Growth rate'!$B$3:$T$93,7,FALSE)*VLOOKUP($E145,BY_COM_Demand_Drivers!$A$5:$I$100,9,FALSE)</f>
        <v>2.2637071108671307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17.589721549124178</v>
      </c>
      <c r="G146" s="16">
        <f>VLOOKUP($C146,'Growth rate'!$B$3:$T$93,7,FALSE)*VLOOKUP($E146,BY_COM_Demand_Drivers!$A$5:$I$100,8,FALSE)</f>
        <v>0.72609513173079243</v>
      </c>
      <c r="H146" s="16">
        <f>VLOOKUP($C146,'Growth rate'!$B$3:$T$93,7,FALSE)*VLOOKUP($E146,BY_COM_Demand_Drivers!$A$5:$I$100,9,FALSE)</f>
        <v>2.2999264246410043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17.871157093910163</v>
      </c>
      <c r="G147" s="16">
        <f>VLOOKUP($C147,'Growth rate'!$B$3:$T$93,7,FALSE)*VLOOKUP($E147,BY_COM_Demand_Drivers!$A$5:$I$100,8,FALSE)</f>
        <v>0.73771265383848506</v>
      </c>
      <c r="H147" s="16">
        <f>VLOOKUP($C147,'Growth rate'!$B$3:$T$93,7,FALSE)*VLOOKUP($E147,BY_COM_Demand_Drivers!$A$5:$I$100,9,FALSE)</f>
        <v>2.3367252474352607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18.157095607412725</v>
      </c>
      <c r="G148" s="16">
        <f>VLOOKUP($C148,'Growth rate'!$B$3:$T$93,7,FALSE)*VLOOKUP($E148,BY_COM_Demand_Drivers!$A$5:$I$100,8,FALSE)</f>
        <v>0.74951605629990081</v>
      </c>
      <c r="H148" s="16">
        <f>VLOOKUP($C148,'Growth rate'!$B$3:$T$93,7,FALSE)*VLOOKUP($E148,BY_COM_Demand_Drivers!$A$5:$I$100,9,FALSE)</f>
        <v>2.3741128513942242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18.447609137131327</v>
      </c>
      <c r="G149" s="16">
        <f>VLOOKUP($C149,'Growth rate'!$B$3:$T$93,7,FALSE)*VLOOKUP($E149,BY_COM_Demand_Drivers!$A$5:$I$100,8,FALSE)</f>
        <v>0.76150831320069912</v>
      </c>
      <c r="H149" s="16">
        <f>VLOOKUP($C149,'Growth rate'!$B$3:$T$93,7,FALSE)*VLOOKUP($E149,BY_COM_Demand_Drivers!$A$5:$I$100,9,FALSE)</f>
        <v>2.4120986570165321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18.742770883325431</v>
      </c>
      <c r="G150" s="16">
        <f>VLOOKUP($C150,'Growth rate'!$B$3:$T$93,7,FALSE)*VLOOKUP($E150,BY_COM_Demand_Drivers!$A$5:$I$100,8,FALSE)</f>
        <v>0.77369244621191047</v>
      </c>
      <c r="H150" s="16">
        <f>VLOOKUP($C150,'Growth rate'!$B$3:$T$93,7,FALSE)*VLOOKUP($E150,BY_COM_Demand_Drivers!$A$5:$I$100,9,FALSE)</f>
        <v>2.450692235528797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19.042655217458641</v>
      </c>
      <c r="G151" s="16">
        <f>VLOOKUP($C151,'Growth rate'!$B$3:$T$93,7,FALSE)*VLOOKUP($E151,BY_COM_Demand_Drivers!$A$5:$I$100,8,FALSE)</f>
        <v>0.78607152535130109</v>
      </c>
      <c r="H151" s="16">
        <f>VLOOKUP($C151,'Growth rate'!$B$3:$T$93,7,FALSE)*VLOOKUP($E151,BY_COM_Demand_Drivers!$A$5:$I$100,9,FALSE)</f>
        <v>2.4899033112972577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19.347337700937974</v>
      </c>
      <c r="G152" s="16">
        <f>VLOOKUP($C152,'Growth rate'!$B$3:$T$93,7,FALSE)*VLOOKUP($E152,BY_COM_Demand_Drivers!$A$5:$I$100,8,FALSE)</f>
        <v>0.79864866975692173</v>
      </c>
      <c r="H152" s="16">
        <f>VLOOKUP($C152,'Growth rate'!$B$3:$T$93,7,FALSE)*VLOOKUP($E152,BY_COM_Demand_Drivers!$A$5:$I$100,9,FALSE)</f>
        <v>2.5297417642780133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19.656895104152987</v>
      </c>
      <c r="G153" s="16">
        <f>VLOOKUP($C153,'Growth rate'!$B$3:$T$93,7,FALSE)*VLOOKUP($E153,BY_COM_Demand_Drivers!$A$5:$I$100,8,FALSE)</f>
        <v>0.8114270484730326</v>
      </c>
      <c r="H153" s="16">
        <f>VLOOKUP($C153,'Growth rate'!$B$3:$T$93,7,FALSE)*VLOOKUP($E153,BY_COM_Demand_Drivers!$A$5:$I$100,9,FALSE)</f>
        <v>2.5702176325064618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19.971405425819437</v>
      </c>
      <c r="G154" s="16">
        <f>VLOOKUP($C154,'Growth rate'!$B$3:$T$93,7,FALSE)*VLOOKUP($E154,BY_COM_Demand_Drivers!$A$5:$I$100,8,FALSE)</f>
        <v>0.82440988124860126</v>
      </c>
      <c r="H154" s="16">
        <f>VLOOKUP($C154,'Growth rate'!$B$3:$T$93,7,FALSE)*VLOOKUP($E154,BY_COM_Demand_Drivers!$A$5:$I$100,9,FALSE)</f>
        <v>2.6113411146265655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20.290947912632546</v>
      </c>
      <c r="G155" s="16">
        <f>VLOOKUP($C155,'Growth rate'!$B$3:$T$93,7,FALSE)*VLOOKUP($E155,BY_COM_Demand_Drivers!$A$5:$I$100,8,FALSE)</f>
        <v>0.83760043934857875</v>
      </c>
      <c r="H155" s="16">
        <f>VLOOKUP($C155,'Growth rate'!$B$3:$T$93,7,FALSE)*VLOOKUP($E155,BY_COM_Demand_Drivers!$A$5:$I$100,9,FALSE)</f>
        <v>2.6531225724605907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20.615603079234663</v>
      </c>
      <c r="G156" s="16">
        <f>VLOOKUP($C156,'Growth rate'!$B$3:$T$93,7,FALSE)*VLOOKUP($E156,BY_COM_Demand_Drivers!$A$5:$I$100,8,FALSE)</f>
        <v>0.85100204637815602</v>
      </c>
      <c r="H156" s="16">
        <f>VLOOKUP($C156,'Growth rate'!$B$3:$T$93,7,FALSE)*VLOOKUP($E156,BY_COM_Demand_Drivers!$A$5:$I$100,9,FALSE)</f>
        <v>2.6955725336199596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20.945452728502417</v>
      </c>
      <c r="G157" s="16">
        <f>VLOOKUP($C157,'Growth rate'!$B$3:$T$93,7,FALSE)*VLOOKUP($E157,BY_COM_Demand_Drivers!$A$5:$I$100,8,FALSE)</f>
        <v>0.8646180791202065</v>
      </c>
      <c r="H157" s="16">
        <f>VLOOKUP($C157,'Growth rate'!$B$3:$T$93,7,FALSE)*VLOOKUP($E157,BY_COM_Demand_Drivers!$A$5:$I$100,9,FALSE)</f>
        <v>2.738701694157879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21.280579972158456</v>
      </c>
      <c r="G158" s="16">
        <f>VLOOKUP($C158,'Growth rate'!$B$3:$T$93,7,FALSE)*VLOOKUP($E158,BY_COM_Demand_Drivers!$A$5:$I$100,8,FALSE)</f>
        <v>0.87845196838612982</v>
      </c>
      <c r="H158" s="16">
        <f>VLOOKUP($C158,'Growth rate'!$B$3:$T$93,7,FALSE)*VLOOKUP($E158,BY_COM_Demand_Drivers!$A$5:$I$100,9,FALSE)</f>
        <v>2.7825209212644051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21.621069251712996</v>
      </c>
      <c r="G159" s="16">
        <f>VLOOKUP($C159,'Growth rate'!$B$3:$T$93,7,FALSE)*VLOOKUP($E159,BY_COM_Demand_Drivers!$A$5:$I$100,8,FALSE)</f>
        <v>0.89250719988030802</v>
      </c>
      <c r="H159" s="16">
        <f>VLOOKUP($C159,'Growth rate'!$B$3:$T$93,7,FALSE)*VLOOKUP($E159,BY_COM_Demand_Drivers!$A$5:$I$100,9,FALSE)</f>
        <v>2.8270412560046361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21.967006359740402</v>
      </c>
      <c r="G160" s="16">
        <f>VLOOKUP($C160,'Growth rate'!$B$3:$T$93,7,FALSE)*VLOOKUP($E160,BY_COM_Demand_Drivers!$A$5:$I$100,8,FALSE)</f>
        <v>0.90678731507839283</v>
      </c>
      <c r="H160" s="16">
        <f>VLOOKUP($C160,'Growth rate'!$B$3:$T$93,7,FALSE)*VLOOKUP($E160,BY_COM_Demand_Drivers!$A$5:$I$100,9,FALSE)</f>
        <v>2.8722739161007098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22.318478461496248</v>
      </c>
      <c r="G161" s="16">
        <f>VLOOKUP($C161,'Growth rate'!$B$3:$T$93,7,FALSE)*VLOOKUP($E161,BY_COM_Demand_Drivers!$A$5:$I$100,8,FALSE)</f>
        <v>0.92129591211964712</v>
      </c>
      <c r="H161" s="16">
        <f>VLOOKUP($C161,'Growth rate'!$B$3:$T$93,7,FALSE)*VLOOKUP($E161,BY_COM_Demand_Drivers!$A$5:$I$100,9,FALSE)</f>
        <v>2.9182302987583215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22.675574116880188</v>
      </c>
      <c r="G162" s="16">
        <f>VLOOKUP($C162,'Growth rate'!$B$3:$T$93,7,FALSE)*VLOOKUP($E162,BY_COM_Demand_Drivers!$A$5:$I$100,8,FALSE)</f>
        <v>0.93603664671356157</v>
      </c>
      <c r="H162" s="16">
        <f>VLOOKUP($C162,'Growth rate'!$B$3:$T$93,7,FALSE)*VLOOKUP($E162,BY_COM_Demand_Drivers!$A$5:$I$100,9,FALSE)</f>
        <v>2.9649219835384546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23.038383302750272</v>
      </c>
      <c r="G163" s="16">
        <f>VLOOKUP($C163,'Growth rate'!$B$3:$T$93,7,FALSE)*VLOOKUP($E163,BY_COM_Demand_Drivers!$A$5:$I$100,8,FALSE)</f>
        <v>0.95101323306097851</v>
      </c>
      <c r="H163" s="16">
        <f>VLOOKUP($C163,'Growth rate'!$B$3:$T$93,7,FALSE)*VLOOKUP($E163,BY_COM_Demand_Drivers!$A$5:$I$100,9,FALSE)</f>
        <v>3.0123607352750699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23.406997435594278</v>
      </c>
      <c r="G164" s="16">
        <f>VLOOKUP($C164,'Growth rate'!$B$3:$T$93,7,FALSE)*VLOOKUP($E164,BY_COM_Demand_Drivers!$A$5:$I$100,8,FALSE)</f>
        <v>0.9662294447899541</v>
      </c>
      <c r="H164" s="16">
        <f>VLOOKUP($C164,'Growth rate'!$B$3:$T$93,7,FALSE)*VLOOKUP($E164,BY_COM_Demand_Drivers!$A$5:$I$100,9,FALSE)</f>
        <v>3.0605585070394707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23.781509394563788</v>
      </c>
      <c r="G165" s="16">
        <f>VLOOKUP($C165,'Growth rate'!$B$3:$T$93,7,FALSE)*VLOOKUP($E165,BY_COM_Demand_Drivers!$A$5:$I$100,8,FALSE)</f>
        <v>0.98168911590659358</v>
      </c>
      <c r="H165" s="16">
        <f>VLOOKUP($C165,'Growth rate'!$B$3:$T$93,7,FALSE)*VLOOKUP($E165,BY_COM_Demand_Drivers!$A$5:$I$100,9,FALSE)</f>
        <v>3.1095274431521029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24.16201354487681</v>
      </c>
      <c r="G166" s="16">
        <f>VLOOKUP($C166,'Growth rate'!$B$3:$T$93,7,FALSE)*VLOOKUP($E166,BY_COM_Demand_Drivers!$A$5:$I$100,8,FALSE)</f>
        <v>0.99739614176109903</v>
      </c>
      <c r="H166" s="16">
        <f>VLOOKUP($C166,'Growth rate'!$B$3:$T$93,7,FALSE)*VLOOKUP($E166,BY_COM_Demand_Drivers!$A$5:$I$100,9,FALSE)</f>
        <v>3.1592798822425365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24.548605761594839</v>
      </c>
      <c r="G167" s="16">
        <f>VLOOKUP($C167,'Growth rate'!$B$3:$T$93,7,FALSE)*VLOOKUP($E167,BY_COM_Demand_Drivers!$A$5:$I$100,8,FALSE)</f>
        <v>1.0133544800292766</v>
      </c>
      <c r="H167" s="16">
        <f>VLOOKUP($C167,'Growth rate'!$B$3:$T$93,7,FALSE)*VLOOKUP($E167,BY_COM_Demand_Drivers!$A$5:$I$100,9,FALSE)</f>
        <v>3.2098283603584177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4.9657999999999998</v>
      </c>
      <c r="G168" s="16">
        <f>VLOOKUP($C168,'Growth rate'!$B$3:$T$93,7,FALSE)*VLOOKUP($E168,BY_COM_Demand_Drivers!$A$5:$I$100,8,FALSE)</f>
        <v>6.5799999999999997E-2</v>
      </c>
      <c r="H168" s="16">
        <f>VLOOKUP($C168,'Growth rate'!$B$3:$T$93,7,FALSE)*VLOOKUP($E168,BY_COM_Demand_Drivers!$A$5:$I$100,9,FALSE)</f>
        <v>0.20799999999999999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5.0764662672242622</v>
      </c>
      <c r="G169" s="16">
        <f>VLOOKUP($C169,'Growth rate'!$B$3:$T$93,7,FALSE)*VLOOKUP($E169,BY_COM_Demand_Drivers!$A$5:$I$100,8,FALSE)</f>
        <v>6.7266398240637251E-2</v>
      </c>
      <c r="H169" s="16">
        <f>VLOOKUP($C169,'Growth rate'!$B$3:$T$93,7,FALSE)*VLOOKUP($E169,BY_COM_Demand_Drivers!$A$5:$I$100,9,FALSE)</f>
        <v>0.21263542300991717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5.1871325344485255</v>
      </c>
      <c r="G170" s="16">
        <f>VLOOKUP($C170,'Growth rate'!$B$3:$T$93,7,FALSE)*VLOOKUP($E170,BY_COM_Demand_Drivers!$A$5:$I$100,8,FALSE)</f>
        <v>6.8732796481274505E-2</v>
      </c>
      <c r="H170" s="16">
        <f>VLOOKUP($C170,'Growth rate'!$B$3:$T$93,7,FALSE)*VLOOKUP($E170,BY_COM_Demand_Drivers!$A$5:$I$100,9,FALSE)</f>
        <v>0.21727084601983432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5.2977988016727879</v>
      </c>
      <c r="G171" s="16">
        <f>VLOOKUP($C171,'Growth rate'!$B$3:$T$93,7,FALSE)*VLOOKUP($E171,BY_COM_Demand_Drivers!$A$5:$I$100,8,FALSE)</f>
        <v>7.0199194721911773E-2</v>
      </c>
      <c r="H171" s="16">
        <f>VLOOKUP($C171,'Growth rate'!$B$3:$T$93,7,FALSE)*VLOOKUP($E171,BY_COM_Demand_Drivers!$A$5:$I$100,9,FALSE)</f>
        <v>0.2219062690297515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5.4084650688970513</v>
      </c>
      <c r="G172" s="16">
        <f>VLOOKUP($C172,'Growth rate'!$B$3:$T$93,7,FALSE)*VLOOKUP($E172,BY_COM_Demand_Drivers!$A$5:$I$100,8,FALSE)</f>
        <v>7.1665592962549027E-2</v>
      </c>
      <c r="H172" s="16">
        <f>VLOOKUP($C172,'Growth rate'!$B$3:$T$93,7,FALSE)*VLOOKUP($E172,BY_COM_Demand_Drivers!$A$5:$I$100,9,FALSE)</f>
        <v>0.22654169203966865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5.5191313361213137</v>
      </c>
      <c r="G173" s="16">
        <f>VLOOKUP($C173,'Growth rate'!$B$3:$T$93,7,FALSE)*VLOOKUP($E173,BY_COM_Demand_Drivers!$A$5:$I$100,8,FALSE)</f>
        <v>7.3131991203186281E-2</v>
      </c>
      <c r="H173" s="16">
        <f>VLOOKUP($C173,'Growth rate'!$B$3:$T$93,7,FALSE)*VLOOKUP($E173,BY_COM_Demand_Drivers!$A$5:$I$100,9,FALSE)</f>
        <v>0.23117711504958582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5.6297976033455761</v>
      </c>
      <c r="G174" s="16">
        <f>VLOOKUP($C174,'Growth rate'!$B$3:$T$93,7,FALSE)*VLOOKUP($E174,BY_COM_Demand_Drivers!$A$5:$I$100,8,FALSE)</f>
        <v>7.4598389443823535E-2</v>
      </c>
      <c r="H174" s="16">
        <f>VLOOKUP($C174,'Growth rate'!$B$3:$T$93,7,FALSE)*VLOOKUP($E174,BY_COM_Demand_Drivers!$A$5:$I$100,9,FALSE)</f>
        <v>0.23581253805950297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5.7404638705698385</v>
      </c>
      <c r="G175" s="16">
        <f>VLOOKUP($C175,'Growth rate'!$B$3:$T$93,7,FALSE)*VLOOKUP($E175,BY_COM_Demand_Drivers!$A$5:$I$100,8,FALSE)</f>
        <v>7.6064787684460788E-2</v>
      </c>
      <c r="H175" s="16">
        <f>VLOOKUP($C175,'Growth rate'!$B$3:$T$93,7,FALSE)*VLOOKUP($E175,BY_COM_Demand_Drivers!$A$5:$I$100,9,FALSE)</f>
        <v>0.2404479610694201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5.8511301377941018</v>
      </c>
      <c r="G176" s="16">
        <f>VLOOKUP($C176,'Growth rate'!$B$3:$T$93,7,FALSE)*VLOOKUP($E176,BY_COM_Demand_Drivers!$A$5:$I$100,8,FALSE)</f>
        <v>7.7531185925098056E-2</v>
      </c>
      <c r="H176" s="16">
        <f>VLOOKUP($C176,'Growth rate'!$B$3:$T$93,7,FALSE)*VLOOKUP($E176,BY_COM_Demand_Drivers!$A$5:$I$100,9,FALSE)</f>
        <v>0.2450833840793373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5.9617964050183634</v>
      </c>
      <c r="G177" s="16">
        <f>VLOOKUP($C177,'Growth rate'!$B$3:$T$93,7,FALSE)*VLOOKUP($E177,BY_COM_Demand_Drivers!$A$5:$I$100,8,FALSE)</f>
        <v>7.8997584165735296E-2</v>
      </c>
      <c r="H177" s="16">
        <f>VLOOKUP($C177,'Growth rate'!$B$3:$T$93,7,FALSE)*VLOOKUP($E177,BY_COM_Demand_Drivers!$A$5:$I$100,9,FALSE)</f>
        <v>0.24971880708925442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6.0724626722426267</v>
      </c>
      <c r="G178" s="16">
        <f>VLOOKUP($C178,'Growth rate'!$B$3:$T$93,7,FALSE)*VLOOKUP($E178,BY_COM_Demand_Drivers!$A$5:$I$100,8,FALSE)</f>
        <v>8.046398240637255E-2</v>
      </c>
      <c r="H178" s="16">
        <f>VLOOKUP($C178,'Growth rate'!$B$3:$T$93,7,FALSE)*VLOOKUP($E178,BY_COM_Demand_Drivers!$A$5:$I$100,9,FALSE)</f>
        <v>0.25435423009917157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6.1831289394668891</v>
      </c>
      <c r="G179" s="16">
        <f>VLOOKUP($C179,'Growth rate'!$B$3:$T$93,7,FALSE)*VLOOKUP($E179,BY_COM_Demand_Drivers!$A$5:$I$100,8,FALSE)</f>
        <v>8.1930380647009804E-2</v>
      </c>
      <c r="H179" s="16">
        <f>VLOOKUP($C179,'Growth rate'!$B$3:$T$93,7,FALSE)*VLOOKUP($E179,BY_COM_Demand_Drivers!$A$5:$I$100,9,FALSE)</f>
        <v>0.25898965310908878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6.2937952066911516</v>
      </c>
      <c r="G180" s="16">
        <f>VLOOKUP($C180,'Growth rate'!$B$3:$T$93,7,FALSE)*VLOOKUP($E180,BY_COM_Demand_Drivers!$A$5:$I$100,8,FALSE)</f>
        <v>8.3396778887647072E-2</v>
      </c>
      <c r="H180" s="16">
        <f>VLOOKUP($C180,'Growth rate'!$B$3:$T$93,7,FALSE)*VLOOKUP($E180,BY_COM_Demand_Drivers!$A$5:$I$100,9,FALSE)</f>
        <v>0.26362507611900593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6.4044614739154149</v>
      </c>
      <c r="G181" s="16">
        <f>VLOOKUP($C181,'Growth rate'!$B$3:$T$93,7,FALSE)*VLOOKUP($E181,BY_COM_Demand_Drivers!$A$5:$I$100,8,FALSE)</f>
        <v>8.4863177128284326E-2</v>
      </c>
      <c r="H181" s="16">
        <f>VLOOKUP($C181,'Growth rate'!$B$3:$T$93,7,FALSE)*VLOOKUP($E181,BY_COM_Demand_Drivers!$A$5:$I$100,9,FALSE)</f>
        <v>0.26826049912892308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6.5151277411396773</v>
      </c>
      <c r="G182" s="16">
        <f>VLOOKUP($C182,'Growth rate'!$B$3:$T$93,7,FALSE)*VLOOKUP($E182,BY_COM_Demand_Drivers!$A$5:$I$100,8,FALSE)</f>
        <v>8.6329575368921579E-2</v>
      </c>
      <c r="H182" s="16">
        <f>VLOOKUP($C182,'Growth rate'!$B$3:$T$93,7,FALSE)*VLOOKUP($E182,BY_COM_Demand_Drivers!$A$5:$I$100,9,FALSE)</f>
        <v>0.27289592213884023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6.6257940083639406</v>
      </c>
      <c r="G183" s="16">
        <f>VLOOKUP($C183,'Growth rate'!$B$3:$T$93,7,FALSE)*VLOOKUP($E183,BY_COM_Demand_Drivers!$A$5:$I$100,8,FALSE)</f>
        <v>8.7795973609558833E-2</v>
      </c>
      <c r="H183" s="16">
        <f>VLOOKUP($C183,'Growth rate'!$B$3:$T$93,7,FALSE)*VLOOKUP($E183,BY_COM_Demand_Drivers!$A$5:$I$100,9,FALSE)</f>
        <v>0.27753134514875744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6.736460275588203</v>
      </c>
      <c r="G184" s="16">
        <f>VLOOKUP($C184,'Growth rate'!$B$3:$T$93,7,FALSE)*VLOOKUP($E184,BY_COM_Demand_Drivers!$A$5:$I$100,8,FALSE)</f>
        <v>8.9262371850196101E-2</v>
      </c>
      <c r="H184" s="16">
        <f>VLOOKUP($C184,'Growth rate'!$B$3:$T$93,7,FALSE)*VLOOKUP($E184,BY_COM_Demand_Drivers!$A$5:$I$100,9,FALSE)</f>
        <v>0.28216676815867459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6.8471265428124655</v>
      </c>
      <c r="G185" s="16">
        <f>VLOOKUP($C185,'Growth rate'!$B$3:$T$93,7,FALSE)*VLOOKUP($E185,BY_COM_Demand_Drivers!$A$5:$I$100,8,FALSE)</f>
        <v>9.0728770090833355E-2</v>
      </c>
      <c r="H185" s="16">
        <f>VLOOKUP($C185,'Growth rate'!$B$3:$T$93,7,FALSE)*VLOOKUP($E185,BY_COM_Demand_Drivers!$A$5:$I$100,9,FALSE)</f>
        <v>0.28680219116859174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6.9577928100367288</v>
      </c>
      <c r="G186" s="16">
        <f>VLOOKUP($C186,'Growth rate'!$B$3:$T$93,7,FALSE)*VLOOKUP($E186,BY_COM_Demand_Drivers!$A$5:$I$100,8,FALSE)</f>
        <v>9.2195168331470609E-2</v>
      </c>
      <c r="H186" s="16">
        <f>VLOOKUP($C186,'Growth rate'!$B$3:$T$93,7,FALSE)*VLOOKUP($E186,BY_COM_Demand_Drivers!$A$5:$I$100,9,FALSE)</f>
        <v>0.29143761417850889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7.0684590772609912</v>
      </c>
      <c r="G187" s="16">
        <f>VLOOKUP($C187,'Growth rate'!$B$3:$T$93,7,FALSE)*VLOOKUP($E187,BY_COM_Demand_Drivers!$A$5:$I$100,8,FALSE)</f>
        <v>9.3661566572107863E-2</v>
      </c>
      <c r="H187" s="16">
        <f>VLOOKUP($C187,'Growth rate'!$B$3:$T$93,7,FALSE)*VLOOKUP($E187,BY_COM_Demand_Drivers!$A$5:$I$100,9,FALSE)</f>
        <v>0.29607303718842609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7.1791253444852545</v>
      </c>
      <c r="G188" s="16">
        <f>VLOOKUP($C188,'Growth rate'!$B$3:$T$93,7,FALSE)*VLOOKUP($E188,BY_COM_Demand_Drivers!$A$5:$I$100,8,FALSE)</f>
        <v>9.5127964812745117E-2</v>
      </c>
      <c r="H188" s="16">
        <f>VLOOKUP($C188,'Growth rate'!$B$3:$T$93,7,FALSE)*VLOOKUP($E188,BY_COM_Demand_Drivers!$A$5:$I$100,9,FALSE)</f>
        <v>0.30070846019834324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7.2897916117095169</v>
      </c>
      <c r="G189" s="16">
        <f>VLOOKUP($C189,'Growth rate'!$B$3:$T$93,7,FALSE)*VLOOKUP($E189,BY_COM_Demand_Drivers!$A$5:$I$100,8,FALSE)</f>
        <v>9.6594363053382384E-2</v>
      </c>
      <c r="H189" s="16">
        <f>VLOOKUP($C189,'Growth rate'!$B$3:$T$93,7,FALSE)*VLOOKUP($E189,BY_COM_Demand_Drivers!$A$5:$I$100,9,FALSE)</f>
        <v>0.30534388320826039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7.4004578789337785</v>
      </c>
      <c r="G190" s="16">
        <f>VLOOKUP($C190,'Growth rate'!$B$3:$T$93,7,FALSE)*VLOOKUP($E190,BY_COM_Demand_Drivers!$A$5:$I$100,8,FALSE)</f>
        <v>9.8060761294019624E-2</v>
      </c>
      <c r="H190" s="16">
        <f>VLOOKUP($C190,'Growth rate'!$B$3:$T$93,7,FALSE)*VLOOKUP($E190,BY_COM_Demand_Drivers!$A$5:$I$100,9,FALSE)</f>
        <v>0.30997930621817754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7.5111241461580427</v>
      </c>
      <c r="G191" s="16">
        <f>VLOOKUP($C191,'Growth rate'!$B$3:$T$93,7,FALSE)*VLOOKUP($E191,BY_COM_Demand_Drivers!$A$5:$I$100,8,FALSE)</f>
        <v>9.9527159534656892E-2</v>
      </c>
      <c r="H191" s="16">
        <f>VLOOKUP($C191,'Growth rate'!$B$3:$T$93,7,FALSE)*VLOOKUP($E191,BY_COM_Demand_Drivers!$A$5:$I$100,9,FALSE)</f>
        <v>0.31461472922809475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7.6217904133823042</v>
      </c>
      <c r="G192" s="16">
        <f>VLOOKUP($C192,'Growth rate'!$B$3:$T$93,7,FALSE)*VLOOKUP($E192,BY_COM_Demand_Drivers!$A$5:$I$100,8,FALSE)</f>
        <v>0.10099355777529413</v>
      </c>
      <c r="H192" s="16">
        <f>VLOOKUP($C192,'Growth rate'!$B$3:$T$93,7,FALSE)*VLOOKUP($E192,BY_COM_Demand_Drivers!$A$5:$I$100,9,FALSE)</f>
        <v>0.31925015223801184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7.7324566806065684</v>
      </c>
      <c r="G193" s="16">
        <f>VLOOKUP($C193,'Growth rate'!$B$3:$T$93,7,FALSE)*VLOOKUP($E193,BY_COM_Demand_Drivers!$A$5:$I$100,8,FALSE)</f>
        <v>0.10245995601593141</v>
      </c>
      <c r="H193" s="16">
        <f>VLOOKUP($C193,'Growth rate'!$B$3:$T$93,7,FALSE)*VLOOKUP($E193,BY_COM_Demand_Drivers!$A$5:$I$100,9,FALSE)</f>
        <v>0.32388557524792905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7.84312294783083</v>
      </c>
      <c r="G194" s="16">
        <f>VLOOKUP($C194,'Growth rate'!$B$3:$T$93,7,FALSE)*VLOOKUP($E194,BY_COM_Demand_Drivers!$A$5:$I$100,8,FALSE)</f>
        <v>0.10392635425656865</v>
      </c>
      <c r="H194" s="16">
        <f>VLOOKUP($C194,'Growth rate'!$B$3:$T$93,7,FALSE)*VLOOKUP($E194,BY_COM_Demand_Drivers!$A$5:$I$100,9,FALSE)</f>
        <v>0.3285209982578462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7.9537892150550933</v>
      </c>
      <c r="G195" s="16">
        <f>VLOOKUP($C195,'Growth rate'!$B$3:$T$93,7,FALSE)*VLOOKUP($E195,BY_COM_Demand_Drivers!$A$5:$I$100,8,FALSE)</f>
        <v>0.10539275249720592</v>
      </c>
      <c r="H195" s="16">
        <f>VLOOKUP($C195,'Growth rate'!$B$3:$T$93,7,FALSE)*VLOOKUP($E195,BY_COM_Demand_Drivers!$A$5:$I$100,9,FALSE)</f>
        <v>0.3331564212677634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8.0644554822793548</v>
      </c>
      <c r="G196" s="16">
        <f>VLOOKUP($C196,'Growth rate'!$B$3:$T$93,7,FALSE)*VLOOKUP($E196,BY_COM_Demand_Drivers!$A$5:$I$100,8,FALSE)</f>
        <v>0.10685915073784316</v>
      </c>
      <c r="H196" s="16">
        <f>VLOOKUP($C196,'Growth rate'!$B$3:$T$93,7,FALSE)*VLOOKUP($E196,BY_COM_Demand_Drivers!$A$5:$I$100,9,FALSE)</f>
        <v>0.3377918442776805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8.1751217495036173</v>
      </c>
      <c r="G197" s="16">
        <f>VLOOKUP($C197,'Growth rate'!$B$3:$T$93,7,FALSE)*VLOOKUP($E197,BY_COM_Demand_Drivers!$A$5:$I$100,8,FALSE)</f>
        <v>0.10832554897848042</v>
      </c>
      <c r="H197" s="16">
        <f>VLOOKUP($C197,'Growth rate'!$B$3:$T$93,7,FALSE)*VLOOKUP($E197,BY_COM_Demand_Drivers!$A$5:$I$100,9,FALSE)</f>
        <v>0.3424272672875977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8.2857880167278815</v>
      </c>
      <c r="G198" s="16">
        <f>VLOOKUP($C198,'Growth rate'!$B$3:$T$93,7,FALSE)*VLOOKUP($E198,BY_COM_Demand_Drivers!$A$5:$I$100,8,FALSE)</f>
        <v>0.10979194721911768</v>
      </c>
      <c r="H198" s="16">
        <f>VLOOKUP($C198,'Growth rate'!$B$3:$T$93,7,FALSE)*VLOOKUP($E198,BY_COM_Demand_Drivers!$A$5:$I$100,9,FALSE)</f>
        <v>0.34706269029751485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8.3964542839521439</v>
      </c>
      <c r="G199" s="16">
        <f>VLOOKUP($C199,'Growth rate'!$B$3:$T$93,7,FALSE)*VLOOKUP($E199,BY_COM_Demand_Drivers!$A$5:$I$100,8,FALSE)</f>
        <v>0.11125834545975494</v>
      </c>
      <c r="H199" s="16">
        <f>VLOOKUP($C199,'Growth rate'!$B$3:$T$93,7,FALSE)*VLOOKUP($E199,BY_COM_Demand_Drivers!$A$5:$I$100,9,FALSE)</f>
        <v>0.351698113307432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8.530797552495379</v>
      </c>
      <c r="G200" s="16">
        <f>VLOOKUP($C200,'Growth rate'!$B$3:$T$93,7,FALSE)*VLOOKUP($E200,BY_COM_Demand_Drivers!$A$5:$I$100,8,FALSE)</f>
        <v>0.11303847898711102</v>
      </c>
      <c r="H200" s="16">
        <f>VLOOKUP($C200,'Growth rate'!$B$3:$T$93,7,FALSE)*VLOOKUP($E200,BY_COM_Demand_Drivers!$A$5:$I$100,9,FALSE)</f>
        <v>0.35732528312035094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8.6672903133353021</v>
      </c>
      <c r="G201" s="16">
        <f>VLOOKUP($C201,'Growth rate'!$B$3:$T$93,7,FALSE)*VLOOKUP($E201,BY_COM_Demand_Drivers!$A$5:$I$100,8,FALSE)</f>
        <v>0.11484709465090477</v>
      </c>
      <c r="H201" s="16">
        <f>VLOOKUP($C201,'Growth rate'!$B$3:$T$93,7,FALSE)*VLOOKUP($E201,BY_COM_Demand_Drivers!$A$5:$I$100,9,FALSE)</f>
        <v>0.36304248765027647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8.8059669583486695</v>
      </c>
      <c r="G202" s="16">
        <f>VLOOKUP($C202,'Growth rate'!$B$3:$T$93,7,FALSE)*VLOOKUP($E202,BY_COM_Demand_Drivers!$A$5:$I$100,8,FALSE)</f>
        <v>0.11668464816531926</v>
      </c>
      <c r="H202" s="16">
        <f>VLOOKUP($C202,'Growth rate'!$B$3:$T$93,7,FALSE)*VLOOKUP($E202,BY_COM_Demand_Drivers!$A$5:$I$100,9,FALSE)</f>
        <v>0.36885116745268093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8.9468624296822483</v>
      </c>
      <c r="G203" s="16">
        <f>VLOOKUP($C203,'Growth rate'!$B$3:$T$93,7,FALSE)*VLOOKUP($E203,BY_COM_Demand_Drivers!$A$5:$I$100,8,FALSE)</f>
        <v>0.11855160253596438</v>
      </c>
      <c r="H203" s="16">
        <f>VLOOKUP($C203,'Growth rate'!$B$3:$T$93,7,FALSE)*VLOOKUP($E203,BY_COM_Demand_Drivers!$A$5:$I$100,9,FALSE)</f>
        <v>0.37475278613192387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9.0900122285571623</v>
      </c>
      <c r="G204" s="16">
        <f>VLOOKUP($C204,'Growth rate'!$B$3:$T$93,7,FALSE)*VLOOKUP($E204,BY_COM_Demand_Drivers!$A$5:$I$100,8,FALSE)</f>
        <v>0.12044842817653979</v>
      </c>
      <c r="H204" s="16">
        <f>VLOOKUP($C204,'Growth rate'!$B$3:$T$93,7,FALSE)*VLOOKUP($E204,BY_COM_Demand_Drivers!$A$5:$I$100,9,FALSE)</f>
        <v>0.38074883071003457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9.2354524242140794</v>
      </c>
      <c r="G205" s="16">
        <f>VLOOKUP($C205,'Growth rate'!$B$3:$T$93,7,FALSE)*VLOOKUP($E205,BY_COM_Demand_Drivers!$A$5:$I$100,8,FALSE)</f>
        <v>0.12237560302736446</v>
      </c>
      <c r="H205" s="16">
        <f>VLOOKUP($C205,'Growth rate'!$B$3:$T$93,7,FALSE)*VLOOKUP($E205,BY_COM_Demand_Drivers!$A$5:$I$100,9,FALSE)</f>
        <v>0.38684081200139525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9.3832196630015048</v>
      </c>
      <c r="G206" s="16">
        <f>VLOOKUP($C206,'Growth rate'!$B$3:$T$93,7,FALSE)*VLOOKUP($E206,BY_COM_Demand_Drivers!$A$5:$I$100,8,FALSE)</f>
        <v>0.12433361267580229</v>
      </c>
      <c r="H206" s="16">
        <f>VLOOKUP($C206,'Growth rate'!$B$3:$T$93,7,FALSE)*VLOOKUP($E206,BY_COM_Demand_Drivers!$A$5:$I$100,9,FALSE)</f>
        <v>0.39303026499341759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9.5333511776095285</v>
      </c>
      <c r="G207" s="16">
        <f>VLOOKUP($C207,'Growth rate'!$B$3:$T$93,7,FALSE)*VLOOKUP($E207,BY_COM_Demand_Drivers!$A$5:$I$100,8,FALSE)</f>
        <v>0.12632295047861511</v>
      </c>
      <c r="H207" s="16">
        <f>VLOOKUP($C207,'Growth rate'!$B$3:$T$93,7,FALSE)*VLOOKUP($E207,BY_COM_Demand_Drivers!$A$5:$I$100,9,FALSE)</f>
        <v>0.39931874923331223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9.6858847964512798</v>
      </c>
      <c r="G208" s="16">
        <f>VLOOKUP($C208,'Growth rate'!$B$3:$T$93,7,FALSE)*VLOOKUP($E208,BY_COM_Demand_Drivers!$A$5:$I$100,8,FALSE)</f>
        <v>0.12834411768627296</v>
      </c>
      <c r="H208" s="16">
        <f>VLOOKUP($C208,'Growth rate'!$B$3:$T$93,7,FALSE)*VLOOKUP($E208,BY_COM_Demand_Drivers!$A$5:$I$100,9,FALSE)</f>
        <v>0.40570784922104519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9.8408589531945019</v>
      </c>
      <c r="G209" s="16">
        <f>VLOOKUP($C209,'Growth rate'!$B$3:$T$93,7,FALSE)*VLOOKUP($E209,BY_COM_Demand_Drivers!$A$5:$I$100,8,FALSE)</f>
        <v>0.13039762356925333</v>
      </c>
      <c r="H209" s="16">
        <f>VLOOKUP($C209,'Growth rate'!$B$3:$T$93,7,FALSE)*VLOOKUP($E209,BY_COM_Demand_Drivers!$A$5:$I$100,9,FALSE)</f>
        <v>0.41219917480858193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9.9983126964456144</v>
      </c>
      <c r="G210" s="16">
        <f>VLOOKUP($C210,'Growth rate'!$B$3:$T$93,7,FALSE)*VLOOKUP($E210,BY_COM_Demand_Drivers!$A$5:$I$100,8,FALSE)</f>
        <v>0.1324839855463614</v>
      </c>
      <c r="H210" s="16">
        <f>VLOOKUP($C210,'Growth rate'!$B$3:$T$93,7,FALSE)*VLOOKUP($E210,BY_COM_Demand_Drivers!$A$5:$I$100,9,FALSE)</f>
        <v>0.41879436160551931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10.158285699588744</v>
      </c>
      <c r="G211" s="16">
        <f>VLOOKUP($C211,'Growth rate'!$B$3:$T$93,7,FALSE)*VLOOKUP($E211,BY_COM_Demand_Drivers!$A$5:$I$100,8,FALSE)</f>
        <v>0.13460372931510317</v>
      </c>
      <c r="H211" s="16">
        <f>VLOOKUP($C211,'Growth rate'!$B$3:$T$93,7,FALSE)*VLOOKUP($E211,BY_COM_Demand_Drivers!$A$5:$I$100,9,FALSE)</f>
        <v>0.42549507139120762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10.320818270782164</v>
      </c>
      <c r="G212" s="16">
        <f>VLOOKUP($C212,'Growth rate'!$B$3:$T$93,7,FALSE)*VLOOKUP($E212,BY_COM_Demand_Drivers!$A$5:$I$100,8,FALSE)</f>
        <v>0.13675738898414483</v>
      </c>
      <c r="H212" s="16">
        <f>VLOOKUP($C212,'Growth rate'!$B$3:$T$93,7,FALSE)*VLOOKUP($E212,BY_COM_Demand_Drivers!$A$5:$I$100,9,FALSE)</f>
        <v>0.43230299253346693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10.485951363114678</v>
      </c>
      <c r="G213" s="16">
        <f>VLOOKUP($C213,'Growth rate'!$B$3:$T$93,7,FALSE)*VLOOKUP($E213,BY_COM_Demand_Drivers!$A$5:$I$100,8,FALSE)</f>
        <v>0.13894550720789114</v>
      </c>
      <c r="H213" s="16">
        <f>VLOOKUP($C213,'Growth rate'!$B$3:$T$93,7,FALSE)*VLOOKUP($E213,BY_COM_Demand_Drivers!$A$5:$I$100,9,FALSE)</f>
        <v>0.43921984041400236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10.653726584924515</v>
      </c>
      <c r="G214" s="16">
        <f>VLOOKUP($C214,'Growth rate'!$B$3:$T$93,7,FALSE)*VLOOKUP($E214,BY_COM_Demand_Drivers!$A$5:$I$100,8,FALSE)</f>
        <v>0.14116863532321744</v>
      </c>
      <c r="H214" s="16">
        <f>VLOOKUP($C214,'Growth rate'!$B$3:$T$93,7,FALSE)*VLOOKUP($E214,BY_COM_Demand_Drivers!$A$5:$I$100,9,FALSE)</f>
        <v>0.44624735786062653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10.824186210283305</v>
      </c>
      <c r="G215" s="16">
        <f>VLOOKUP($C215,'Growth rate'!$B$3:$T$93,7,FALSE)*VLOOKUP($E215,BY_COM_Demand_Drivers!$A$5:$I$100,8,FALSE)</f>
        <v>0.14342733348838888</v>
      </c>
      <c r="H215" s="16">
        <f>VLOOKUP($C215,'Growth rate'!$B$3:$T$93,7,FALSE)*VLOOKUP($E215,BY_COM_Demand_Drivers!$A$5:$I$100,9,FALSE)</f>
        <v>0.45338731558639644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10.997373189647838</v>
      </c>
      <c r="G216" s="16">
        <f>VLOOKUP($C216,'Growth rate'!$B$3:$T$93,7,FALSE)*VLOOKUP($E216,BY_COM_Demand_Drivers!$A$5:$I$100,8,FALSE)</f>
        <v>0.14572217082420311</v>
      </c>
      <c r="H216" s="16">
        <f>VLOOKUP($C216,'Growth rate'!$B$3:$T$93,7,FALSE)*VLOOKUP($E216,BY_COM_Demand_Drivers!$A$5:$I$100,9,FALSE)</f>
        <v>0.46064151263577879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11.173331160682205</v>
      </c>
      <c r="G217" s="16">
        <f>VLOOKUP($C217,'Growth rate'!$B$3:$T$93,7,FALSE)*VLOOKUP($E217,BY_COM_Demand_Drivers!$A$5:$I$100,8,FALSE)</f>
        <v>0.14805372555739038</v>
      </c>
      <c r="H217" s="16">
        <f>VLOOKUP($C217,'Growth rate'!$B$3:$T$93,7,FALSE)*VLOOKUP($E217,BY_COM_Demand_Drivers!$A$5:$I$100,9,FALSE)</f>
        <v>0.46801177683795131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11.352104459253122</v>
      </c>
      <c r="G218" s="16">
        <f>VLOOKUP($C218,'Growth rate'!$B$3:$T$93,7,FALSE)*VLOOKUP($E218,BY_COM_Demand_Drivers!$A$5:$I$100,8,FALSE)</f>
        <v>0.15042258516630863</v>
      </c>
      <c r="H218" s="16">
        <f>VLOOKUP($C218,'Growth rate'!$B$3:$T$93,7,FALSE)*VLOOKUP($E218,BY_COM_Demand_Drivers!$A$5:$I$100,9,FALSE)</f>
        <v>0.4754999652673586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11.53373813060117</v>
      </c>
      <c r="G219" s="16">
        <f>VLOOKUP($C219,'Growth rate'!$B$3:$T$93,7,FALSE)*VLOOKUP($E219,BY_COM_Demand_Drivers!$A$5:$I$100,8,FALSE)</f>
        <v>0.15282934652896957</v>
      </c>
      <c r="H219" s="16">
        <f>VLOOKUP($C219,'Growth rate'!$B$3:$T$93,7,FALSE)*VLOOKUP($E219,BY_COM_Demand_Drivers!$A$5:$I$100,9,FALSE)</f>
        <v>0.48310796471163625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11.718277940690788</v>
      </c>
      <c r="G220" s="16">
        <f>VLOOKUP($C220,'Growth rate'!$B$3:$T$93,7,FALSE)*VLOOKUP($E220,BY_COM_Demand_Drivers!$A$5:$I$100,8,FALSE)</f>
        <v>0.15527461607343304</v>
      </c>
      <c r="H220" s="16">
        <f>VLOOKUP($C220,'Growth rate'!$B$3:$T$93,7,FALSE)*VLOOKUP($E220,BY_COM_Demand_Drivers!$A$5:$I$100,9,FALSE)</f>
        <v>0.49083769214702239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11.905770387741841</v>
      </c>
      <c r="G221" s="16">
        <f>VLOOKUP($C221,'Growth rate'!$B$3:$T$93,7,FALSE)*VLOOKUP($E221,BY_COM_Demand_Drivers!$A$5:$I$100,8,FALSE)</f>
        <v>0.15775900993060799</v>
      </c>
      <c r="H221" s="16">
        <f>VLOOKUP($C221,'Growth rate'!$B$3:$T$93,7,FALSE)*VLOOKUP($E221,BY_COM_Demand_Drivers!$A$5:$I$100,9,FALSE)</f>
        <v>0.49869109522137478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12.096262713945711</v>
      </c>
      <c r="G222" s="16">
        <f>VLOOKUP($C222,'Growth rate'!$B$3:$T$93,7,FALSE)*VLOOKUP($E222,BY_COM_Demand_Drivers!$A$5:$I$100,8,FALSE)</f>
        <v>0.16028315408949773</v>
      </c>
      <c r="H222" s="16">
        <f>VLOOKUP($C222,'Growth rate'!$B$3:$T$93,7,FALSE)*VLOOKUP($E222,BY_COM_Demand_Drivers!$A$5:$I$100,9,FALSE)</f>
        <v>0.50667015274491678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12.289802917368844</v>
      </c>
      <c r="G223" s="16">
        <f>VLOOKUP($C223,'Growth rate'!$B$3:$T$93,7,FALSE)*VLOOKUP($E223,BY_COM_Demand_Drivers!$A$5:$I$100,8,FALSE)</f>
        <v>0.16284768455492971</v>
      </c>
      <c r="H223" s="16">
        <f>VLOOKUP($C223,'Growth rate'!$B$3:$T$93,7,FALSE)*VLOOKUP($E223,BY_COM_Demand_Drivers!$A$5:$I$100,9,FALSE)</f>
        <v>0.51477687518883553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12.486439764046745</v>
      </c>
      <c r="G224" s="16">
        <f>VLOOKUP($C224,'Growth rate'!$B$3:$T$93,7,FALSE)*VLOOKUP($E224,BY_COM_Demand_Drivers!$A$5:$I$100,8,FALSE)</f>
        <v>0.16545324750780857</v>
      </c>
      <c r="H224" s="16">
        <f>VLOOKUP($C224,'Growth rate'!$B$3:$T$93,7,FALSE)*VLOOKUP($E224,BY_COM_Demand_Drivers!$A$5:$I$100,9,FALSE)</f>
        <v>0.52301330519185685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12.686222800271493</v>
      </c>
      <c r="G225" s="16">
        <f>VLOOKUP($C225,'Growth rate'!$B$3:$T$93,7,FALSE)*VLOOKUP($E225,BY_COM_Demand_Drivers!$A$5:$I$100,8,FALSE)</f>
        <v>0.16810049946793351</v>
      </c>
      <c r="H225" s="16">
        <f>VLOOKUP($C225,'Growth rate'!$B$3:$T$93,7,FALSE)*VLOOKUP($E225,BY_COM_Demand_Drivers!$A$5:$I$100,9,FALSE)</f>
        <v>0.53138151807492662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12.889202365075835</v>
      </c>
      <c r="G226" s="16">
        <f>VLOOKUP($C226,'Growth rate'!$B$3:$T$93,7,FALSE)*VLOOKUP($E226,BY_COM_Demand_Drivers!$A$5:$I$100,8,FALSE)</f>
        <v>0.17079010745942044</v>
      </c>
      <c r="H226" s="16">
        <f>VLOOKUP($C226,'Growth rate'!$B$3:$T$93,7,FALSE)*VLOOKUP($E226,BY_COM_Demand_Drivers!$A$5:$I$100,9,FALSE)</f>
        <v>0.53988362236412535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13.095429602917049</v>
      </c>
      <c r="G227" s="16">
        <f>VLOOKUP($C227,'Growth rate'!$B$3:$T$93,7,FALSE)*VLOOKUP($E227,BY_COM_Demand_Drivers!$A$5:$I$100,8,FALSE)</f>
        <v>0.17352274917877117</v>
      </c>
      <c r="H227" s="16">
        <f>VLOOKUP($C227,'Growth rate'!$B$3:$T$93,7,FALSE)*VLOOKUP($E227,BY_COM_Demand_Drivers!$A$5:$I$100,9,FALSE)</f>
        <v>0.54852176032195143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13.304956476563721</v>
      </c>
      <c r="G228" s="16">
        <f>VLOOKUP($C228,'Growth rate'!$B$3:$T$93,7,FALSE)*VLOOKUP($E228,BY_COM_Demand_Drivers!$A$5:$I$100,8,FALSE)</f>
        <v>0.17629911316563149</v>
      </c>
      <c r="H228" s="16">
        <f>VLOOKUP($C228,'Growth rate'!$B$3:$T$93,7,FALSE)*VLOOKUP($E228,BY_COM_Demand_Drivers!$A$5:$I$100,9,FALSE)</f>
        <v>0.55729810848710259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13.517835780188742</v>
      </c>
      <c r="G229" s="16">
        <f>VLOOKUP($C229,'Growth rate'!$B$3:$T$93,7,FALSE)*VLOOKUP($E229,BY_COM_Demand_Drivers!$A$5:$I$100,8,FALSE)</f>
        <v>0.17911989897628161</v>
      </c>
      <c r="H229" s="16">
        <f>VLOOKUP($C229,'Growth rate'!$B$3:$T$93,7,FALSE)*VLOOKUP($E229,BY_COM_Demand_Drivers!$A$5:$I$100,9,FALSE)</f>
        <v>0.56621487822289629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13.73412115267176</v>
      </c>
      <c r="G230" s="16">
        <f>VLOOKUP($C230,'Growth rate'!$B$3:$T$93,7,FALSE)*VLOOKUP($E230,BY_COM_Demand_Drivers!$A$5:$I$100,8,FALSE)</f>
        <v>0.18198581735990207</v>
      </c>
      <c r="H230" s="16">
        <f>VLOOKUP($C230,'Growth rate'!$B$3:$T$93,7,FALSE)*VLOOKUP($E230,BY_COM_Demand_Drivers!$A$5:$I$100,9,FALSE)</f>
        <v>0.57527431627446246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13.953867091114507</v>
      </c>
      <c r="G231" s="16">
        <f>VLOOKUP($C231,'Growth rate'!$B$3:$T$93,7,FALSE)*VLOOKUP($E231,BY_COM_Demand_Drivers!$A$5:$I$100,8,FALSE)</f>
        <v>0.18489759043766052</v>
      </c>
      <c r="H231" s="16">
        <f>VLOOKUP($C231,'Growth rate'!$B$3:$T$93,7,FALSE)*VLOOKUP($E231,BY_COM_Demand_Drivers!$A$5:$I$100,9,FALSE)</f>
        <v>0.58447870533485391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14.177128964572342</v>
      </c>
      <c r="G232" s="16">
        <f>VLOOKUP($C232,'Growth rate'!$B$3:$T$93,7,FALSE)*VLOOKUP($E232,BY_COM_Demand_Drivers!$A$5:$I$100,8,FALSE)</f>
        <v>0.18785595188466311</v>
      </c>
      <c r="H232" s="16">
        <f>VLOOKUP($C232,'Growth rate'!$B$3:$T$93,7,FALSE)*VLOOKUP($E232,BY_COM_Demand_Drivers!$A$5:$I$100,9,FALSE)</f>
        <v>0.59383036462021166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14.403963028005501</v>
      </c>
      <c r="G233" s="16">
        <f>VLOOKUP($C233,'Growth rate'!$B$3:$T$93,7,FALSE)*VLOOKUP($E233,BY_COM_Demand_Drivers!$A$5:$I$100,8,FALSE)</f>
        <v>0.19086164711481773</v>
      </c>
      <c r="H233" s="16">
        <f>VLOOKUP($C233,'Growth rate'!$B$3:$T$93,7,FALSE)*VLOOKUP($E233,BY_COM_Demand_Drivers!$A$5:$I$100,9,FALSE)</f>
        <v>0.60333165045413506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14.634426436453586</v>
      </c>
      <c r="G234" s="16">
        <f>VLOOKUP($C234,'Growth rate'!$B$3:$T$93,7,FALSE)*VLOOKUP($E234,BY_COM_Demand_Drivers!$A$5:$I$100,8,FALSE)</f>
        <v>0.19391543346865478</v>
      </c>
      <c r="H234" s="16">
        <f>VLOOKUP($C234,'Growth rate'!$B$3:$T$93,7,FALSE)*VLOOKUP($E234,BY_COM_Demand_Drivers!$A$5:$I$100,9,FALSE)</f>
        <v>0.61298495686140109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14.868577259436845</v>
      </c>
      <c r="G235" s="16">
        <f>VLOOKUP($C235,'Growth rate'!$B$3:$T$93,7,FALSE)*VLOOKUP($E235,BY_COM_Demand_Drivers!$A$5:$I$100,8,FALSE)</f>
        <v>0.19701808040415328</v>
      </c>
      <c r="H235" s="16">
        <f>VLOOKUP($C235,'Growth rate'!$B$3:$T$93,7,FALSE)*VLOOKUP($E235,BY_COM_Demand_Drivers!$A$5:$I$100,9,FALSE)</f>
        <v>0.62279271617118359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15.106474495587836</v>
      </c>
      <c r="G236" s="16">
        <f>VLOOKUP($C236,'Growth rate'!$B$3:$T$93,7,FALSE)*VLOOKUP($E236,BY_COM_Demand_Drivers!$A$5:$I$100,8,FALSE)</f>
        <v>0.20017036969061977</v>
      </c>
      <c r="H236" s="16">
        <f>VLOOKUP($C236,'Growth rate'!$B$3:$T$93,7,FALSE)*VLOOKUP($E236,BY_COM_Demand_Drivers!$A$5:$I$100,9,FALSE)</f>
        <v>0.63275739962992261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15.34817808751724</v>
      </c>
      <c r="G237" s="16">
        <f>VLOOKUP($C237,'Growth rate'!$B$3:$T$93,7,FALSE)*VLOOKUP($E237,BY_COM_Demand_Drivers!$A$5:$I$100,8,FALSE)</f>
        <v>0.20337309560566966</v>
      </c>
      <c r="H237" s="16">
        <f>VLOOKUP($C237,'Growth rate'!$B$3:$T$93,7,FALSE)*VLOOKUP($E237,BY_COM_Demand_Drivers!$A$5:$I$100,9,FALSE)</f>
        <v>0.6428815180240014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15.593748936917516</v>
      </c>
      <c r="G238" s="16">
        <f>VLOOKUP($C238,'Growth rate'!$B$3:$T$93,7,FALSE)*VLOOKUP($E238,BY_COM_Demand_Drivers!$A$5:$I$100,8,FALSE)</f>
        <v>0.20662706513536036</v>
      </c>
      <c r="H238" s="16">
        <f>VLOOKUP($C238,'Growth rate'!$B$3:$T$93,7,FALSE)*VLOOKUP($E238,BY_COM_Demand_Drivers!$A$5:$I$100,9,FALSE)</f>
        <v>0.65316762231238534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15.843248919908195</v>
      </c>
      <c r="G239" s="16">
        <f>VLOOKUP($C239,'Growth rate'!$B$3:$T$93,7,FALSE)*VLOOKUP($E239,BY_COM_Demand_Drivers!$A$5:$I$100,8,FALSE)</f>
        <v>0.20993309817752612</v>
      </c>
      <c r="H239" s="16">
        <f>VLOOKUP($C239,'Growth rate'!$B$3:$T$93,7,FALSE)*VLOOKUP($E239,BY_COM_Demand_Drivers!$A$5:$I$100,9,FALSE)</f>
        <v>0.66361830426938351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16.096740902626728</v>
      </c>
      <c r="G240" s="16">
        <f>VLOOKUP($C240,'Growth rate'!$B$3:$T$93,7,FALSE)*VLOOKUP($E240,BY_COM_Demand_Drivers!$A$5:$I$100,8,FALSE)</f>
        <v>0.21329202774836653</v>
      </c>
      <c r="H240" s="16">
        <f>VLOOKUP($C240,'Growth rate'!$B$3:$T$93,7,FALSE)*VLOOKUP($E240,BY_COM_Demand_Drivers!$A$5:$I$100,9,FALSE)</f>
        <v>0.67423619713769367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16.354288757068758</v>
      </c>
      <c r="G241" s="16">
        <f>VLOOKUP($C241,'Growth rate'!$B$3:$T$93,7,FALSE)*VLOOKUP($E241,BY_COM_Demand_Drivers!$A$5:$I$100,8,FALSE)</f>
        <v>0.21670470019234045</v>
      </c>
      <c r="H241" s="16">
        <f>VLOOKUP($C241,'Growth rate'!$B$3:$T$93,7,FALSE)*VLOOKUP($E241,BY_COM_Demand_Drivers!$A$5:$I$100,9,FALSE)</f>
        <v>0.68502397629189682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16.615957377181854</v>
      </c>
      <c r="G242" s="16">
        <f>VLOOKUP($C242,'Growth rate'!$B$3:$T$93,7,FALSE)*VLOOKUP($E242,BY_COM_Demand_Drivers!$A$5:$I$100,8,FALSE)</f>
        <v>0.22017197539541786</v>
      </c>
      <c r="H242" s="16">
        <f>VLOOKUP($C242,'Growth rate'!$B$3:$T$93,7,FALSE)*VLOOKUP($E242,BY_COM_Demand_Drivers!$A$5:$I$100,9,FALSE)</f>
        <v>0.69598435991256713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16.881812695216766</v>
      </c>
      <c r="G243" s="16">
        <f>VLOOKUP($C243,'Growth rate'!$B$3:$T$93,7,FALSE)*VLOOKUP($E243,BY_COM_Demand_Drivers!$A$5:$I$100,8,FALSE)</f>
        <v>0.22369472700174456</v>
      </c>
      <c r="H243" s="16">
        <f>VLOOKUP($C243,'Growth rate'!$B$3:$T$93,7,FALSE)*VLOOKUP($E243,BY_COM_Demand_Drivers!$A$5:$I$100,9,FALSE)</f>
        <v>0.70712010967116823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17.151921698340235</v>
      </c>
      <c r="G244" s="16">
        <f>VLOOKUP($C244,'Growth rate'!$B$3:$T$93,7,FALSE)*VLOOKUP($E244,BY_COM_Demand_Drivers!$A$5:$I$100,8,FALSE)</f>
        <v>0.22727384263377248</v>
      </c>
      <c r="H244" s="16">
        <f>VLOOKUP($C244,'Growth rate'!$B$3:$T$93,7,FALSE)*VLOOKUP($E244,BY_COM_Demand_Drivers!$A$5:$I$100,9,FALSE)</f>
        <v>0.71843403142590689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17.426352445513675</v>
      </c>
      <c r="G245" s="16">
        <f>VLOOKUP($C245,'Growth rate'!$B$3:$T$93,7,FALSE)*VLOOKUP($E245,BY_COM_Demand_Drivers!$A$5:$I$100,8,FALSE)</f>
        <v>0.23091022411591283</v>
      </c>
      <c r="H245" s="16">
        <f>VLOOKUP($C245,'Growth rate'!$B$3:$T$93,7,FALSE)*VLOOKUP($E245,BY_COM_Demand_Drivers!$A$5:$I$100,9,FALSE)</f>
        <v>0.72992897592872141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17.705174084641897</v>
      </c>
      <c r="G246" s="16">
        <f>VLOOKUP($C246,'Growth rate'!$B$3:$T$93,7,FALSE)*VLOOKUP($E246,BY_COM_Demand_Drivers!$A$5:$I$100,8,FALSE)</f>
        <v>0.23460478770176743</v>
      </c>
      <c r="H246" s="16">
        <f>VLOOKUP($C246,'Growth rate'!$B$3:$T$93,7,FALSE)*VLOOKUP($E246,BY_COM_Demand_Drivers!$A$5:$I$100,9,FALSE)</f>
        <v>0.74160783954358089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17.98845686999617</v>
      </c>
      <c r="G247" s="16">
        <f>VLOOKUP($C247,'Growth rate'!$B$3:$T$93,7,FALSE)*VLOOKUP($E247,BY_COM_Demand_Drivers!$A$5:$I$100,8,FALSE)</f>
        <v>0.23835846430499577</v>
      </c>
      <c r="H247" s="16">
        <f>VLOOKUP($C247,'Growth rate'!$B$3:$T$93,7,FALSE)*VLOOKUP($E247,BY_COM_Demand_Drivers!$A$5:$I$100,9,FALSE)</f>
        <v>0.75347356497627838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18.276272179916106</v>
      </c>
      <c r="G248" s="16">
        <f>VLOOKUP($C248,'Growth rate'!$B$3:$T$93,7,FALSE)*VLOOKUP($E248,BY_COM_Demand_Drivers!$A$5:$I$100,8,FALSE)</f>
        <v>0.24217219973387569</v>
      </c>
      <c r="H248" s="16">
        <f>VLOOKUP($C248,'Growth rate'!$B$3:$T$93,7,FALSE)*VLOOKUP($E248,BY_COM_Demand_Drivers!$A$5:$I$100,9,FALSE)</f>
        <v>0.76552914201589883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18.568692534794767</v>
      </c>
      <c r="G249" s="16">
        <f>VLOOKUP($C249,'Growth rate'!$B$3:$T$93,7,FALSE)*VLOOKUP($E249,BY_COM_Demand_Drivers!$A$5:$I$100,8,FALSE)</f>
        <v>0.24604695492961773</v>
      </c>
      <c r="H249" s="16">
        <f>VLOOKUP($C249,'Growth rate'!$B$3:$T$93,7,FALSE)*VLOOKUP($E249,BY_COM_Demand_Drivers!$A$5:$I$100,9,FALSE)</f>
        <v>0.77777760828815323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0.33829999999999999</v>
      </c>
      <c r="G250" s="16">
        <f>VLOOKUP($C250,'Growth rate'!$B$3:$T$93,7,FALSE)*VLOOKUP($E250,BY_COM_Demand_Drivers!$A$5:$I$100,8,FALSE)</f>
        <v>1.4E-2</v>
      </c>
      <c r="H250" s="16">
        <f>VLOOKUP($C250,'Growth rate'!$B$3:$T$93,7,FALSE)*VLOOKUP($E250,BY_COM_Demand_Drivers!$A$5:$I$100,9,FALSE)</f>
        <v>4.4200000000000003E-2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0.3458392480973797</v>
      </c>
      <c r="G251" s="16">
        <f>VLOOKUP($C251,'Growth rate'!$B$3:$T$93,7,FALSE)*VLOOKUP($E251,BY_COM_Demand_Drivers!$A$5:$I$100,8,FALSE)</f>
        <v>1.4311999625667501E-2</v>
      </c>
      <c r="H251" s="16">
        <f>VLOOKUP($C251,'Growth rate'!$B$3:$T$93,7,FALSE)*VLOOKUP($E251,BY_COM_Demand_Drivers!$A$5:$I$100,9,FALSE)</f>
        <v>4.5185027389607398E-2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0.35337849619475936</v>
      </c>
      <c r="G252" s="16">
        <f>VLOOKUP($C252,'Growth rate'!$B$3:$T$93,7,FALSE)*VLOOKUP($E252,BY_COM_Demand_Drivers!$A$5:$I$100,8,FALSE)</f>
        <v>1.4623999251335004E-2</v>
      </c>
      <c r="H252" s="16">
        <f>VLOOKUP($C252,'Growth rate'!$B$3:$T$93,7,FALSE)*VLOOKUP($E252,BY_COM_Demand_Drivers!$A$5:$I$100,9,FALSE)</f>
        <v>4.6170054779214799E-2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0.36091774429213908</v>
      </c>
      <c r="G253" s="16">
        <f>VLOOKUP($C253,'Growth rate'!$B$3:$T$93,7,FALSE)*VLOOKUP($E253,BY_COM_Demand_Drivers!$A$5:$I$100,8,FALSE)</f>
        <v>1.4935998877002504E-2</v>
      </c>
      <c r="H253" s="16">
        <f>VLOOKUP($C253,'Growth rate'!$B$3:$T$93,7,FALSE)*VLOOKUP($E253,BY_COM_Demand_Drivers!$A$5:$I$100,9,FALSE)</f>
        <v>4.7155082168822193E-2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0.36845699238951879</v>
      </c>
      <c r="G254" s="16">
        <f>VLOOKUP($C254,'Growth rate'!$B$3:$T$93,7,FALSE)*VLOOKUP($E254,BY_COM_Demand_Drivers!$A$5:$I$100,8,FALSE)</f>
        <v>1.5247998502670007E-2</v>
      </c>
      <c r="H254" s="16">
        <f>VLOOKUP($C254,'Growth rate'!$B$3:$T$93,7,FALSE)*VLOOKUP($E254,BY_COM_Demand_Drivers!$A$5:$I$100,9,FALSE)</f>
        <v>4.8140109558429595E-2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0.37599624048689845</v>
      </c>
      <c r="G255" s="16">
        <f>VLOOKUP($C255,'Growth rate'!$B$3:$T$93,7,FALSE)*VLOOKUP($E255,BY_COM_Demand_Drivers!$A$5:$I$100,8,FALSE)</f>
        <v>1.5559998128337508E-2</v>
      </c>
      <c r="H255" s="16">
        <f>VLOOKUP($C255,'Growth rate'!$B$3:$T$93,7,FALSE)*VLOOKUP($E255,BY_COM_Demand_Drivers!$A$5:$I$100,9,FALSE)</f>
        <v>4.9125136948036989E-2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0.38353548858427816</v>
      </c>
      <c r="G256" s="16">
        <f>VLOOKUP($C256,'Growth rate'!$B$3:$T$93,7,FALSE)*VLOOKUP($E256,BY_COM_Demand_Drivers!$A$5:$I$100,8,FALSE)</f>
        <v>1.587199775400501E-2</v>
      </c>
      <c r="H256" s="16">
        <f>VLOOKUP($C256,'Growth rate'!$B$3:$T$93,7,FALSE)*VLOOKUP($E256,BY_COM_Demand_Drivers!$A$5:$I$100,9,FALSE)</f>
        <v>5.011016433764439E-2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0.39107473668165776</v>
      </c>
      <c r="G257" s="16">
        <f>VLOOKUP($C257,'Growth rate'!$B$3:$T$93,7,FALSE)*VLOOKUP($E257,BY_COM_Demand_Drivers!$A$5:$I$100,8,FALSE)</f>
        <v>1.6183997379672507E-2</v>
      </c>
      <c r="H257" s="16">
        <f>VLOOKUP($C257,'Growth rate'!$B$3:$T$93,7,FALSE)*VLOOKUP($E257,BY_COM_Demand_Drivers!$A$5:$I$100,9,FALSE)</f>
        <v>5.1095191727251778E-2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0.39861398477903759</v>
      </c>
      <c r="G258" s="16">
        <f>VLOOKUP($C258,'Growth rate'!$B$3:$T$93,7,FALSE)*VLOOKUP($E258,BY_COM_Demand_Drivers!$A$5:$I$100,8,FALSE)</f>
        <v>1.6495997005340012E-2</v>
      </c>
      <c r="H258" s="16">
        <f>VLOOKUP($C258,'Growth rate'!$B$3:$T$93,7,FALSE)*VLOOKUP($E258,BY_COM_Demand_Drivers!$A$5:$I$100,9,FALSE)</f>
        <v>5.2080219116859186E-2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0.40615323287641719</v>
      </c>
      <c r="G259" s="16">
        <f>VLOOKUP($C259,'Growth rate'!$B$3:$T$93,7,FALSE)*VLOOKUP($E259,BY_COM_Demand_Drivers!$A$5:$I$100,8,FALSE)</f>
        <v>1.6807996631007512E-2</v>
      </c>
      <c r="H259" s="16">
        <f>VLOOKUP($C259,'Growth rate'!$B$3:$T$93,7,FALSE)*VLOOKUP($E259,BY_COM_Demand_Drivers!$A$5:$I$100,9,FALSE)</f>
        <v>5.3065246506466573E-2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0.41369248097379691</v>
      </c>
      <c r="G260" s="16">
        <f>VLOOKUP($C260,'Growth rate'!$B$3:$T$93,7,FALSE)*VLOOKUP($E260,BY_COM_Demand_Drivers!$A$5:$I$100,8,FALSE)</f>
        <v>1.7119996256675013E-2</v>
      </c>
      <c r="H260" s="16">
        <f>VLOOKUP($C260,'Growth rate'!$B$3:$T$93,7,FALSE)*VLOOKUP($E260,BY_COM_Demand_Drivers!$A$5:$I$100,9,FALSE)</f>
        <v>5.4050273896073968E-2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0.42123172907117656</v>
      </c>
      <c r="G261" s="16">
        <f>VLOOKUP($C261,'Growth rate'!$B$3:$T$93,7,FALSE)*VLOOKUP($E261,BY_COM_Demand_Drivers!$A$5:$I$100,8,FALSE)</f>
        <v>1.7431995882342514E-2</v>
      </c>
      <c r="H261" s="16">
        <f>VLOOKUP($C261,'Growth rate'!$B$3:$T$93,7,FALSE)*VLOOKUP($E261,BY_COM_Demand_Drivers!$A$5:$I$100,9,FALSE)</f>
        <v>5.5035301285681369E-2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0.42877097716855628</v>
      </c>
      <c r="G262" s="16">
        <f>VLOOKUP($C262,'Growth rate'!$B$3:$T$93,7,FALSE)*VLOOKUP($E262,BY_COM_Demand_Drivers!$A$5:$I$100,8,FALSE)</f>
        <v>1.7743995508010015E-2</v>
      </c>
      <c r="H262" s="16">
        <f>VLOOKUP($C262,'Growth rate'!$B$3:$T$93,7,FALSE)*VLOOKUP($E262,BY_COM_Demand_Drivers!$A$5:$I$100,9,FALSE)</f>
        <v>5.6020328675288764E-2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0.43631022526593599</v>
      </c>
      <c r="G263" s="16">
        <f>VLOOKUP($C263,'Growth rate'!$B$3:$T$93,7,FALSE)*VLOOKUP($E263,BY_COM_Demand_Drivers!$A$5:$I$100,8,FALSE)</f>
        <v>1.8055995133677515E-2</v>
      </c>
      <c r="H263" s="16">
        <f>VLOOKUP($C263,'Growth rate'!$B$3:$T$93,7,FALSE)*VLOOKUP($E263,BY_COM_Demand_Drivers!$A$5:$I$100,9,FALSE)</f>
        <v>5.7005356064896165E-2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0.44384947336331565</v>
      </c>
      <c r="G264" s="16">
        <f>VLOOKUP($C264,'Growth rate'!$B$3:$T$93,7,FALSE)*VLOOKUP($E264,BY_COM_Demand_Drivers!$A$5:$I$100,8,FALSE)</f>
        <v>1.8367994759345019E-2</v>
      </c>
      <c r="H264" s="16">
        <f>VLOOKUP($C264,'Growth rate'!$B$3:$T$93,7,FALSE)*VLOOKUP($E264,BY_COM_Demand_Drivers!$A$5:$I$100,9,FALSE)</f>
        <v>5.7990383454503559E-2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0.45138872146069536</v>
      </c>
      <c r="G265" s="16">
        <f>VLOOKUP($C265,'Growth rate'!$B$3:$T$93,7,FALSE)*VLOOKUP($E265,BY_COM_Demand_Drivers!$A$5:$I$100,8,FALSE)</f>
        <v>1.867999438501252E-2</v>
      </c>
      <c r="H265" s="16">
        <f>VLOOKUP($C265,'Growth rate'!$B$3:$T$93,7,FALSE)*VLOOKUP($E265,BY_COM_Demand_Drivers!$A$5:$I$100,9,FALSE)</f>
        <v>5.8975410844110961E-2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0.45892796955807508</v>
      </c>
      <c r="G266" s="16">
        <f>VLOOKUP($C266,'Growth rate'!$B$3:$T$93,7,FALSE)*VLOOKUP($E266,BY_COM_Demand_Drivers!$A$5:$I$100,8,FALSE)</f>
        <v>1.8991994010680021E-2</v>
      </c>
      <c r="H266" s="16">
        <f>VLOOKUP($C266,'Growth rate'!$B$3:$T$93,7,FALSE)*VLOOKUP($E266,BY_COM_Demand_Drivers!$A$5:$I$100,9,FALSE)</f>
        <v>5.9960438233718355E-2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0.46646721765545474</v>
      </c>
      <c r="G267" s="16">
        <f>VLOOKUP($C267,'Growth rate'!$B$3:$T$93,7,FALSE)*VLOOKUP($E267,BY_COM_Demand_Drivers!$A$5:$I$100,8,FALSE)</f>
        <v>1.9303993636347522E-2</v>
      </c>
      <c r="H267" s="16">
        <f>VLOOKUP($C267,'Growth rate'!$B$3:$T$93,7,FALSE)*VLOOKUP($E267,BY_COM_Demand_Drivers!$A$5:$I$100,9,FALSE)</f>
        <v>6.0945465623325756E-2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0.47400646575283445</v>
      </c>
      <c r="G268" s="16">
        <f>VLOOKUP($C268,'Growth rate'!$B$3:$T$93,7,FALSE)*VLOOKUP($E268,BY_COM_Demand_Drivers!$A$5:$I$100,8,FALSE)</f>
        <v>1.9615993262015026E-2</v>
      </c>
      <c r="H268" s="16">
        <f>VLOOKUP($C268,'Growth rate'!$B$3:$T$93,7,FALSE)*VLOOKUP($E268,BY_COM_Demand_Drivers!$A$5:$I$100,9,FALSE)</f>
        <v>6.1930493012933151E-2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0.48154571385021416</v>
      </c>
      <c r="G269" s="16">
        <f>VLOOKUP($C269,'Growth rate'!$B$3:$T$93,7,FALSE)*VLOOKUP($E269,BY_COM_Demand_Drivers!$A$5:$I$100,8,FALSE)</f>
        <v>1.9927992887682527E-2</v>
      </c>
      <c r="H269" s="16">
        <f>VLOOKUP($C269,'Growth rate'!$B$3:$T$93,7,FALSE)*VLOOKUP($E269,BY_COM_Demand_Drivers!$A$5:$I$100,9,FALSE)</f>
        <v>6.2915520402540545E-2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0.48908496194759388</v>
      </c>
      <c r="G270" s="16">
        <f>VLOOKUP($C270,'Growth rate'!$B$3:$T$93,7,FALSE)*VLOOKUP($E270,BY_COM_Demand_Drivers!$A$5:$I$100,8,FALSE)</f>
        <v>2.0239992513350027E-2</v>
      </c>
      <c r="H270" s="16">
        <f>VLOOKUP($C270,'Growth rate'!$B$3:$T$93,7,FALSE)*VLOOKUP($E270,BY_COM_Demand_Drivers!$A$5:$I$100,9,FALSE)</f>
        <v>6.3900547792147946E-2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0.49662421004497354</v>
      </c>
      <c r="G271" s="16">
        <f>VLOOKUP($C271,'Growth rate'!$B$3:$T$93,7,FALSE)*VLOOKUP($E271,BY_COM_Demand_Drivers!$A$5:$I$100,8,FALSE)</f>
        <v>2.0551992139017528E-2</v>
      </c>
      <c r="H271" s="16">
        <f>VLOOKUP($C271,'Growth rate'!$B$3:$T$93,7,FALSE)*VLOOKUP($E271,BY_COM_Demand_Drivers!$A$5:$I$100,9,FALSE)</f>
        <v>6.4885575181755348E-2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0.50416345814235319</v>
      </c>
      <c r="G272" s="16">
        <f>VLOOKUP($C272,'Growth rate'!$B$3:$T$93,7,FALSE)*VLOOKUP($E272,BY_COM_Demand_Drivers!$A$5:$I$100,8,FALSE)</f>
        <v>2.0863991764685029E-2</v>
      </c>
      <c r="H272" s="16">
        <f>VLOOKUP($C272,'Growth rate'!$B$3:$T$93,7,FALSE)*VLOOKUP($E272,BY_COM_Demand_Drivers!$A$5:$I$100,9,FALSE)</f>
        <v>6.5870602571362735E-2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0.51170270623973291</v>
      </c>
      <c r="G273" s="16">
        <f>VLOOKUP($C273,'Growth rate'!$B$3:$T$93,7,FALSE)*VLOOKUP($E273,BY_COM_Demand_Drivers!$A$5:$I$100,8,FALSE)</f>
        <v>2.1175991390352533E-2</v>
      </c>
      <c r="H273" s="16">
        <f>VLOOKUP($C273,'Growth rate'!$B$3:$T$93,7,FALSE)*VLOOKUP($E273,BY_COM_Demand_Drivers!$A$5:$I$100,9,FALSE)</f>
        <v>6.6855629960970137E-2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0.51924195433711251</v>
      </c>
      <c r="G274" s="16">
        <f>VLOOKUP($C274,'Growth rate'!$B$3:$T$93,7,FALSE)*VLOOKUP($E274,BY_COM_Demand_Drivers!$A$5:$I$100,8,FALSE)</f>
        <v>2.148799101602003E-2</v>
      </c>
      <c r="H274" s="16">
        <f>VLOOKUP($C274,'Growth rate'!$B$3:$T$93,7,FALSE)*VLOOKUP($E274,BY_COM_Demand_Drivers!$A$5:$I$100,9,FALSE)</f>
        <v>6.7840657350577524E-2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0.52678120243449233</v>
      </c>
      <c r="G275" s="16">
        <f>VLOOKUP($C275,'Growth rate'!$B$3:$T$93,7,FALSE)*VLOOKUP($E275,BY_COM_Demand_Drivers!$A$5:$I$100,8,FALSE)</f>
        <v>2.1799990641687535E-2</v>
      </c>
      <c r="H275" s="16">
        <f>VLOOKUP($C275,'Growth rate'!$B$3:$T$93,7,FALSE)*VLOOKUP($E275,BY_COM_Demand_Drivers!$A$5:$I$100,9,FALSE)</f>
        <v>6.8825684740184939E-2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0.53432045053187194</v>
      </c>
      <c r="G276" s="16">
        <f>VLOOKUP($C276,'Growth rate'!$B$3:$T$93,7,FALSE)*VLOOKUP($E276,BY_COM_Demand_Drivers!$A$5:$I$100,8,FALSE)</f>
        <v>2.2111990267355032E-2</v>
      </c>
      <c r="H276" s="16">
        <f>VLOOKUP($C276,'Growth rate'!$B$3:$T$93,7,FALSE)*VLOOKUP($E276,BY_COM_Demand_Drivers!$A$5:$I$100,9,FALSE)</f>
        <v>6.9810712129792327E-2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0.54185969862925176</v>
      </c>
      <c r="G277" s="16">
        <f>VLOOKUP($C277,'Growth rate'!$B$3:$T$93,7,FALSE)*VLOOKUP($E277,BY_COM_Demand_Drivers!$A$5:$I$100,8,FALSE)</f>
        <v>2.2423989893022536E-2</v>
      </c>
      <c r="H277" s="16">
        <f>VLOOKUP($C277,'Growth rate'!$B$3:$T$93,7,FALSE)*VLOOKUP($E277,BY_COM_Demand_Drivers!$A$5:$I$100,9,FALSE)</f>
        <v>7.0795739519399728E-2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0.54939894672663137</v>
      </c>
      <c r="G278" s="16">
        <f>VLOOKUP($C278,'Growth rate'!$B$3:$T$93,7,FALSE)*VLOOKUP($E278,BY_COM_Demand_Drivers!$A$5:$I$100,8,FALSE)</f>
        <v>2.2735989518690037E-2</v>
      </c>
      <c r="H278" s="16">
        <f>VLOOKUP($C278,'Growth rate'!$B$3:$T$93,7,FALSE)*VLOOKUP($E278,BY_COM_Demand_Drivers!$A$5:$I$100,9,FALSE)</f>
        <v>7.1780766909007115E-2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0.55693819482401108</v>
      </c>
      <c r="G279" s="16">
        <f>VLOOKUP($C279,'Growth rate'!$B$3:$T$93,7,FALSE)*VLOOKUP($E279,BY_COM_Demand_Drivers!$A$5:$I$100,8,FALSE)</f>
        <v>2.3047989144357538E-2</v>
      </c>
      <c r="H279" s="16">
        <f>VLOOKUP($C279,'Growth rate'!$B$3:$T$93,7,FALSE)*VLOOKUP($E279,BY_COM_Demand_Drivers!$A$5:$I$100,9,FALSE)</f>
        <v>7.2765794298614517E-2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0.56447744292139079</v>
      </c>
      <c r="G280" s="16">
        <f>VLOOKUP($C280,'Growth rate'!$B$3:$T$93,7,FALSE)*VLOOKUP($E280,BY_COM_Demand_Drivers!$A$5:$I$100,8,FALSE)</f>
        <v>2.3359988770025038E-2</v>
      </c>
      <c r="H280" s="16">
        <f>VLOOKUP($C280,'Growth rate'!$B$3:$T$93,7,FALSE)*VLOOKUP($E280,BY_COM_Demand_Drivers!$A$5:$I$100,9,FALSE)</f>
        <v>7.3750821688221918E-2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0.5720166910187704</v>
      </c>
      <c r="G281" s="16">
        <f>VLOOKUP($C281,'Growth rate'!$B$3:$T$93,7,FALSE)*VLOOKUP($E281,BY_COM_Demand_Drivers!$A$5:$I$100,8,FALSE)</f>
        <v>2.3671988395692539E-2</v>
      </c>
      <c r="H281" s="16">
        <f>VLOOKUP($C281,'Growth rate'!$B$3:$T$93,7,FALSE)*VLOOKUP($E281,BY_COM_Demand_Drivers!$A$5:$I$100,9,FALSE)</f>
        <v>7.4735849077829306E-2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0.58116895807507074</v>
      </c>
      <c r="G282" s="16">
        <f>VLOOKUP($C282,'Growth rate'!$B$3:$T$93,7,FALSE)*VLOOKUP($E282,BY_COM_Demand_Drivers!$A$5:$I$100,8,FALSE)</f>
        <v>2.4050740210023621E-2</v>
      </c>
      <c r="H282" s="16">
        <f>VLOOKUP($C282,'Growth rate'!$B$3:$T$93,7,FALSE)*VLOOKUP($E282,BY_COM_Demand_Drivers!$A$5:$I$100,9,FALSE)</f>
        <v>7.5931622663074586E-2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0.59046766140427187</v>
      </c>
      <c r="G283" s="16">
        <f>VLOOKUP($C283,'Growth rate'!$B$3:$T$93,7,FALSE)*VLOOKUP($E283,BY_COM_Demand_Drivers!$A$5:$I$100,8,FALSE)</f>
        <v>2.4435552053383998E-2</v>
      </c>
      <c r="H283" s="16">
        <f>VLOOKUP($C283,'Growth rate'!$B$3:$T$93,7,FALSE)*VLOOKUP($E283,BY_COM_Demand_Drivers!$A$5:$I$100,9,FALSE)</f>
        <v>7.7146528625683761E-2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0.59991514398674028</v>
      </c>
      <c r="G284" s="16">
        <f>VLOOKUP($C284,'Growth rate'!$B$3:$T$93,7,FALSE)*VLOOKUP($E284,BY_COM_Demand_Drivers!$A$5:$I$100,8,FALSE)</f>
        <v>2.4826520886238143E-2</v>
      </c>
      <c r="H284" s="16">
        <f>VLOOKUP($C284,'Growth rate'!$B$3:$T$93,7,FALSE)*VLOOKUP($E284,BY_COM_Demand_Drivers!$A$5:$I$100,9,FALSE)</f>
        <v>7.8380873083694708E-2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0.6095137862905281</v>
      </c>
      <c r="G285" s="16">
        <f>VLOOKUP($C285,'Growth rate'!$B$3:$T$93,7,FALSE)*VLOOKUP($E285,BY_COM_Demand_Drivers!$A$5:$I$100,8,FALSE)</f>
        <v>2.5223745220417954E-2</v>
      </c>
      <c r="H285" s="16">
        <f>VLOOKUP($C285,'Growth rate'!$B$3:$T$93,7,FALSE)*VLOOKUP($E285,BY_COM_Demand_Drivers!$A$5:$I$100,9,FALSE)</f>
        <v>7.9634967053033828E-2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0.6192660068711765</v>
      </c>
      <c r="G286" s="16">
        <f>VLOOKUP($C286,'Growth rate'!$B$3:$T$93,7,FALSE)*VLOOKUP($E286,BY_COM_Demand_Drivers!$A$5:$I$100,8,FALSE)</f>
        <v>2.5627325143944637E-2</v>
      </c>
      <c r="H286" s="16">
        <f>VLOOKUP($C286,'Growth rate'!$B$3:$T$93,7,FALSE)*VLOOKUP($E286,BY_COM_Demand_Drivers!$A$5:$I$100,9,FALSE)</f>
        <v>8.0909126525882363E-2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0.62917426298111545</v>
      </c>
      <c r="G287" s="16">
        <f>VLOOKUP($C287,'Growth rate'!$B$3:$T$93,7,FALSE)*VLOOKUP($E287,BY_COM_Demand_Drivers!$A$5:$I$100,8,FALSE)</f>
        <v>2.6037362346247758E-2</v>
      </c>
      <c r="H287" s="16">
        <f>VLOOKUP($C287,'Growth rate'!$B$3:$T$93,7,FALSE)*VLOOKUP($E287,BY_COM_Demand_Drivers!$A$5:$I$100,9,FALSE)</f>
        <v>8.2203672550296494E-2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0.63924105118881325</v>
      </c>
      <c r="G288" s="16">
        <f>VLOOKUP($C288,'Growth rate'!$B$3:$T$93,7,FALSE)*VLOOKUP($E288,BY_COM_Demand_Drivers!$A$5:$I$100,8,FALSE)</f>
        <v>2.6453960143787723E-2</v>
      </c>
      <c r="H288" s="16">
        <f>VLOOKUP($C288,'Growth rate'!$B$3:$T$93,7,FALSE)*VLOOKUP($E288,BY_COM_Demand_Drivers!$A$5:$I$100,9,FALSE)</f>
        <v>8.3518931311101247E-2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0.6494689080078343</v>
      </c>
      <c r="G289" s="16">
        <f>VLOOKUP($C289,'Growth rate'!$B$3:$T$93,7,FALSE)*VLOOKUP($E289,BY_COM_Demand_Drivers!$A$5:$I$100,8,FALSE)</f>
        <v>2.6877223506088323E-2</v>
      </c>
      <c r="H289" s="16">
        <f>VLOOKUP($C289,'Growth rate'!$B$3:$T$93,7,FALSE)*VLOOKUP($E289,BY_COM_Demand_Drivers!$A$5:$I$100,9,FALSE)</f>
        <v>8.4855234212078856E-2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0.65986041053595956</v>
      </c>
      <c r="G290" s="16">
        <f>VLOOKUP($C290,'Growth rate'!$B$3:$T$93,7,FALSE)*VLOOKUP($E290,BY_COM_Demand_Drivers!$A$5:$I$100,8,FALSE)</f>
        <v>2.7307259082185738E-2</v>
      </c>
      <c r="H290" s="16">
        <f>VLOOKUP($C290,'Growth rate'!$B$3:$T$93,7,FALSE)*VLOOKUP($E290,BY_COM_Demand_Drivers!$A$5:$I$100,9,FALSE)</f>
        <v>8.6212917959472113E-2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0.670418177104535</v>
      </c>
      <c r="G291" s="16">
        <f>VLOOKUP($C291,'Growth rate'!$B$3:$T$93,7,FALSE)*VLOOKUP($E291,BY_COM_Demand_Drivers!$A$5:$I$100,8,FALSE)</f>
        <v>2.7744175227500709E-2</v>
      </c>
      <c r="H291" s="16">
        <f>VLOOKUP($C291,'Growth rate'!$B$3:$T$93,7,FALSE)*VLOOKUP($E291,BY_COM_Demand_Drivers!$A$5:$I$100,9,FALSE)</f>
        <v>8.7592324646823677E-2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0.68114486793820761</v>
      </c>
      <c r="G292" s="16">
        <f>VLOOKUP($C292,'Growth rate'!$B$3:$T$93,7,FALSE)*VLOOKUP($E292,BY_COM_Demand_Drivers!$A$5:$I$100,8,FALSE)</f>
        <v>2.8188082031140722E-2</v>
      </c>
      <c r="H292" s="16">
        <f>VLOOKUP($C292,'Growth rate'!$B$3:$T$93,7,FALSE)*VLOOKUP($E292,BY_COM_Demand_Drivers!$A$5:$I$100,9,FALSE)</f>
        <v>8.8993801841172865E-2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0.69204318582521895</v>
      </c>
      <c r="G293" s="16">
        <f>VLOOKUP($C293,'Growth rate'!$B$3:$T$93,7,FALSE)*VLOOKUP($E293,BY_COM_Demand_Drivers!$A$5:$I$100,8,FALSE)</f>
        <v>2.8639091343638977E-2</v>
      </c>
      <c r="H293" s="16">
        <f>VLOOKUP($C293,'Growth rate'!$B$3:$T$93,7,FALSE)*VLOOKUP($E293,BY_COM_Demand_Drivers!$A$5:$I$100,9,FALSE)</f>
        <v>9.0417702670631622E-2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0.70311587679842247</v>
      </c>
      <c r="G294" s="16">
        <f>VLOOKUP($C294,'Growth rate'!$B$3:$T$93,7,FALSE)*VLOOKUP($E294,BY_COM_Demand_Drivers!$A$5:$I$100,8,FALSE)</f>
        <v>2.9097316805137198E-2</v>
      </c>
      <c r="H294" s="16">
        <f>VLOOKUP($C294,'Growth rate'!$B$3:$T$93,7,FALSE)*VLOOKUP($E294,BY_COM_Demand_Drivers!$A$5:$I$100,9,FALSE)</f>
        <v>9.1864385913361726E-2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0.71436573082719712</v>
      </c>
      <c r="G295" s="16">
        <f>VLOOKUP($C295,'Growth rate'!$B$3:$T$93,7,FALSE)*VLOOKUP($E295,BY_COM_Demand_Drivers!$A$5:$I$100,8,FALSE)</f>
        <v>2.9562873874019392E-2</v>
      </c>
      <c r="H295" s="16">
        <f>VLOOKUP($C295,'Growth rate'!$B$3:$T$93,7,FALSE)*VLOOKUP($E295,BY_COM_Demand_Drivers!$A$5:$I$100,9,FALSE)</f>
        <v>9.3334216087975513E-2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0.72579558252043253</v>
      </c>
      <c r="G296" s="16">
        <f>VLOOKUP($C296,'Growth rate'!$B$3:$T$93,7,FALSE)*VLOOKUP($E296,BY_COM_Demand_Drivers!$A$5:$I$100,8,FALSE)</f>
        <v>3.003587985600371E-2</v>
      </c>
      <c r="H296" s="16">
        <f>VLOOKUP($C296,'Growth rate'!$B$3:$T$93,7,FALSE)*VLOOKUP($E296,BY_COM_Demand_Drivers!$A$5:$I$100,9,FALSE)</f>
        <v>9.4827563545383145E-2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0.73740831184075917</v>
      </c>
      <c r="G297" s="16">
        <f>VLOOKUP($C297,'Growth rate'!$B$3:$T$93,7,FALSE)*VLOOKUP($E297,BY_COM_Demand_Drivers!$A$5:$I$100,8,FALSE)</f>
        <v>3.0516453933699762E-2</v>
      </c>
      <c r="H297" s="16">
        <f>VLOOKUP($C297,'Growth rate'!$B$3:$T$93,7,FALSE)*VLOOKUP($E297,BY_COM_Demand_Drivers!$A$5:$I$100,9,FALSE)</f>
        <v>9.6344804562109254E-2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0.74920684483021138</v>
      </c>
      <c r="G298" s="16">
        <f>VLOOKUP($C298,'Growth rate'!$B$3:$T$93,7,FALSE)*VLOOKUP($E298,BY_COM_Demand_Drivers!$A$5:$I$100,8,FALSE)</f>
        <v>3.100471719663896E-2</v>
      </c>
      <c r="H298" s="16">
        <f>VLOOKUP($C298,'Growth rate'!$B$3:$T$93,7,FALSE)*VLOOKUP($E298,BY_COM_Demand_Drivers!$A$5:$I$100,9,FALSE)</f>
        <v>9.7886321435103008E-2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0.76119415434749493</v>
      </c>
      <c r="G299" s="16">
        <f>VLOOKUP($C299,'Growth rate'!$B$3:$T$93,7,FALSE)*VLOOKUP($E299,BY_COM_Demand_Drivers!$A$5:$I$100,8,FALSE)</f>
        <v>3.150079267178519E-2</v>
      </c>
      <c r="H299" s="16">
        <f>VLOOKUP($C299,'Growth rate'!$B$3:$T$93,7,FALSE)*VLOOKUP($E299,BY_COM_Demand_Drivers!$A$5:$I$100,9,FALSE)</f>
        <v>9.9452502578064664E-2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0.77337326081705493</v>
      </c>
      <c r="G300" s="16">
        <f>VLOOKUP($C300,'Growth rate'!$B$3:$T$93,7,FALSE)*VLOOKUP($E300,BY_COM_Demand_Drivers!$A$5:$I$100,8,FALSE)</f>
        <v>3.2004805354533754E-2</v>
      </c>
      <c r="H300" s="16">
        <f>VLOOKUP($C300,'Growth rate'!$B$3:$T$93,7,FALSE)*VLOOKUP($E300,BY_COM_Demand_Drivers!$A$5:$I$100,9,FALSE)</f>
        <v>0.10104374261931372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0.78574723299012772</v>
      </c>
      <c r="G301" s="16">
        <f>VLOOKUP($C301,'Growth rate'!$B$3:$T$93,7,FALSE)*VLOOKUP($E301,BY_COM_Demand_Drivers!$A$5:$I$100,8,FALSE)</f>
        <v>3.2516882240206289E-2</v>
      </c>
      <c r="H301" s="16">
        <f>VLOOKUP($C301,'Growth rate'!$B$3:$T$93,7,FALSE)*VLOOKUP($E301,BY_COM_Demand_Drivers!$A$5:$I$100,9,FALSE)</f>
        <v>0.10266044250122272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0.79831918871796959</v>
      </c>
      <c r="G302" s="16">
        <f>VLOOKUP($C302,'Growth rate'!$B$3:$T$93,7,FALSE)*VLOOKUP($E302,BY_COM_Demand_Drivers!$A$5:$I$100,8,FALSE)</f>
        <v>3.3037152356049586E-2</v>
      </c>
      <c r="H302" s="16">
        <f>VLOOKUP($C302,'Growth rate'!$B$3:$T$93,7,FALSE)*VLOOKUP($E302,BY_COM_Demand_Drivers!$A$5:$I$100,9,FALSE)</f>
        <v>0.10430300958124226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0.81109229573745723</v>
      </c>
      <c r="G303" s="16">
        <f>VLOOKUP($C303,'Growth rate'!$B$3:$T$93,7,FALSE)*VLOOKUP($E303,BY_COM_Demand_Drivers!$A$5:$I$100,8,FALSE)</f>
        <v>3.3565746793746382E-2</v>
      </c>
      <c r="H303" s="16">
        <f>VLOOKUP($C303,'Growth rate'!$B$3:$T$93,7,FALSE)*VLOOKUP($E303,BY_COM_Demand_Drivers!$A$5:$I$100,9,FALSE)</f>
        <v>0.10597185773454215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0.8240697724692565</v>
      </c>
      <c r="G304" s="16">
        <f>VLOOKUP($C304,'Growth rate'!$B$3:$T$93,7,FALSE)*VLOOKUP($E304,BY_COM_Demand_Drivers!$A$5:$I$100,8,FALSE)</f>
        <v>3.4102798742446323E-2</v>
      </c>
      <c r="H304" s="16">
        <f>VLOOKUP($C304,'Growth rate'!$B$3:$T$93,7,FALSE)*VLOOKUP($E304,BY_COM_Demand_Drivers!$A$5:$I$100,9,FALSE)</f>
        <v>0.10766740745829483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0.83725488882876464</v>
      </c>
      <c r="G305" s="16">
        <f>VLOOKUP($C305,'Growth rate'!$B$3:$T$93,7,FALSE)*VLOOKUP($E305,BY_COM_Demand_Drivers!$A$5:$I$100,8,FALSE)</f>
        <v>3.4648443522325469E-2</v>
      </c>
      <c r="H305" s="16">
        <f>VLOOKUP($C305,'Growth rate'!$B$3:$T$93,7,FALSE)*VLOOKUP($E305,BY_COM_Demand_Drivers!$A$5:$I$100,9,FALSE)</f>
        <v>0.10939008597762756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0.85065096705002485</v>
      </c>
      <c r="G306" s="16">
        <f>VLOOKUP($C306,'Growth rate'!$B$3:$T$93,7,FALSE)*VLOOKUP($E306,BY_COM_Demand_Drivers!$A$5:$I$100,8,FALSE)</f>
        <v>3.5202818618682678E-2</v>
      </c>
      <c r="H306" s="16">
        <f>VLOOKUP($C306,'Growth rate'!$B$3:$T$93,7,FALSE)*VLOOKUP($E306,BY_COM_Demand_Drivers!$A$5:$I$100,9,FALSE)</f>
        <v>0.11114032735326959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0.86426138252282536</v>
      </c>
      <c r="G307" s="16">
        <f>VLOOKUP($C307,'Growth rate'!$B$3:$T$93,7,FALSE)*VLOOKUP($E307,BY_COM_Demand_Drivers!$A$5:$I$100,8,FALSE)</f>
        <v>3.57660637165816E-2</v>
      </c>
      <c r="H307" s="16">
        <f>VLOOKUP($C307,'Growth rate'!$B$3:$T$93,7,FALSE)*VLOOKUP($E307,BY_COM_Demand_Drivers!$A$5:$I$100,9,FALSE)</f>
        <v>0.11291857259092192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0.87808956464319055</v>
      </c>
      <c r="G308" s="16">
        <f>VLOOKUP($C308,'Growth rate'!$B$3:$T$93,7,FALSE)*VLOOKUP($E308,BY_COM_Demand_Drivers!$A$5:$I$100,8,FALSE)</f>
        <v>3.6338320736046904E-2</v>
      </c>
      <c r="H308" s="16">
        <f>VLOOKUP($C308,'Growth rate'!$B$3:$T$93,7,FALSE)*VLOOKUP($E308,BY_COM_Demand_Drivers!$A$5:$I$100,9,FALSE)</f>
        <v>0.11472526975237667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0.89213899767748162</v>
      </c>
      <c r="G309" s="16">
        <f>VLOOKUP($C309,'Growth rate'!$B$3:$T$93,7,FALSE)*VLOOKUP($E309,BY_COM_Demand_Drivers!$A$5:$I$100,8,FALSE)</f>
        <v>3.6919733867823656E-2</v>
      </c>
      <c r="H309" s="16">
        <f>VLOOKUP($C309,'Growth rate'!$B$3:$T$93,7,FALSE)*VLOOKUP($E309,BY_COM_Demand_Drivers!$A$5:$I$100,9,FALSE)</f>
        <v>0.11656087406841469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0.90641322164032123</v>
      </c>
      <c r="G310" s="16">
        <f>VLOOKUP($C310,'Growth rate'!$B$3:$T$93,7,FALSE)*VLOOKUP($E310,BY_COM_Demand_Drivers!$A$5:$I$100,8,FALSE)</f>
        <v>3.7510449609708833E-2</v>
      </c>
      <c r="H310" s="16">
        <f>VLOOKUP($C310,'Growth rate'!$B$3:$T$93,7,FALSE)*VLOOKUP($E310,BY_COM_Demand_Drivers!$A$5:$I$100,9,FALSE)</f>
        <v>0.11842584805350932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0.92091583318656633</v>
      </c>
      <c r="G311" s="16">
        <f>VLOOKUP($C311,'Growth rate'!$B$3:$T$93,7,FALSE)*VLOOKUP($E311,BY_COM_Demand_Drivers!$A$5:$I$100,8,FALSE)</f>
        <v>3.811061680346417E-2</v>
      </c>
      <c r="H311" s="16">
        <f>VLOOKUP($C311,'Growth rate'!$B$3:$T$93,7,FALSE)*VLOOKUP($E311,BY_COM_Demand_Drivers!$A$5:$I$100,9,FALSE)</f>
        <v>0.12032066162236547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0.93565048651755134</v>
      </c>
      <c r="G312" s="16">
        <f>VLOOKUP($C312,'Growth rate'!$B$3:$T$93,7,FALSE)*VLOOKUP($E312,BY_COM_Demand_Drivers!$A$5:$I$100,8,FALSE)</f>
        <v>3.8720386672319598E-2</v>
      </c>
      <c r="H312" s="16">
        <f>VLOOKUP($C312,'Growth rate'!$B$3:$T$93,7,FALSE)*VLOOKUP($E312,BY_COM_Demand_Drivers!$A$5:$I$100,9,FALSE)</f>
        <v>0.1222457922083233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0.95062089430183205</v>
      </c>
      <c r="G313" s="16">
        <f>VLOOKUP($C313,'Growth rate'!$B$3:$T$93,7,FALSE)*VLOOKUP($E313,BY_COM_Demand_Drivers!$A$5:$I$100,8,FALSE)</f>
        <v>3.933991285907671E-2</v>
      </c>
      <c r="H313" s="16">
        <f>VLOOKUP($C313,'Growth rate'!$B$3:$T$93,7,FALSE)*VLOOKUP($E313,BY_COM_Demand_Drivers!$A$5:$I$100,9,FALSE)</f>
        <v>0.12420172488365647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0.96583082861066161</v>
      </c>
      <c r="G314" s="16">
        <f>VLOOKUP($C314,'Growth rate'!$B$3:$T$93,7,FALSE)*VLOOKUP($E314,BY_COM_Demand_Drivers!$A$5:$I$100,8,FALSE)</f>
        <v>3.9969351464821938E-2</v>
      </c>
      <c r="H314" s="16">
        <f>VLOOKUP($C314,'Growth rate'!$B$3:$T$93,7,FALSE)*VLOOKUP($E314,BY_COM_Demand_Drivers!$A$5:$I$100,9,FALSE)</f>
        <v>0.12618895248179499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0.98128412186843228</v>
      </c>
      <c r="G315" s="16">
        <f>VLOOKUP($C315,'Growth rate'!$B$3:$T$93,7,FALSE)*VLOOKUP($E315,BY_COM_Demand_Drivers!$A$5:$I$100,8,FALSE)</f>
        <v>4.0608861088259098E-2</v>
      </c>
      <c r="H315" s="16">
        <f>VLOOKUP($C315,'Growth rate'!$B$3:$T$93,7,FALSE)*VLOOKUP($E315,BY_COM_Demand_Drivers!$A$5:$I$100,9,FALSE)</f>
        <v>0.12820797572150372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0.99698466781832695</v>
      </c>
      <c r="G316" s="16">
        <f>VLOOKUP($C316,'Growth rate'!$B$3:$T$93,7,FALSE)*VLOOKUP($E316,BY_COM_Demand_Drivers!$A$5:$I$100,8,FALSE)</f>
        <v>4.1258602865671234E-2</v>
      </c>
      <c r="H316" s="16">
        <f>VLOOKUP($C316,'Growth rate'!$B$3:$T$93,7,FALSE)*VLOOKUP($E316,BY_COM_Demand_Drivers!$A$5:$I$100,9,FALSE)</f>
        <v>0.13025930333304775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1.0129364225034203</v>
      </c>
      <c r="G317" s="16">
        <f>VLOOKUP($C317,'Growth rate'!$B$3:$T$93,7,FALSE)*VLOOKUP($E317,BY_COM_Demand_Drivers!$A$5:$I$100,8,FALSE)</f>
        <v>4.191874051152198E-2</v>
      </c>
      <c r="H317" s="16">
        <f>VLOOKUP($C317,'Growth rate'!$B$3:$T$93,7,FALSE)*VLOOKUP($E317,BY_COM_Demand_Drivers!$A$5:$I$100,9,FALSE)</f>
        <v>0.13234345218637653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1.0291434052634751</v>
      </c>
      <c r="G318" s="16">
        <f>VLOOKUP($C318,'Growth rate'!$B$3:$T$93,7,FALSE)*VLOOKUP($E318,BY_COM_Demand_Drivers!$A$5:$I$100,8,FALSE)</f>
        <v>4.2589440359706333E-2</v>
      </c>
      <c r="H318" s="16">
        <f>VLOOKUP($C318,'Growth rate'!$B$3:$T$93,7,FALSE)*VLOOKUP($E318,BY_COM_Demand_Drivers!$A$5:$I$100,9,FALSE)</f>
        <v>0.13446094742135858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1.0456096997476907</v>
      </c>
      <c r="G319" s="16">
        <f>VLOOKUP($C319,'Growth rate'!$B$3:$T$93,7,FALSE)*VLOOKUP($E319,BY_COM_Demand_Drivers!$A$5:$I$100,8,FALSE)</f>
        <v>4.3270871405461632E-2</v>
      </c>
      <c r="H319" s="16">
        <f>VLOOKUP($C319,'Growth rate'!$B$3:$T$93,7,FALSE)*VLOOKUP($E319,BY_COM_Demand_Drivers!$A$5:$I$100,9,FALSE)</f>
        <v>0.13661232258010031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1.0623394549436538</v>
      </c>
      <c r="G320" s="16">
        <f>VLOOKUP($C320,'Growth rate'!$B$3:$T$93,7,FALSE)*VLOOKUP($E320,BY_COM_Demand_Drivers!$A$5:$I$100,8,FALSE)</f>
        <v>4.3963205347949015E-2</v>
      </c>
      <c r="H320" s="16">
        <f>VLOOKUP($C320,'Growth rate'!$B$3:$T$93,7,FALSE)*VLOOKUP($E320,BY_COM_Demand_Drivers!$A$5:$I$100,9,FALSE)</f>
        <v>0.1387981197413819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1.0793368862227521</v>
      </c>
      <c r="G321" s="16">
        <f>VLOOKUP($C321,'Growth rate'!$B$3:$T$93,7,FALSE)*VLOOKUP($E321,BY_COM_Demand_Drivers!$A$5:$I$100,8,FALSE)</f>
        <v>4.4666616633516197E-2</v>
      </c>
      <c r="H321" s="16">
        <f>VLOOKUP($C321,'Growth rate'!$B$3:$T$93,7,FALSE)*VLOOKUP($E321,BY_COM_Demand_Drivers!$A$5:$I$100,9,FALSE)</f>
        <v>0.14101888965724402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1.0966062764023161</v>
      </c>
      <c r="G322" s="16">
        <f>VLOOKUP($C322,'Growth rate'!$B$3:$T$93,7,FALSE)*VLOOKUP($E322,BY_COM_Demand_Drivers!$A$5:$I$100,8,FALSE)</f>
        <v>4.538128249965246E-2</v>
      </c>
      <c r="H322" s="16">
        <f>VLOOKUP($C322,'Growth rate'!$B$3:$T$93,7,FALSE)*VLOOKUP($E322,BY_COM_Demand_Drivers!$A$5:$I$100,9,FALSE)</f>
        <v>0.14327519189175991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1.1141519768247534</v>
      </c>
      <c r="G323" s="16">
        <f>VLOOKUP($C323,'Growth rate'!$B$3:$T$93,7,FALSE)*VLOOKUP($E323,BY_COM_Demand_Drivers!$A$5:$I$100,8,FALSE)</f>
        <v>4.6107383019646911E-2</v>
      </c>
      <c r="H323" s="16">
        <f>VLOOKUP($C323,'Growth rate'!$B$3:$T$93,7,FALSE)*VLOOKUP($E323,BY_COM_Demand_Drivers!$A$5:$I$100,9,FALSE)</f>
        <v>0.14556759496202809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1.1319784084539493</v>
      </c>
      <c r="G324" s="16">
        <f>VLOOKUP($C324,'Growth rate'!$B$3:$T$93,7,FALSE)*VLOOKUP($E324,BY_COM_Demand_Drivers!$A$5:$I$100,8,FALSE)</f>
        <v>4.6845101147961254E-2</v>
      </c>
      <c r="H324" s="16">
        <f>VLOOKUP($C324,'Growth rate'!$B$3:$T$93,7,FALSE)*VLOOKUP($E324,BY_COM_Demand_Drivers!$A$5:$I$100,9,FALSE)</f>
        <v>0.14789667648142052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1.1500900629892126</v>
      </c>
      <c r="G325" s="16">
        <f>VLOOKUP($C325,'Growth rate'!$B$3:$T$93,7,FALSE)*VLOOKUP($E325,BY_COM_Demand_Drivers!$A$5:$I$100,8,FALSE)</f>
        <v>4.7594622766328636E-2</v>
      </c>
      <c r="H325" s="16">
        <f>VLOOKUP($C325,'Growth rate'!$B$3:$T$93,7,FALSE)*VLOOKUP($E325,BY_COM_Demand_Drivers!$A$5:$I$100,9,FALSE)</f>
        <v>0.15026302330512326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1.16849150399704</v>
      </c>
      <c r="G326" s="16">
        <f>VLOOKUP($C326,'Growth rate'!$B$3:$T$93,7,FALSE)*VLOOKUP($E326,BY_COM_Demand_Drivers!$A$5:$I$100,8,FALSE)</f>
        <v>4.8356136730589895E-2</v>
      </c>
      <c r="H326" s="16">
        <f>VLOOKUP($C326,'Growth rate'!$B$3:$T$93,7,FALSE)*VLOOKUP($E326,BY_COM_Demand_Drivers!$A$5:$I$100,9,FALSE)</f>
        <v>0.15266723167800525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1.1871873680609926</v>
      </c>
      <c r="G327" s="16">
        <f>VLOOKUP($C327,'Growth rate'!$B$3:$T$93,7,FALSE)*VLOOKUP($E327,BY_COM_Demand_Drivers!$A$5:$I$100,8,FALSE)</f>
        <v>4.9129834918279332E-2</v>
      </c>
      <c r="H327" s="16">
        <f>VLOOKUP($C327,'Growth rate'!$B$3:$T$93,7,FALSE)*VLOOKUP($E327,BY_COM_Demand_Drivers!$A$5:$I$100,9,FALSE)</f>
        <v>0.15510990738485331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1.2061823659499684</v>
      </c>
      <c r="G328" s="16">
        <f>VLOOKUP($C328,'Growth rate'!$B$3:$T$93,7,FALSE)*VLOOKUP($E328,BY_COM_Demand_Drivers!$A$5:$I$100,8,FALSE)</f>
        <v>4.9915912276971799E-2</v>
      </c>
      <c r="H328" s="16">
        <f>VLOOKUP($C328,'Growth rate'!$B$3:$T$93,7,FALSE)*VLOOKUP($E328,BY_COM_Demand_Drivers!$A$5:$I$100,9,FALSE)</f>
        <v>0.15759166590301096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1.2254812838051681</v>
      </c>
      <c r="G329" s="16">
        <f>VLOOKUP($C329,'Growth rate'!$B$3:$T$93,7,FALSE)*VLOOKUP($E329,BY_COM_Demand_Drivers!$A$5:$I$100,8,FALSE)</f>
        <v>5.0714566873403352E-2</v>
      </c>
      <c r="H329" s="16">
        <f>VLOOKUP($C329,'Growth rate'!$B$3:$T$93,7,FALSE)*VLOOKUP($E329,BY_COM_Demand_Drivers!$A$5:$I$100,9,FALSE)</f>
        <v>0.16011313255745918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1.2450889843460509</v>
      </c>
      <c r="G330" s="16">
        <f>VLOOKUP($C330,'Growth rate'!$B$3:$T$93,7,FALSE)*VLOOKUP($E330,BY_COM_Demand_Drivers!$A$5:$I$100,8,FALSE)</f>
        <v>5.1525999943377809E-2</v>
      </c>
      <c r="H330" s="16">
        <f>VLOOKUP($C330,'Growth rate'!$B$3:$T$93,7,FALSE)*VLOOKUP($E330,BY_COM_Demand_Drivers!$A$5:$I$100,9,FALSE)</f>
        <v>0.16267494267837851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1.2650104080955877</v>
      </c>
      <c r="G331" s="16">
        <f>VLOOKUP($C331,'Growth rate'!$B$3:$T$93,7,FALSE)*VLOOKUP($E331,BY_COM_Demand_Drivers!$A$5:$I$100,8,FALSE)</f>
        <v>5.2350415942471855E-2</v>
      </c>
      <c r="H331" s="16">
        <f>VLOOKUP($C331,'Growth rate'!$B$3:$T$93,7,FALSE)*VLOOKUP($E331,BY_COM_Demand_Drivers!$A$5:$I$100,9,FALSE)</f>
        <v>0.16527774176123258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4.0465</v>
      </c>
      <c r="G332" s="16">
        <f>VLOOKUP($C332,'Growth rate'!$B$3:$T$93,7,FALSE)*VLOOKUP($E332,BY_COM_Demand_Drivers!$A$5:$I$100,8,FALSE)</f>
        <v>5.3600000000000002E-2</v>
      </c>
      <c r="H332" s="16">
        <f>VLOOKUP($C332,'Growth rate'!$B$3:$T$93,7,FALSE)*VLOOKUP($E332,BY_COM_Demand_Drivers!$A$5:$I$100,9,FALSE)</f>
        <v>0.16950000000000001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4.1366790346616815</v>
      </c>
      <c r="G333" s="16">
        <f>VLOOKUP($C333,'Growth rate'!$B$3:$T$93,7,FALSE)*VLOOKUP($E333,BY_COM_Demand_Drivers!$A$5:$I$100,8,FALSE)</f>
        <v>5.4794512852555578E-2</v>
      </c>
      <c r="H333" s="16">
        <f>VLOOKUP($C333,'Growth rate'!$B$3:$T$93,7,FALSE)*VLOOKUP($E333,BY_COM_Demand_Drivers!$A$5:$I$100,9,FALSE)</f>
        <v>0.17327742403933155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4.2268580693233639</v>
      </c>
      <c r="G334" s="16">
        <f>VLOOKUP($C334,'Growth rate'!$B$3:$T$93,7,FALSE)*VLOOKUP($E334,BY_COM_Demand_Drivers!$A$5:$I$100,8,FALSE)</f>
        <v>5.5989025705111155E-2</v>
      </c>
      <c r="H334" s="16">
        <f>VLOOKUP($C334,'Growth rate'!$B$3:$T$93,7,FALSE)*VLOOKUP($E334,BY_COM_Demand_Drivers!$A$5:$I$100,9,FALSE)</f>
        <v>0.17705484807866309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4.3170371039850455</v>
      </c>
      <c r="G335" s="16">
        <f>VLOOKUP($C335,'Growth rate'!$B$3:$T$93,7,FALSE)*VLOOKUP($E335,BY_COM_Demand_Drivers!$A$5:$I$100,8,FALSE)</f>
        <v>5.7183538557666731E-2</v>
      </c>
      <c r="H335" s="16">
        <f>VLOOKUP($C335,'Growth rate'!$B$3:$T$93,7,FALSE)*VLOOKUP($E335,BY_COM_Demand_Drivers!$A$5:$I$100,9,FALSE)</f>
        <v>0.18083227211799463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4.407216138646727</v>
      </c>
      <c r="G336" s="16">
        <f>VLOOKUP($C336,'Growth rate'!$B$3:$T$93,7,FALSE)*VLOOKUP($E336,BY_COM_Demand_Drivers!$A$5:$I$100,8,FALSE)</f>
        <v>5.8378051410222308E-2</v>
      </c>
      <c r="H336" s="16">
        <f>VLOOKUP($C336,'Growth rate'!$B$3:$T$93,7,FALSE)*VLOOKUP($E336,BY_COM_Demand_Drivers!$A$5:$I$100,9,FALSE)</f>
        <v>0.18460969615732617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4.4973951733084085</v>
      </c>
      <c r="G337" s="16">
        <f>VLOOKUP($C337,'Growth rate'!$B$3:$T$93,7,FALSE)*VLOOKUP($E337,BY_COM_Demand_Drivers!$A$5:$I$100,8,FALSE)</f>
        <v>5.9572564262777891E-2</v>
      </c>
      <c r="H337" s="16">
        <f>VLOOKUP($C337,'Growth rate'!$B$3:$T$93,7,FALSE)*VLOOKUP($E337,BY_COM_Demand_Drivers!$A$5:$I$100,9,FALSE)</f>
        <v>0.18838712019665768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4.587574207970091</v>
      </c>
      <c r="G338" s="16">
        <f>VLOOKUP($C338,'Growth rate'!$B$3:$T$93,7,FALSE)*VLOOKUP($E338,BY_COM_Demand_Drivers!$A$5:$I$100,8,FALSE)</f>
        <v>6.0767077115333468E-2</v>
      </c>
      <c r="H338" s="16">
        <f>VLOOKUP($C338,'Growth rate'!$B$3:$T$93,7,FALSE)*VLOOKUP($E338,BY_COM_Demand_Drivers!$A$5:$I$100,9,FALSE)</f>
        <v>0.19216454423598922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4.6777532426317716</v>
      </c>
      <c r="G339" s="16">
        <f>VLOOKUP($C339,'Growth rate'!$B$3:$T$93,7,FALSE)*VLOOKUP($E339,BY_COM_Demand_Drivers!$A$5:$I$100,8,FALSE)</f>
        <v>6.196158996788903E-2</v>
      </c>
      <c r="H339" s="16">
        <f>VLOOKUP($C339,'Growth rate'!$B$3:$T$93,7,FALSE)*VLOOKUP($E339,BY_COM_Demand_Drivers!$A$5:$I$100,9,FALSE)</f>
        <v>0.19594196827532073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4.767932277293454</v>
      </c>
      <c r="G340" s="16">
        <f>VLOOKUP($C340,'Growth rate'!$B$3:$T$93,7,FALSE)*VLOOKUP($E340,BY_COM_Demand_Drivers!$A$5:$I$100,8,FALSE)</f>
        <v>6.3156102820444621E-2</v>
      </c>
      <c r="H340" s="16">
        <f>VLOOKUP($C340,'Growth rate'!$B$3:$T$93,7,FALSE)*VLOOKUP($E340,BY_COM_Demand_Drivers!$A$5:$I$100,9,FALSE)</f>
        <v>0.1997193923146523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4.8581113119551347</v>
      </c>
      <c r="G341" s="16">
        <f>VLOOKUP($C341,'Growth rate'!$B$3:$T$93,7,FALSE)*VLOOKUP($E341,BY_COM_Demand_Drivers!$A$5:$I$100,8,FALSE)</f>
        <v>6.4350615673000183E-2</v>
      </c>
      <c r="H341" s="16">
        <f>VLOOKUP($C341,'Growth rate'!$B$3:$T$93,7,FALSE)*VLOOKUP($E341,BY_COM_Demand_Drivers!$A$5:$I$100,9,FALSE)</f>
        <v>0.20349681635398381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4.9482903466168171</v>
      </c>
      <c r="G342" s="16">
        <f>VLOOKUP($C342,'Growth rate'!$B$3:$T$93,7,FALSE)*VLOOKUP($E342,BY_COM_Demand_Drivers!$A$5:$I$100,8,FALSE)</f>
        <v>6.554512852555576E-2</v>
      </c>
      <c r="H342" s="16">
        <f>VLOOKUP($C342,'Growth rate'!$B$3:$T$93,7,FALSE)*VLOOKUP($E342,BY_COM_Demand_Drivers!$A$5:$I$100,9,FALSE)</f>
        <v>0.20727424039331532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5.0384693812784986</v>
      </c>
      <c r="G343" s="16">
        <f>VLOOKUP($C343,'Growth rate'!$B$3:$T$93,7,FALSE)*VLOOKUP($E343,BY_COM_Demand_Drivers!$A$5:$I$100,8,FALSE)</f>
        <v>6.6739641378111336E-2</v>
      </c>
      <c r="H343" s="16">
        <f>VLOOKUP($C343,'Growth rate'!$B$3:$T$93,7,FALSE)*VLOOKUP($E343,BY_COM_Demand_Drivers!$A$5:$I$100,9,FALSE)</f>
        <v>0.21105166443264686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5.1286484159401802</v>
      </c>
      <c r="G344" s="16">
        <f>VLOOKUP($C344,'Growth rate'!$B$3:$T$93,7,FALSE)*VLOOKUP($E344,BY_COM_Demand_Drivers!$A$5:$I$100,8,FALSE)</f>
        <v>6.7934154230666913E-2</v>
      </c>
      <c r="H344" s="16">
        <f>VLOOKUP($C344,'Growth rate'!$B$3:$T$93,7,FALSE)*VLOOKUP($E344,BY_COM_Demand_Drivers!$A$5:$I$100,9,FALSE)</f>
        <v>0.2148290884719784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5.2188274506018617</v>
      </c>
      <c r="G345" s="16">
        <f>VLOOKUP($C345,'Growth rate'!$B$3:$T$93,7,FALSE)*VLOOKUP($E345,BY_COM_Demand_Drivers!$A$5:$I$100,8,FALSE)</f>
        <v>6.9128667083222489E-2</v>
      </c>
      <c r="H345" s="16">
        <f>VLOOKUP($C345,'Growth rate'!$B$3:$T$93,7,FALSE)*VLOOKUP($E345,BY_COM_Demand_Drivers!$A$5:$I$100,9,FALSE)</f>
        <v>0.21860651251130994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5.3090064852635441</v>
      </c>
      <c r="G346" s="16">
        <f>VLOOKUP($C346,'Growth rate'!$B$3:$T$93,7,FALSE)*VLOOKUP($E346,BY_COM_Demand_Drivers!$A$5:$I$100,8,FALSE)</f>
        <v>7.0323179935778066E-2</v>
      </c>
      <c r="H346" s="16">
        <f>VLOOKUP($C346,'Growth rate'!$B$3:$T$93,7,FALSE)*VLOOKUP($E346,BY_COM_Demand_Drivers!$A$5:$I$100,9,FALSE)</f>
        <v>0.22238393655064148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5.3991855199252257</v>
      </c>
      <c r="G347" s="16">
        <f>VLOOKUP($C347,'Growth rate'!$B$3:$T$93,7,FALSE)*VLOOKUP($E347,BY_COM_Demand_Drivers!$A$5:$I$100,8,FALSE)</f>
        <v>7.1517692788333642E-2</v>
      </c>
      <c r="H347" s="16">
        <f>VLOOKUP($C347,'Growth rate'!$B$3:$T$93,7,FALSE)*VLOOKUP($E347,BY_COM_Demand_Drivers!$A$5:$I$100,9,FALSE)</f>
        <v>0.22616136058997302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5.4893645545869072</v>
      </c>
      <c r="G348" s="16">
        <f>VLOOKUP($C348,'Growth rate'!$B$3:$T$93,7,FALSE)*VLOOKUP($E348,BY_COM_Demand_Drivers!$A$5:$I$100,8,FALSE)</f>
        <v>7.2712205640889219E-2</v>
      </c>
      <c r="H348" s="16">
        <f>VLOOKUP($C348,'Growth rate'!$B$3:$T$93,7,FALSE)*VLOOKUP($E348,BY_COM_Demand_Drivers!$A$5:$I$100,9,FALSE)</f>
        <v>0.22993878462930456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5.5795435892485896</v>
      </c>
      <c r="G349" s="16">
        <f>VLOOKUP($C349,'Growth rate'!$B$3:$T$93,7,FALSE)*VLOOKUP($E349,BY_COM_Demand_Drivers!$A$5:$I$100,8,FALSE)</f>
        <v>7.3906718493444809E-2</v>
      </c>
      <c r="H349" s="16">
        <f>VLOOKUP($C349,'Growth rate'!$B$3:$T$93,7,FALSE)*VLOOKUP($E349,BY_COM_Demand_Drivers!$A$5:$I$100,9,FALSE)</f>
        <v>0.2337162086686361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5.6697226239102712</v>
      </c>
      <c r="G350" s="16">
        <f>VLOOKUP($C350,'Growth rate'!$B$3:$T$93,7,FALSE)*VLOOKUP($E350,BY_COM_Demand_Drivers!$A$5:$I$100,8,FALSE)</f>
        <v>7.5101231346000386E-2</v>
      </c>
      <c r="H350" s="16">
        <f>VLOOKUP($C350,'Growth rate'!$B$3:$T$93,7,FALSE)*VLOOKUP($E350,BY_COM_Demand_Drivers!$A$5:$I$100,9,FALSE)</f>
        <v>0.23749363270796764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5.7599016585719527</v>
      </c>
      <c r="G351" s="16">
        <f>VLOOKUP($C351,'Growth rate'!$B$3:$T$93,7,FALSE)*VLOOKUP($E351,BY_COM_Demand_Drivers!$A$5:$I$100,8,FALSE)</f>
        <v>7.6295744198555962E-2</v>
      </c>
      <c r="H351" s="16">
        <f>VLOOKUP($C351,'Growth rate'!$B$3:$T$93,7,FALSE)*VLOOKUP($E351,BY_COM_Demand_Drivers!$A$5:$I$100,9,FALSE)</f>
        <v>0.24127105674729915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5.8500806932336342</v>
      </c>
      <c r="G352" s="16">
        <f>VLOOKUP($C352,'Growth rate'!$B$3:$T$93,7,FALSE)*VLOOKUP($E352,BY_COM_Demand_Drivers!$A$5:$I$100,8,FALSE)</f>
        <v>7.7490257051111538E-2</v>
      </c>
      <c r="H352" s="16">
        <f>VLOOKUP($C352,'Growth rate'!$B$3:$T$93,7,FALSE)*VLOOKUP($E352,BY_COM_Demand_Drivers!$A$5:$I$100,9,FALSE)</f>
        <v>0.24504848078663069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5.9402597278953166</v>
      </c>
      <c r="G353" s="16">
        <f>VLOOKUP($C353,'Growth rate'!$B$3:$T$93,7,FALSE)*VLOOKUP($E353,BY_COM_Demand_Drivers!$A$5:$I$100,8,FALSE)</f>
        <v>7.8684769903667115E-2</v>
      </c>
      <c r="H353" s="16">
        <f>VLOOKUP($C353,'Growth rate'!$B$3:$T$93,7,FALSE)*VLOOKUP($E353,BY_COM_Demand_Drivers!$A$5:$I$100,9,FALSE)</f>
        <v>0.24882590482596223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6.0304387625569973</v>
      </c>
      <c r="G354" s="16">
        <f>VLOOKUP($C354,'Growth rate'!$B$3:$T$93,7,FALSE)*VLOOKUP($E354,BY_COM_Demand_Drivers!$A$5:$I$100,8,FALSE)</f>
        <v>7.9879282756222678E-2</v>
      </c>
      <c r="H354" s="16">
        <f>VLOOKUP($C354,'Growth rate'!$B$3:$T$93,7,FALSE)*VLOOKUP($E354,BY_COM_Demand_Drivers!$A$5:$I$100,9,FALSE)</f>
        <v>0.25260332886529374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6.1206177972186797</v>
      </c>
      <c r="G355" s="16">
        <f>VLOOKUP($C355,'Growth rate'!$B$3:$T$93,7,FALSE)*VLOOKUP($E355,BY_COM_Demand_Drivers!$A$5:$I$100,8,FALSE)</f>
        <v>8.1073795608778268E-2</v>
      </c>
      <c r="H355" s="16">
        <f>VLOOKUP($C355,'Growth rate'!$B$3:$T$93,7,FALSE)*VLOOKUP($E355,BY_COM_Demand_Drivers!$A$5:$I$100,9,FALSE)</f>
        <v>0.25638075290462531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6.2107968318803604</v>
      </c>
      <c r="G356" s="16">
        <f>VLOOKUP($C356,'Growth rate'!$B$3:$T$93,7,FALSE)*VLOOKUP($E356,BY_COM_Demand_Drivers!$A$5:$I$100,8,FALSE)</f>
        <v>8.2268308461333831E-2</v>
      </c>
      <c r="H356" s="16">
        <f>VLOOKUP($C356,'Growth rate'!$B$3:$T$93,7,FALSE)*VLOOKUP($E356,BY_COM_Demand_Drivers!$A$5:$I$100,9,FALSE)</f>
        <v>0.26015817694395682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6.3009758665420437</v>
      </c>
      <c r="G357" s="16">
        <f>VLOOKUP($C357,'Growth rate'!$B$3:$T$93,7,FALSE)*VLOOKUP($E357,BY_COM_Demand_Drivers!$A$5:$I$100,8,FALSE)</f>
        <v>8.3462821313889421E-2</v>
      </c>
      <c r="H357" s="16">
        <f>VLOOKUP($C357,'Growth rate'!$B$3:$T$93,7,FALSE)*VLOOKUP($E357,BY_COM_Demand_Drivers!$A$5:$I$100,9,FALSE)</f>
        <v>0.26393560098328839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6.3911549012037243</v>
      </c>
      <c r="G358" s="16">
        <f>VLOOKUP($C358,'Growth rate'!$B$3:$T$93,7,FALSE)*VLOOKUP($E358,BY_COM_Demand_Drivers!$A$5:$I$100,8,FALSE)</f>
        <v>8.4657334166444984E-2</v>
      </c>
      <c r="H358" s="16">
        <f>VLOOKUP($C358,'Growth rate'!$B$3:$T$93,7,FALSE)*VLOOKUP($E358,BY_COM_Demand_Drivers!$A$5:$I$100,9,FALSE)</f>
        <v>0.2677130250226199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6.4813339358654067</v>
      </c>
      <c r="G359" s="16">
        <f>VLOOKUP($C359,'Growth rate'!$B$3:$T$93,7,FALSE)*VLOOKUP($E359,BY_COM_Demand_Drivers!$A$5:$I$100,8,FALSE)</f>
        <v>8.5851847019000574E-2</v>
      </c>
      <c r="H359" s="16">
        <f>VLOOKUP($C359,'Growth rate'!$B$3:$T$93,7,FALSE)*VLOOKUP($E359,BY_COM_Demand_Drivers!$A$5:$I$100,9,FALSE)</f>
        <v>0.27149044906195147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6.5715129705270883</v>
      </c>
      <c r="G360" s="16">
        <f>VLOOKUP($C360,'Growth rate'!$B$3:$T$93,7,FALSE)*VLOOKUP($E360,BY_COM_Demand_Drivers!$A$5:$I$100,8,FALSE)</f>
        <v>8.7046359871556137E-2</v>
      </c>
      <c r="H360" s="16">
        <f>VLOOKUP($C360,'Growth rate'!$B$3:$T$93,7,FALSE)*VLOOKUP($E360,BY_COM_Demand_Drivers!$A$5:$I$100,9,FALSE)</f>
        <v>0.27526787310128298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6.6616920051887698</v>
      </c>
      <c r="G361" s="16">
        <f>VLOOKUP($C361,'Growth rate'!$B$3:$T$93,7,FALSE)*VLOOKUP($E361,BY_COM_Demand_Drivers!$A$5:$I$100,8,FALSE)</f>
        <v>8.8240872724111713E-2</v>
      </c>
      <c r="H361" s="16">
        <f>VLOOKUP($C361,'Growth rate'!$B$3:$T$93,7,FALSE)*VLOOKUP($E361,BY_COM_Demand_Drivers!$A$5:$I$100,9,FALSE)</f>
        <v>0.27904529714061449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6.7518710398504513</v>
      </c>
      <c r="G362" s="16">
        <f>VLOOKUP($C362,'Growth rate'!$B$3:$T$93,7,FALSE)*VLOOKUP($E362,BY_COM_Demand_Drivers!$A$5:$I$100,8,FALSE)</f>
        <v>8.9435385576667289E-2</v>
      </c>
      <c r="H362" s="16">
        <f>VLOOKUP($C362,'Growth rate'!$B$3:$T$93,7,FALSE)*VLOOKUP($E362,BY_COM_Demand_Drivers!$A$5:$I$100,9,FALSE)</f>
        <v>0.282822721179946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6.8420500745121329</v>
      </c>
      <c r="G363" s="16">
        <f>VLOOKUP($C363,'Growth rate'!$B$3:$T$93,7,FALSE)*VLOOKUP($E363,BY_COM_Demand_Drivers!$A$5:$I$100,8,FALSE)</f>
        <v>9.0629898429222866E-2</v>
      </c>
      <c r="H363" s="16">
        <f>VLOOKUP($C363,'Growth rate'!$B$3:$T$93,7,FALSE)*VLOOKUP($E363,BY_COM_Demand_Drivers!$A$5:$I$100,9,FALSE)</f>
        <v>0.28660014521927757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6.9515228757043275</v>
      </c>
      <c r="G364" s="16">
        <f>VLOOKUP($C364,'Growth rate'!$B$3:$T$93,7,FALSE)*VLOOKUP($E364,BY_COM_Demand_Drivers!$A$5:$I$100,8,FALSE)</f>
        <v>9.2079976804090441E-2</v>
      </c>
      <c r="H364" s="16">
        <f>VLOOKUP($C364,'Growth rate'!$B$3:$T$93,7,FALSE)*VLOOKUP($E364,BY_COM_Demand_Drivers!$A$5:$I$100,9,FALSE)</f>
        <v>0.29118574754278603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7.0627472417155959</v>
      </c>
      <c r="G365" s="16">
        <f>VLOOKUP($C365,'Growth rate'!$B$3:$T$93,7,FALSE)*VLOOKUP($E365,BY_COM_Demand_Drivers!$A$5:$I$100,8,FALSE)</f>
        <v>9.3553256432955867E-2</v>
      </c>
      <c r="H365" s="16">
        <f>VLOOKUP($C365,'Growth rate'!$B$3:$T$93,7,FALSE)*VLOOKUP($E365,BY_COM_Demand_Drivers!$A$5:$I$100,9,FALSE)</f>
        <v>0.29584471950347052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7.1757511975830459</v>
      </c>
      <c r="G366" s="16">
        <f>VLOOKUP($C366,'Growth rate'!$B$3:$T$93,7,FALSE)*VLOOKUP($E366,BY_COM_Demand_Drivers!$A$5:$I$100,8,FALSE)</f>
        <v>9.5050108535883179E-2</v>
      </c>
      <c r="H366" s="16">
        <f>VLOOKUP($C366,'Growth rate'!$B$3:$T$93,7,FALSE)*VLOOKUP($E366,BY_COM_Demand_Drivers!$A$5:$I$100,9,FALSE)</f>
        <v>0.30057823501552611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7.290563216744375</v>
      </c>
      <c r="G367" s="16">
        <f>VLOOKUP($C367,'Growth rate'!$B$3:$T$93,7,FALSE)*VLOOKUP($E367,BY_COM_Demand_Drivers!$A$5:$I$100,8,FALSE)</f>
        <v>9.6570910272457317E-2</v>
      </c>
      <c r="H367" s="16">
        <f>VLOOKUP($C367,'Growth rate'!$B$3:$T$93,7,FALSE)*VLOOKUP($E367,BY_COM_Demand_Drivers!$A$5:$I$100,9,FALSE)</f>
        <v>0.30538748677577454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7.4072122282122841</v>
      </c>
      <c r="G368" s="16">
        <f>VLOOKUP($C368,'Growth rate'!$B$3:$T$93,7,FALSE)*VLOOKUP($E368,BY_COM_Demand_Drivers!$A$5:$I$100,8,FALSE)</f>
        <v>9.8116044836816615E-2</v>
      </c>
      <c r="H368" s="16">
        <f>VLOOKUP($C368,'Growth rate'!$B$3:$T$93,7,FALSE)*VLOOKUP($E368,BY_COM_Demand_Drivers!$A$5:$I$100,9,FALSE)</f>
        <v>0.31027368656418686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7.5257276238636823</v>
      </c>
      <c r="G369" s="16">
        <f>VLOOKUP($C369,'Growth rate'!$B$3:$T$93,7,FALSE)*VLOOKUP($E369,BY_COM_Demand_Drivers!$A$5:$I$100,8,FALSE)</f>
        <v>9.9685901554205703E-2</v>
      </c>
      <c r="H369" s="16">
        <f>VLOOKUP($C369,'Growth rate'!$B$3:$T$93,7,FALSE)*VLOOKUP($E369,BY_COM_Demand_Drivers!$A$5:$I$100,9,FALSE)</f>
        <v>0.31523806554921396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7.646139265845501</v>
      </c>
      <c r="G370" s="16">
        <f>VLOOKUP($C370,'Growth rate'!$B$3:$T$93,7,FALSE)*VLOOKUP($E370,BY_COM_Demand_Drivers!$A$5:$I$100,8,FALSE)</f>
        <v>0.101280875979073</v>
      </c>
      <c r="H370" s="16">
        <f>VLOOKUP($C370,'Growth rate'!$B$3:$T$93,7,FALSE)*VLOOKUP($E370,BY_COM_Demand_Drivers!$A$5:$I$100,9,FALSE)</f>
        <v>0.32028187459800139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7.7684774940990282</v>
      </c>
      <c r="G371" s="16">
        <f>VLOOKUP($C371,'Growth rate'!$B$3:$T$93,7,FALSE)*VLOOKUP($E371,BY_COM_Demand_Drivers!$A$5:$I$100,8,FALSE)</f>
        <v>0.10290136999473816</v>
      </c>
      <c r="H371" s="16">
        <f>VLOOKUP($C371,'Growth rate'!$B$3:$T$93,7,FALSE)*VLOOKUP($E371,BY_COM_Demand_Drivers!$A$5:$I$100,9,FALSE)</f>
        <v>0.32540638459156934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7.8927731340046128</v>
      </c>
      <c r="G372" s="16">
        <f>VLOOKUP($C372,'Growth rate'!$B$3:$T$93,7,FALSE)*VLOOKUP($E372,BY_COM_Demand_Drivers!$A$5:$I$100,8,FALSE)</f>
        <v>0.10454779191465396</v>
      </c>
      <c r="H372" s="16">
        <f>VLOOKUP($C372,'Growth rate'!$B$3:$T$93,7,FALSE)*VLOOKUP($E372,BY_COM_Demand_Drivers!$A$5:$I$100,9,FALSE)</f>
        <v>0.33061288674503447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8.0190575041486873</v>
      </c>
      <c r="G373" s="16">
        <f>VLOOKUP($C373,'Growth rate'!$B$3:$T$93,7,FALSE)*VLOOKUP($E373,BY_COM_Demand_Drivers!$A$5:$I$100,8,FALSE)</f>
        <v>0.10622055658528844</v>
      </c>
      <c r="H373" s="16">
        <f>VLOOKUP($C373,'Growth rate'!$B$3:$T$93,7,FALSE)*VLOOKUP($E373,BY_COM_Demand_Drivers!$A$5:$I$100,9,FALSE)</f>
        <v>0.33590269293295505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8.147362424215066</v>
      </c>
      <c r="G374" s="16">
        <f>VLOOKUP($C374,'Growth rate'!$B$3:$T$93,7,FALSE)*VLOOKUP($E374,BY_COM_Demand_Drivers!$A$5:$I$100,8,FALSE)</f>
        <v>0.10792008549065306</v>
      </c>
      <c r="H374" s="16">
        <f>VLOOKUP($C374,'Growth rate'!$B$3:$T$93,7,FALSE)*VLOOKUP($E374,BY_COM_Demand_Drivers!$A$5:$I$100,9,FALSE)</f>
        <v>0.34127713601988235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8.2777202230025075</v>
      </c>
      <c r="G375" s="16">
        <f>VLOOKUP($C375,'Growth rate'!$B$3:$T$93,7,FALSE)*VLOOKUP($E375,BY_COM_Demand_Drivers!$A$5:$I$100,8,FALSE)</f>
        <v>0.1096468068585035</v>
      </c>
      <c r="H375" s="16">
        <f>VLOOKUP($C375,'Growth rate'!$B$3:$T$93,7,FALSE)*VLOOKUP($E375,BY_COM_Demand_Drivers!$A$5:$I$100,9,FALSE)</f>
        <v>0.3467375701962005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8.4101637465705483</v>
      </c>
      <c r="G376" s="16">
        <f>VLOOKUP($C376,'Growth rate'!$B$3:$T$93,7,FALSE)*VLOOKUP($E376,BY_COM_Demand_Drivers!$A$5:$I$100,8,FALSE)</f>
        <v>0.11140115576823956</v>
      </c>
      <c r="H376" s="16">
        <f>VLOOKUP($C376,'Growth rate'!$B$3:$T$93,7,FALSE)*VLOOKUP($E376,BY_COM_Demand_Drivers!$A$5:$I$100,9,FALSE)</f>
        <v>0.35228537131933968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8.5447263665156754</v>
      </c>
      <c r="G377" s="16">
        <f>VLOOKUP($C377,'Growth rate'!$B$3:$T$93,7,FALSE)*VLOOKUP($E377,BY_COM_Demand_Drivers!$A$5:$I$100,8,FALSE)</f>
        <v>0.11318357426053138</v>
      </c>
      <c r="H377" s="16">
        <f>VLOOKUP($C377,'Growth rate'!$B$3:$T$93,7,FALSE)*VLOOKUP($E377,BY_COM_Demand_Drivers!$A$5:$I$100,9,FALSE)</f>
        <v>0.35792193726044907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8.6814419883799303</v>
      </c>
      <c r="G378" s="16">
        <f>VLOOKUP($C378,'Growth rate'!$B$3:$T$93,7,FALSE)*VLOOKUP($E378,BY_COM_Demand_Drivers!$A$5:$I$100,8,FALSE)</f>
        <v>0.11499451144869992</v>
      </c>
      <c r="H378" s="16">
        <f>VLOOKUP($C378,'Growth rate'!$B$3:$T$93,7,FALSE)*VLOOKUP($E378,BY_COM_Demand_Drivers!$A$5:$I$100,9,FALSE)</f>
        <v>0.36364868825661639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8.8203450601940059</v>
      </c>
      <c r="G379" s="16">
        <f>VLOOKUP($C379,'Growth rate'!$B$3:$T$93,7,FALSE)*VLOOKUP($E379,BY_COM_Demand_Drivers!$A$5:$I$100,8,FALSE)</f>
        <v>0.11683442363187908</v>
      </c>
      <c r="H379" s="16">
        <f>VLOOKUP($C379,'Growth rate'!$B$3:$T$93,7,FALSE)*VLOOKUP($E379,BY_COM_Demand_Drivers!$A$5:$I$100,9,FALSE)</f>
        <v>0.36946706726872214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8.9614705811571103</v>
      </c>
      <c r="G380" s="16">
        <f>VLOOKUP($C380,'Growth rate'!$B$3:$T$93,7,FALSE)*VLOOKUP($E380,BY_COM_Demand_Drivers!$A$5:$I$100,8,FALSE)</f>
        <v>0.11870377440998915</v>
      </c>
      <c r="H380" s="16">
        <f>VLOOKUP($C380,'Growth rate'!$B$3:$T$93,7,FALSE)*VLOOKUP($E380,BY_COM_Demand_Drivers!$A$5:$I$100,9,FALSE)</f>
        <v>0.37537854034502172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9.1048541104556264</v>
      </c>
      <c r="G381" s="16">
        <f>VLOOKUP($C381,'Growth rate'!$B$3:$T$93,7,FALSE)*VLOOKUP($E381,BY_COM_Demand_Drivers!$A$5:$I$100,8,FALSE)</f>
        <v>0.120603034800549</v>
      </c>
      <c r="H381" s="16">
        <f>VLOOKUP($C381,'Growth rate'!$B$3:$T$93,7,FALSE)*VLOOKUP($E381,BY_COM_Demand_Drivers!$A$5:$I$100,9,FALSE)</f>
        <v>0.38138459699054211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9.2505317762229176</v>
      </c>
      <c r="G382" s="16">
        <f>VLOOKUP($C382,'Growth rate'!$B$3:$T$93,7,FALSE)*VLOOKUP($E382,BY_COM_Demand_Drivers!$A$5:$I$100,8,FALSE)</f>
        <v>0.1225326833573578</v>
      </c>
      <c r="H382" s="16">
        <f>VLOOKUP($C382,'Growth rate'!$B$3:$T$93,7,FALSE)*VLOOKUP($E382,BY_COM_Demand_Drivers!$A$5:$I$100,9,FALSE)</f>
        <v>0.38748675054239085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9.3985402846424826</v>
      </c>
      <c r="G383" s="16">
        <f>VLOOKUP($C383,'Growth rate'!$B$3:$T$93,7,FALSE)*VLOOKUP($E383,BY_COM_Demand_Drivers!$A$5:$I$100,8,FALSE)</f>
        <v>0.12449320629107551</v>
      </c>
      <c r="H383" s="16">
        <f>VLOOKUP($C383,'Growth rate'!$B$3:$T$93,7,FALSE)*VLOOKUP($E383,BY_COM_Demand_Drivers!$A$5:$I$100,9,FALSE)</f>
        <v>0.39368653855106905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9.5489169291967606</v>
      </c>
      <c r="G384" s="16">
        <f>VLOOKUP($C384,'Growth rate'!$B$3:$T$93,7,FALSE)*VLOOKUP($E384,BY_COM_Demand_Drivers!$A$5:$I$100,8,FALSE)</f>
        <v>0.12648509759173271</v>
      </c>
      <c r="H384" s="16">
        <f>VLOOKUP($C384,'Growth rate'!$B$3:$T$93,7,FALSE)*VLOOKUP($E384,BY_COM_Demand_Drivers!$A$5:$I$100,9,FALSE)</f>
        <v>0.3999855231678861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9.7016996000639093</v>
      </c>
      <c r="G385" s="16">
        <f>VLOOKUP($C385,'Growth rate'!$B$3:$T$93,7,FALSE)*VLOOKUP($E385,BY_COM_Demand_Drivers!$A$5:$I$100,8,FALSE)</f>
        <v>0.12850885915320043</v>
      </c>
      <c r="H385" s="16">
        <f>VLOOKUP($C385,'Growth rate'!$B$3:$T$93,7,FALSE)*VLOOKUP($E385,BY_COM_Demand_Drivers!$A$5:$I$100,9,FALSE)</f>
        <v>0.40638529153857228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9.8569267936649325</v>
      </c>
      <c r="G386" s="16">
        <f>VLOOKUP($C386,'Growth rate'!$B$3:$T$93,7,FALSE)*VLOOKUP($E386,BY_COM_Demand_Drivers!$A$5:$I$100,8,FALSE)</f>
        <v>0.13056500089965165</v>
      </c>
      <c r="H386" s="16">
        <f>VLOOKUP($C386,'Growth rate'!$B$3:$T$93,7,FALSE)*VLOOKUP($E386,BY_COM_Demand_Drivers!$A$5:$I$100,9,FALSE)</f>
        <v>0.41288745620318945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10.014637622363573</v>
      </c>
      <c r="G387" s="16">
        <f>VLOOKUP($C387,'Growth rate'!$B$3:$T$93,7,FALSE)*VLOOKUP($E387,BY_COM_Demand_Drivers!$A$5:$I$100,8,FALSE)</f>
        <v>0.13265404091404609</v>
      </c>
      <c r="H387" s="16">
        <f>VLOOKUP($C387,'Growth rate'!$B$3:$T$93,7,FALSE)*VLOOKUP($E387,BY_COM_Demand_Drivers!$A$5:$I$100,9,FALSE)</f>
        <v>0.4194936555024405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10.174871824321389</v>
      </c>
      <c r="G388" s="16">
        <f>VLOOKUP($C388,'Growth rate'!$B$3:$T$93,7,FALSE)*VLOOKUP($E388,BY_COM_Demand_Drivers!$A$5:$I$100,8,FALSE)</f>
        <v>0.13477650556867082</v>
      </c>
      <c r="H388" s="16">
        <f>VLOOKUP($C388,'Growth rate'!$B$3:$T$93,7,FALSE)*VLOOKUP($E388,BY_COM_Demand_Drivers!$A$5:$I$100,9,FALSE)</f>
        <v>0.42620555399047955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10.337669773510532</v>
      </c>
      <c r="G389" s="16">
        <f>VLOOKUP($C389,'Growth rate'!$B$3:$T$93,7,FALSE)*VLOOKUP($E389,BY_COM_Demand_Drivers!$A$5:$I$100,8,FALSE)</f>
        <v>0.13693292965776957</v>
      </c>
      <c r="H389" s="16">
        <f>VLOOKUP($C389,'Growth rate'!$B$3:$T$93,7,FALSE)*VLOOKUP($E389,BY_COM_Demand_Drivers!$A$5:$I$100,9,FALSE)</f>
        <v>0.43302484285432724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10.5030724898867</v>
      </c>
      <c r="G390" s="16">
        <f>VLOOKUP($C390,'Growth rate'!$B$3:$T$93,7,FALSE)*VLOOKUP($E390,BY_COM_Demand_Drivers!$A$5:$I$100,8,FALSE)</f>
        <v>0.13912385653229387</v>
      </c>
      <c r="H390" s="16">
        <f>VLOOKUP($C390,'Growth rate'!$B$3:$T$93,7,FALSE)*VLOOKUP($E390,BY_COM_Demand_Drivers!$A$5:$I$100,9,FALSE)</f>
        <v>0.43995324033999644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10.671121649724887</v>
      </c>
      <c r="G391" s="16">
        <f>VLOOKUP($C391,'Growth rate'!$B$3:$T$93,7,FALSE)*VLOOKUP($E391,BY_COM_Demand_Drivers!$A$5:$I$100,8,FALSE)</f>
        <v>0.14134983823681058</v>
      </c>
      <c r="H391" s="16">
        <f>VLOOKUP($C391,'Growth rate'!$B$3:$T$93,7,FALSE)*VLOOKUP($E391,BY_COM_Demand_Drivers!$A$5:$I$100,9,FALSE)</f>
        <v>0.44699249218543641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10.841859596120484</v>
      </c>
      <c r="G392" s="16">
        <f>VLOOKUP($C392,'Growth rate'!$B$3:$T$93,7,FALSE)*VLOOKUP($E392,BY_COM_Demand_Drivers!$A$5:$I$100,8,FALSE)</f>
        <v>0.14361143564859952</v>
      </c>
      <c r="H392" s="16">
        <f>VLOOKUP($C392,'Growth rate'!$B$3:$T$93,7,FALSE)*VLOOKUP($E392,BY_COM_Demand_Drivers!$A$5:$I$100,9,FALSE)</f>
        <v>0.45414437206040337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11.015329349658412</v>
      </c>
      <c r="G393" s="16">
        <f>VLOOKUP($C393,'Growth rate'!$B$3:$T$93,7,FALSE)*VLOOKUP($E393,BY_COM_Demand_Drivers!$A$5:$I$100,8,FALSE)</f>
        <v>0.14590921861897713</v>
      </c>
      <c r="H393" s="16">
        <f>VLOOKUP($C393,'Growth rate'!$B$3:$T$93,7,FALSE)*VLOOKUP($E393,BY_COM_Demand_Drivers!$A$5:$I$100,9,FALSE)</f>
        <v>0.46141068201336982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11.191574619252945</v>
      </c>
      <c r="G394" s="16">
        <f>VLOOKUP($C394,'Growth rate'!$B$3:$T$93,7,FALSE)*VLOOKUP($E394,BY_COM_Demand_Drivers!$A$5:$I$100,8,FALSE)</f>
        <v>0.14824376611688073</v>
      </c>
      <c r="H394" s="16">
        <f>VLOOKUP($C394,'Growth rate'!$B$3:$T$93,7,FALSE)*VLOOKUP($E394,BY_COM_Demand_Drivers!$A$5:$I$100,9,FALSE)</f>
        <v>0.46879325292558371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11.370639813160992</v>
      </c>
      <c r="G395" s="16">
        <f>VLOOKUP($C395,'Growth rate'!$B$3:$T$93,7,FALSE)*VLOOKUP($E395,BY_COM_Demand_Drivers!$A$5:$I$100,8,FALSE)</f>
        <v>0.15061566637475082</v>
      </c>
      <c r="H395" s="16">
        <f>VLOOKUP($C395,'Growth rate'!$B$3:$T$93,7,FALSE)*VLOOKUP($E395,BY_COM_Demand_Drivers!$A$5:$I$100,9,FALSE)</f>
        <v>0.47629394497239302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11.552570050171569</v>
      </c>
      <c r="G396" s="16">
        <f>VLOOKUP($C396,'Growth rate'!$B$3:$T$93,7,FALSE)*VLOOKUP($E396,BY_COM_Demand_Drivers!$A$5:$I$100,8,FALSE)</f>
        <v>0.15302551703674686</v>
      </c>
      <c r="H396" s="16">
        <f>VLOOKUP($C396,'Growth rate'!$B$3:$T$93,7,FALSE)*VLOOKUP($E396,BY_COM_Demand_Drivers!$A$5:$I$100,9,FALSE)</f>
        <v>0.48391464809195139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11.737411170974317</v>
      </c>
      <c r="G397" s="16">
        <f>VLOOKUP($C397,'Growth rate'!$B$3:$T$93,7,FALSE)*VLOOKUP($E397,BY_COM_Demand_Drivers!$A$5:$I$100,8,FALSE)</f>
        <v>0.15547392530933482</v>
      </c>
      <c r="H397" s="16">
        <f>VLOOKUP($C397,'Growth rate'!$B$3:$T$93,7,FALSE)*VLOOKUP($E397,BY_COM_Demand_Drivers!$A$5:$I$100,9,FALSE)</f>
        <v>0.49165728246142265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11.925209749709902</v>
      </c>
      <c r="G398" s="16">
        <f>VLOOKUP($C398,'Growth rate'!$B$3:$T$93,7,FALSE)*VLOOKUP($E398,BY_COM_Demand_Drivers!$A$5:$I$100,8,FALSE)</f>
        <v>0.15796150811428414</v>
      </c>
      <c r="H398" s="16">
        <f>VLOOKUP($C398,'Growth rate'!$B$3:$T$93,7,FALSE)*VLOOKUP($E398,BY_COM_Demand_Drivers!$A$5:$I$100,9,FALSE)</f>
        <v>0.49952379898080529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12.116013105705262</v>
      </c>
      <c r="G399" s="16">
        <f>VLOOKUP($C399,'Growth rate'!$B$3:$T$93,7,FALSE)*VLOOKUP($E399,BY_COM_Demand_Drivers!$A$5:$I$100,8,FALSE)</f>
        <v>0.16048889224411272</v>
      </c>
      <c r="H399" s="16">
        <f>VLOOKUP($C399,'Growth rate'!$B$3:$T$93,7,FALSE)*VLOOKUP($E399,BY_COM_Demand_Drivers!$A$5:$I$100,9,FALSE)</f>
        <v>0.50751617976449825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12.309869315396549</v>
      </c>
      <c r="G400" s="16">
        <f>VLOOKUP($C400,'Growth rate'!$B$3:$T$93,7,FALSE)*VLOOKUP($E400,BY_COM_Demand_Drivers!$A$5:$I$100,8,FALSE)</f>
        <v>0.16305671452001855</v>
      </c>
      <c r="H400" s="16">
        <f>VLOOKUP($C400,'Growth rate'!$B$3:$T$93,7,FALSE)*VLOOKUP($E400,BY_COM_Demand_Drivers!$A$5:$I$100,9,FALSE)</f>
        <v>0.51563643864073028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12.506827224442892</v>
      </c>
      <c r="G401" s="16">
        <f>VLOOKUP($C401,'Growth rate'!$B$3:$T$93,7,FALSE)*VLOOKUP($E401,BY_COM_Demand_Drivers!$A$5:$I$100,8,FALSE)</f>
        <v>0.16566562195233883</v>
      </c>
      <c r="H401" s="16">
        <f>VLOOKUP($C401,'Growth rate'!$B$3:$T$93,7,FALSE)*VLOOKUP($E401,BY_COM_Demand_Drivers!$A$5:$I$100,9,FALSE)</f>
        <v>0.52388662165898192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12.706936460033978</v>
      </c>
      <c r="G402" s="16">
        <f>VLOOKUP($C402,'Growth rate'!$B$3:$T$93,7,FALSE)*VLOOKUP($E402,BY_COM_Demand_Drivers!$A$5:$I$100,8,FALSE)</f>
        <v>0.16831627190357623</v>
      </c>
      <c r="H402" s="16">
        <f>VLOOKUP($C402,'Growth rate'!$B$3:$T$93,7,FALSE)*VLOOKUP($E402,BY_COM_Demand_Drivers!$A$5:$I$100,9,FALSE)</f>
        <v>0.53226880760552564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12.910247443394521</v>
      </c>
      <c r="G403" s="16">
        <f>VLOOKUP($C403,'Growth rate'!$B$3:$T$93,7,FALSE)*VLOOKUP($E403,BY_COM_Demand_Drivers!$A$5:$I$100,8,FALSE)</f>
        <v>0.17100933225403345</v>
      </c>
      <c r="H403" s="16">
        <f>VLOOKUP($C403,'Growth rate'!$B$3:$T$93,7,FALSE)*VLOOKUP($E403,BY_COM_Demand_Drivers!$A$5:$I$100,9,FALSE)</f>
        <v>0.54078510852721395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13.116811402488834</v>
      </c>
      <c r="G404" s="16">
        <f>VLOOKUP($C404,'Growth rate'!$B$3:$T$93,7,FALSE)*VLOOKUP($E404,BY_COM_Demand_Drivers!$A$5:$I$100,8,FALSE)</f>
        <v>0.17374548157009798</v>
      </c>
      <c r="H404" s="16">
        <f>VLOOKUP($C404,'Growth rate'!$B$3:$T$93,7,FALSE)*VLOOKUP($E404,BY_COM_Demand_Drivers!$A$5:$I$100,9,FALSE)</f>
        <v>0.54943767026364942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13.326680384928657</v>
      </c>
      <c r="G405" s="16">
        <f>VLOOKUP($C405,'Growth rate'!$B$3:$T$93,7,FALSE)*VLOOKUP($E405,BY_COM_Demand_Drivers!$A$5:$I$100,8,FALSE)</f>
        <v>0.17652540927521959</v>
      </c>
      <c r="H405" s="16">
        <f>VLOOKUP($C405,'Growth rate'!$B$3:$T$93,7,FALSE)*VLOOKUP($E405,BY_COM_Demand_Drivers!$A$5:$I$100,9,FALSE)</f>
        <v>0.55822867298786794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13.539907271087515</v>
      </c>
      <c r="G406" s="16">
        <f>VLOOKUP($C406,'Growth rate'!$B$3:$T$93,7,FALSE)*VLOOKUP($E406,BY_COM_Demand_Drivers!$A$5:$I$100,8,FALSE)</f>
        <v>0.17934981582362308</v>
      </c>
      <c r="H406" s="16">
        <f>VLOOKUP($C406,'Growth rate'!$B$3:$T$93,7,FALSE)*VLOOKUP($E406,BY_COM_Demand_Drivers!$A$5:$I$100,9,FALSE)</f>
        <v>0.56716033175567371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13.756545787424916</v>
      </c>
      <c r="G407" s="16">
        <f>VLOOKUP($C407,'Growth rate'!$B$3:$T$93,7,FALSE)*VLOOKUP($E407,BY_COM_Demand_Drivers!$A$5:$I$100,8,FALSE)</f>
        <v>0.18221941287680105</v>
      </c>
      <c r="H407" s="16">
        <f>VLOOKUP($C407,'Growth rate'!$B$3:$T$93,7,FALSE)*VLOOKUP($E407,BY_COM_Demand_Drivers!$A$5:$I$100,9,FALSE)</f>
        <v>0.57623489706376452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13.976650520023714</v>
      </c>
      <c r="G408" s="16">
        <f>VLOOKUP($C408,'Growth rate'!$B$3:$T$93,7,FALSE)*VLOOKUP($E408,BY_COM_Demand_Drivers!$A$5:$I$100,8,FALSE)</f>
        <v>0.18513492348282987</v>
      </c>
      <c r="H408" s="16">
        <f>VLOOKUP($C408,'Growth rate'!$B$3:$T$93,7,FALSE)*VLOOKUP($E408,BY_COM_Demand_Drivers!$A$5:$I$100,9,FALSE)</f>
        <v>0.58545465541678476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14.200276928344094</v>
      </c>
      <c r="G409" s="16">
        <f>VLOOKUP($C409,'Growth rate'!$B$3:$T$93,7,FALSE)*VLOOKUP($E409,BY_COM_Demand_Drivers!$A$5:$I$100,8,FALSE)</f>
        <v>0.18809708225855515</v>
      </c>
      <c r="H409" s="16">
        <f>VLOOKUP($C409,'Growth rate'!$B$3:$T$93,7,FALSE)*VLOOKUP($E409,BY_COM_Demand_Drivers!$A$5:$I$100,9,FALSE)</f>
        <v>0.59482192990345339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14.427481359197598</v>
      </c>
      <c r="G410" s="16">
        <f>VLOOKUP($C410,'Growth rate'!$B$3:$T$93,7,FALSE)*VLOOKUP($E410,BY_COM_Demand_Drivers!$A$5:$I$100,8,FALSE)</f>
        <v>0.19110663557469201</v>
      </c>
      <c r="H410" s="16">
        <f>VLOOKUP($C410,'Growth rate'!$B$3:$T$93,7,FALSE)*VLOOKUP($E410,BY_COM_Demand_Drivers!$A$5:$I$100,9,FALSE)</f>
        <v>0.60433908078190857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14.658321060944763</v>
      </c>
      <c r="G411" s="16">
        <f>VLOOKUP($C411,'Growth rate'!$B$3:$T$93,7,FALSE)*VLOOKUP($E411,BY_COM_Demand_Drivers!$A$5:$I$100,8,FALSE)</f>
        <v>0.19416434174388714</v>
      </c>
      <c r="H411" s="16">
        <f>VLOOKUP($C411,'Growth rate'!$B$3:$T$93,7,FALSE)*VLOOKUP($E411,BY_COM_Demand_Drivers!$A$5:$I$100,9,FALSE)</f>
        <v>0.61400850607441926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14.892854197919878</v>
      </c>
      <c r="G412" s="16">
        <f>VLOOKUP($C412,'Growth rate'!$B$3:$T$93,7,FALSE)*VLOOKUP($E412,BY_COM_Demand_Drivers!$A$5:$I$100,8,FALSE)</f>
        <v>0.19727097121178933</v>
      </c>
      <c r="H412" s="16">
        <f>VLOOKUP($C412,'Growth rate'!$B$3:$T$93,7,FALSE)*VLOOKUP($E412,BY_COM_Demand_Drivers!$A$5:$I$100,9,FALSE)</f>
        <v>0.62383264217160994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15.131139865086597</v>
      </c>
      <c r="G413" s="16">
        <f>VLOOKUP($C413,'Growth rate'!$B$3:$T$93,7,FALSE)*VLOOKUP($E413,BY_COM_Demand_Drivers!$A$5:$I$100,8,FALSE)</f>
        <v>0.20042730675117798</v>
      </c>
      <c r="H413" s="16">
        <f>VLOOKUP($C413,'Growth rate'!$B$3:$T$93,7,FALSE)*VLOOKUP($E413,BY_COM_Demand_Drivers!$A$5:$I$100,9,FALSE)</f>
        <v>0.63381396444635574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6.5650000000000004</v>
      </c>
      <c r="G414" s="16">
        <f>VLOOKUP($C414,'Growth rate'!$B$3:$T$93,7,FALSE)*VLOOKUP($E414,BY_COM_Demand_Drivers!$A$5:$I$100,8,FALSE)</f>
        <v>0.27100000000000002</v>
      </c>
      <c r="H414" s="16">
        <f>VLOOKUP($C414,'Growth rate'!$B$3:$T$93,7,FALSE)*VLOOKUP($E414,BY_COM_Demand_Drivers!$A$5:$I$100,9,FALSE)</f>
        <v>0.85840000000000005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6.7113055387505112</v>
      </c>
      <c r="G415" s="16">
        <f>VLOOKUP($C415,'Growth rate'!$B$3:$T$93,7,FALSE)*VLOOKUP($E415,BY_COM_Demand_Drivers!$A$5:$I$100,8,FALSE)</f>
        <v>0.27703942132542092</v>
      </c>
      <c r="H415" s="16">
        <f>VLOOKUP($C415,'Growth rate'!$B$3:$T$93,7,FALSE)*VLOOKUP($E415,BY_COM_Demand_Drivers!$A$5:$I$100,9,FALSE)</f>
        <v>0.87753003419092745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6.8576110775010211</v>
      </c>
      <c r="G416" s="16">
        <f>VLOOKUP($C416,'Growth rate'!$B$3:$T$93,7,FALSE)*VLOOKUP($E416,BY_COM_Demand_Drivers!$A$5:$I$100,8,FALSE)</f>
        <v>0.28307884265084188</v>
      </c>
      <c r="H416" s="16">
        <f>VLOOKUP($C416,'Growth rate'!$B$3:$T$93,7,FALSE)*VLOOKUP($E416,BY_COM_Demand_Drivers!$A$5:$I$100,9,FALSE)</f>
        <v>0.89666006838185486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7.0039166162515318</v>
      </c>
      <c r="G417" s="16">
        <f>VLOOKUP($C417,'Growth rate'!$B$3:$T$93,7,FALSE)*VLOOKUP($E417,BY_COM_Demand_Drivers!$A$5:$I$100,8,FALSE)</f>
        <v>0.28911826397626278</v>
      </c>
      <c r="H417" s="16">
        <f>VLOOKUP($C417,'Growth rate'!$B$3:$T$93,7,FALSE)*VLOOKUP($E417,BY_COM_Demand_Drivers!$A$5:$I$100,9,FALSE)</f>
        <v>0.91579010257278215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7.1502221550020426</v>
      </c>
      <c r="G418" s="16">
        <f>VLOOKUP($C418,'Growth rate'!$B$3:$T$93,7,FALSE)*VLOOKUP($E418,BY_COM_Demand_Drivers!$A$5:$I$100,8,FALSE)</f>
        <v>0.29515768530168368</v>
      </c>
      <c r="H418" s="16">
        <f>VLOOKUP($C418,'Growth rate'!$B$3:$T$93,7,FALSE)*VLOOKUP($E418,BY_COM_Demand_Drivers!$A$5:$I$100,9,FALSE)</f>
        <v>0.93492013676370955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7.2965276937525534</v>
      </c>
      <c r="G419" s="16">
        <f>VLOOKUP($C419,'Growth rate'!$B$3:$T$93,7,FALSE)*VLOOKUP($E419,BY_COM_Demand_Drivers!$A$5:$I$100,8,FALSE)</f>
        <v>0.30119710662710464</v>
      </c>
      <c r="H419" s="16">
        <f>VLOOKUP($C419,'Growth rate'!$B$3:$T$93,7,FALSE)*VLOOKUP($E419,BY_COM_Demand_Drivers!$A$5:$I$100,9,FALSE)</f>
        <v>0.95405017095463696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7.4428332325030633</v>
      </c>
      <c r="G420" s="16">
        <f>VLOOKUP($C420,'Growth rate'!$B$3:$T$93,7,FALSE)*VLOOKUP($E420,BY_COM_Demand_Drivers!$A$5:$I$100,8,FALSE)</f>
        <v>0.30723652795252554</v>
      </c>
      <c r="H420" s="16">
        <f>VLOOKUP($C420,'Growth rate'!$B$3:$T$93,7,FALSE)*VLOOKUP($E420,BY_COM_Demand_Drivers!$A$5:$I$100,9,FALSE)</f>
        <v>0.97318020514556436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7.5891387712535723</v>
      </c>
      <c r="G421" s="16">
        <f>VLOOKUP($C421,'Growth rate'!$B$3:$T$93,7,FALSE)*VLOOKUP($E421,BY_COM_Demand_Drivers!$A$5:$I$100,8,FALSE)</f>
        <v>0.31327594927794644</v>
      </c>
      <c r="H421" s="16">
        <f>VLOOKUP($C421,'Growth rate'!$B$3:$T$93,7,FALSE)*VLOOKUP($E421,BY_COM_Demand_Drivers!$A$5:$I$100,9,FALSE)</f>
        <v>0.99231023933649154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7.7354443100040848</v>
      </c>
      <c r="G422" s="16">
        <f>VLOOKUP($C422,'Growth rate'!$B$3:$T$93,7,FALSE)*VLOOKUP($E422,BY_COM_Demand_Drivers!$A$5:$I$100,8,FALSE)</f>
        <v>0.3193153706033674</v>
      </c>
      <c r="H422" s="16">
        <f>VLOOKUP($C422,'Growth rate'!$B$3:$T$93,7,FALSE)*VLOOKUP($E422,BY_COM_Demand_Drivers!$A$5:$I$100,9,FALSE)</f>
        <v>1.0114402735274191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7.8817498487545938</v>
      </c>
      <c r="G423" s="16">
        <f>VLOOKUP($C423,'Growth rate'!$B$3:$T$93,7,FALSE)*VLOOKUP($E423,BY_COM_Demand_Drivers!$A$5:$I$100,8,FALSE)</f>
        <v>0.32535479192878825</v>
      </c>
      <c r="H423" s="16">
        <f>VLOOKUP($C423,'Growth rate'!$B$3:$T$93,7,FALSE)*VLOOKUP($E423,BY_COM_Demand_Drivers!$A$5:$I$100,9,FALSE)</f>
        <v>1.0305703077183463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8.0280553875051037</v>
      </c>
      <c r="G424" s="16">
        <f>VLOOKUP($C424,'Growth rate'!$B$3:$T$93,7,FALSE)*VLOOKUP($E424,BY_COM_Demand_Drivers!$A$5:$I$100,8,FALSE)</f>
        <v>0.3313942132542092</v>
      </c>
      <c r="H424" s="16">
        <f>VLOOKUP($C424,'Growth rate'!$B$3:$T$93,7,FALSE)*VLOOKUP($E424,BY_COM_Demand_Drivers!$A$5:$I$100,9,FALSE)</f>
        <v>1.0497003419092736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8.1743609262556145</v>
      </c>
      <c r="G425" s="16">
        <f>VLOOKUP($C425,'Growth rate'!$B$3:$T$93,7,FALSE)*VLOOKUP($E425,BY_COM_Demand_Drivers!$A$5:$I$100,8,FALSE)</f>
        <v>0.3374336345796301</v>
      </c>
      <c r="H425" s="16">
        <f>VLOOKUP($C425,'Growth rate'!$B$3:$T$93,7,FALSE)*VLOOKUP($E425,BY_COM_Demand_Drivers!$A$5:$I$100,9,FALSE)</f>
        <v>1.0688303761002009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8.3206664650061253</v>
      </c>
      <c r="G426" s="16">
        <f>VLOOKUP($C426,'Growth rate'!$B$3:$T$93,7,FALSE)*VLOOKUP($E426,BY_COM_Demand_Drivers!$A$5:$I$100,8,FALSE)</f>
        <v>0.34347305590505101</v>
      </c>
      <c r="H426" s="16">
        <f>VLOOKUP($C426,'Growth rate'!$B$3:$T$93,7,FALSE)*VLOOKUP($E426,BY_COM_Demand_Drivers!$A$5:$I$100,9,FALSE)</f>
        <v>1.0879604102911284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8.4669720037566361</v>
      </c>
      <c r="G427" s="16">
        <f>VLOOKUP($C427,'Growth rate'!$B$3:$T$93,7,FALSE)*VLOOKUP($E427,BY_COM_Demand_Drivers!$A$5:$I$100,8,FALSE)</f>
        <v>0.34951247723047196</v>
      </c>
      <c r="H427" s="16">
        <f>VLOOKUP($C427,'Growth rate'!$B$3:$T$93,7,FALSE)*VLOOKUP($E427,BY_COM_Demand_Drivers!$A$5:$I$100,9,FALSE)</f>
        <v>1.1070904444820557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8.6132775425071468</v>
      </c>
      <c r="G428" s="16">
        <f>VLOOKUP($C428,'Growth rate'!$B$3:$T$93,7,FALSE)*VLOOKUP($E428,BY_COM_Demand_Drivers!$A$5:$I$100,8,FALSE)</f>
        <v>0.35555189855589286</v>
      </c>
      <c r="H428" s="16">
        <f>VLOOKUP($C428,'Growth rate'!$B$3:$T$93,7,FALSE)*VLOOKUP($E428,BY_COM_Demand_Drivers!$A$5:$I$100,9,FALSE)</f>
        <v>1.1262204786729832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8.7595830812576576</v>
      </c>
      <c r="G429" s="16">
        <f>VLOOKUP($C429,'Growth rate'!$B$3:$T$93,7,FALSE)*VLOOKUP($E429,BY_COM_Demand_Drivers!$A$5:$I$100,8,FALSE)</f>
        <v>0.36159131988131377</v>
      </c>
      <c r="H429" s="16">
        <f>VLOOKUP($C429,'Growth rate'!$B$3:$T$93,7,FALSE)*VLOOKUP($E429,BY_COM_Demand_Drivers!$A$5:$I$100,9,FALSE)</f>
        <v>1.1453505128639105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8.9058886200081666</v>
      </c>
      <c r="G430" s="16">
        <f>VLOOKUP($C430,'Growth rate'!$B$3:$T$93,7,FALSE)*VLOOKUP($E430,BY_COM_Demand_Drivers!$A$5:$I$100,8,FALSE)</f>
        <v>0.36763074120673472</v>
      </c>
      <c r="H430" s="16">
        <f>VLOOKUP($C430,'Growth rate'!$B$3:$T$93,7,FALSE)*VLOOKUP($E430,BY_COM_Demand_Drivers!$A$5:$I$100,9,FALSE)</f>
        <v>1.1644805470548378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9.0521941587586774</v>
      </c>
      <c r="G431" s="16">
        <f>VLOOKUP($C431,'Growth rate'!$B$3:$T$93,7,FALSE)*VLOOKUP($E431,BY_COM_Demand_Drivers!$A$5:$I$100,8,FALSE)</f>
        <v>0.37367016253215563</v>
      </c>
      <c r="H431" s="16">
        <f>VLOOKUP($C431,'Growth rate'!$B$3:$T$93,7,FALSE)*VLOOKUP($E431,BY_COM_Demand_Drivers!$A$5:$I$100,9,FALSE)</f>
        <v>1.1836105812457653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9.1984996975091882</v>
      </c>
      <c r="G432" s="16">
        <f>VLOOKUP($C432,'Growth rate'!$B$3:$T$93,7,FALSE)*VLOOKUP($E432,BY_COM_Demand_Drivers!$A$5:$I$100,8,FALSE)</f>
        <v>0.37970958385757658</v>
      </c>
      <c r="H432" s="16">
        <f>VLOOKUP($C432,'Growth rate'!$B$3:$T$93,7,FALSE)*VLOOKUP($E432,BY_COM_Demand_Drivers!$A$5:$I$100,9,FALSE)</f>
        <v>1.2027406154366926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9.3448052362596989</v>
      </c>
      <c r="G433" s="16">
        <f>VLOOKUP($C433,'Growth rate'!$B$3:$T$93,7,FALSE)*VLOOKUP($E433,BY_COM_Demand_Drivers!$A$5:$I$100,8,FALSE)</f>
        <v>0.38574900518299748</v>
      </c>
      <c r="H433" s="16">
        <f>VLOOKUP($C433,'Growth rate'!$B$3:$T$93,7,FALSE)*VLOOKUP($E433,BY_COM_Demand_Drivers!$A$5:$I$100,9,FALSE)</f>
        <v>1.2218706496276202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9.4911107750102097</v>
      </c>
      <c r="G434" s="16">
        <f>VLOOKUP($C434,'Growth rate'!$B$3:$T$93,7,FALSE)*VLOOKUP($E434,BY_COM_Demand_Drivers!$A$5:$I$100,8,FALSE)</f>
        <v>0.39178842650841839</v>
      </c>
      <c r="H434" s="16">
        <f>VLOOKUP($C434,'Growth rate'!$B$3:$T$93,7,FALSE)*VLOOKUP($E434,BY_COM_Demand_Drivers!$A$5:$I$100,9,FALSE)</f>
        <v>1.2410006838185474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9.6374163137607205</v>
      </c>
      <c r="G435" s="16">
        <f>VLOOKUP($C435,'Growth rate'!$B$3:$T$93,7,FALSE)*VLOOKUP($E435,BY_COM_Demand_Drivers!$A$5:$I$100,8,FALSE)</f>
        <v>0.39782784783383934</v>
      </c>
      <c r="H435" s="16">
        <f>VLOOKUP($C435,'Growth rate'!$B$3:$T$93,7,FALSE)*VLOOKUP($E435,BY_COM_Demand_Drivers!$A$5:$I$100,9,FALSE)</f>
        <v>1.2601307180094747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9.7837218525112295</v>
      </c>
      <c r="G436" s="16">
        <f>VLOOKUP($C436,'Growth rate'!$B$3:$T$93,7,FALSE)*VLOOKUP($E436,BY_COM_Demand_Drivers!$A$5:$I$100,8,FALSE)</f>
        <v>0.40386726915926019</v>
      </c>
      <c r="H436" s="16">
        <f>VLOOKUP($C436,'Growth rate'!$B$3:$T$93,7,FALSE)*VLOOKUP($E436,BY_COM_Demand_Drivers!$A$5:$I$100,9,FALSE)</f>
        <v>1.279260752200402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9.9300273912617421</v>
      </c>
      <c r="G437" s="16">
        <f>VLOOKUP($C437,'Growth rate'!$B$3:$T$93,7,FALSE)*VLOOKUP($E437,BY_COM_Demand_Drivers!$A$5:$I$100,8,FALSE)</f>
        <v>0.40990669048468115</v>
      </c>
      <c r="H437" s="16">
        <f>VLOOKUP($C437,'Growth rate'!$B$3:$T$93,7,FALSE)*VLOOKUP($E437,BY_COM_Demand_Drivers!$A$5:$I$100,9,FALSE)</f>
        <v>1.2983907863913295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10.076332930012251</v>
      </c>
      <c r="G438" s="16">
        <f>VLOOKUP($C438,'Growth rate'!$B$3:$T$93,7,FALSE)*VLOOKUP($E438,BY_COM_Demand_Drivers!$A$5:$I$100,8,FALSE)</f>
        <v>0.41594611181010205</v>
      </c>
      <c r="H438" s="16">
        <f>VLOOKUP($C438,'Growth rate'!$B$3:$T$93,7,FALSE)*VLOOKUP($E438,BY_COM_Demand_Drivers!$A$5:$I$100,9,FALSE)</f>
        <v>1.3175208205822568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10.222638468762762</v>
      </c>
      <c r="G439" s="16">
        <f>VLOOKUP($C439,'Growth rate'!$B$3:$T$93,7,FALSE)*VLOOKUP($E439,BY_COM_Demand_Drivers!$A$5:$I$100,8,FALSE)</f>
        <v>0.42198553313552301</v>
      </c>
      <c r="H439" s="16">
        <f>VLOOKUP($C439,'Growth rate'!$B$3:$T$93,7,FALSE)*VLOOKUP($E439,BY_COM_Demand_Drivers!$A$5:$I$100,9,FALSE)</f>
        <v>1.3366508547731843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10.368944007513271</v>
      </c>
      <c r="G440" s="16">
        <f>VLOOKUP($C440,'Growth rate'!$B$3:$T$93,7,FALSE)*VLOOKUP($E440,BY_COM_Demand_Drivers!$A$5:$I$100,8,FALSE)</f>
        <v>0.42802495446094385</v>
      </c>
      <c r="H440" s="16">
        <f>VLOOKUP($C440,'Growth rate'!$B$3:$T$93,7,FALSE)*VLOOKUP($E440,BY_COM_Demand_Drivers!$A$5:$I$100,9,FALSE)</f>
        <v>1.3557808889641114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10.515249546263783</v>
      </c>
      <c r="G441" s="16">
        <f>VLOOKUP($C441,'Growth rate'!$B$3:$T$93,7,FALSE)*VLOOKUP($E441,BY_COM_Demand_Drivers!$A$5:$I$100,8,FALSE)</f>
        <v>0.43406437578636486</v>
      </c>
      <c r="H441" s="16">
        <f>VLOOKUP($C441,'Growth rate'!$B$3:$T$93,7,FALSE)*VLOOKUP($E441,BY_COM_Demand_Drivers!$A$5:$I$100,9,FALSE)</f>
        <v>1.3749109231550392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10.661555085014292</v>
      </c>
      <c r="G442" s="16">
        <f>VLOOKUP($C442,'Growth rate'!$B$3:$T$93,7,FALSE)*VLOOKUP($E442,BY_COM_Demand_Drivers!$A$5:$I$100,8,FALSE)</f>
        <v>0.44010379711178571</v>
      </c>
      <c r="H442" s="16">
        <f>VLOOKUP($C442,'Growth rate'!$B$3:$T$93,7,FALSE)*VLOOKUP($E442,BY_COM_Demand_Drivers!$A$5:$I$100,9,FALSE)</f>
        <v>1.3940409573459662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10.807860623764803</v>
      </c>
      <c r="G443" s="16">
        <f>VLOOKUP($C443,'Growth rate'!$B$3:$T$93,7,FALSE)*VLOOKUP($E443,BY_COM_Demand_Drivers!$A$5:$I$100,8,FALSE)</f>
        <v>0.44614321843720667</v>
      </c>
      <c r="H443" s="16">
        <f>VLOOKUP($C443,'Growth rate'!$B$3:$T$93,7,FALSE)*VLOOKUP($E443,BY_COM_Demand_Drivers!$A$5:$I$100,9,FALSE)</f>
        <v>1.4131709915368937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10.954166162515314</v>
      </c>
      <c r="G444" s="16">
        <f>VLOOKUP($C444,'Growth rate'!$B$3:$T$93,7,FALSE)*VLOOKUP($E444,BY_COM_Demand_Drivers!$A$5:$I$100,8,FALSE)</f>
        <v>0.45218263976262757</v>
      </c>
      <c r="H444" s="16">
        <f>VLOOKUP($C444,'Growth rate'!$B$3:$T$93,7,FALSE)*VLOOKUP($E444,BY_COM_Demand_Drivers!$A$5:$I$100,9,FALSE)</f>
        <v>1.432301025727821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11.100471701265825</v>
      </c>
      <c r="G445" s="16">
        <f>VLOOKUP($C445,'Growth rate'!$B$3:$T$93,7,FALSE)*VLOOKUP($E445,BY_COM_Demand_Drivers!$A$5:$I$100,8,FALSE)</f>
        <v>0.45822206108804847</v>
      </c>
      <c r="H445" s="16">
        <f>VLOOKUP($C445,'Growth rate'!$B$3:$T$93,7,FALSE)*VLOOKUP($E445,BY_COM_Demand_Drivers!$A$5:$I$100,9,FALSE)</f>
        <v>1.4514310599187483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11.278079248486078</v>
      </c>
      <c r="G446" s="16">
        <f>VLOOKUP($C446,'Growth rate'!$B$3:$T$93,7,FALSE)*VLOOKUP($E446,BY_COM_Demand_Drivers!$A$5:$I$100,8,FALSE)</f>
        <v>0.46555361406545731</v>
      </c>
      <c r="H446" s="16">
        <f>VLOOKUP($C446,'Growth rate'!$B$3:$T$93,7,FALSE)*VLOOKUP($E446,BY_COM_Demand_Drivers!$A$5:$I$100,9,FALSE)</f>
        <v>1.4746539568774484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11.458528516461852</v>
      </c>
      <c r="G447" s="16">
        <f>VLOOKUP($C447,'Growth rate'!$B$3:$T$93,7,FALSE)*VLOOKUP($E447,BY_COM_Demand_Drivers!$A$5:$I$100,8,FALSE)</f>
        <v>0.47300247189050454</v>
      </c>
      <c r="H447" s="16">
        <f>VLOOKUP($C447,'Growth rate'!$B$3:$T$93,7,FALSE)*VLOOKUP($E447,BY_COM_Demand_Drivers!$A$5:$I$100,9,FALSE)</f>
        <v>1.4982484201874873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11.641864972725244</v>
      </c>
      <c r="G448" s="16">
        <f>VLOOKUP($C448,'Growth rate'!$B$3:$T$93,7,FALSE)*VLOOKUP($E448,BY_COM_Demand_Drivers!$A$5:$I$100,8,FALSE)</f>
        <v>0.48057051144075263</v>
      </c>
      <c r="H448" s="16">
        <f>VLOOKUP($C448,'Growth rate'!$B$3:$T$93,7,FALSE)*VLOOKUP($E448,BY_COM_Demand_Drivers!$A$5:$I$100,9,FALSE)</f>
        <v>1.5222203949104873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11.828134812288848</v>
      </c>
      <c r="G449" s="16">
        <f>VLOOKUP($C449,'Growth rate'!$B$3:$T$93,7,FALSE)*VLOOKUP($E449,BY_COM_Demand_Drivers!$A$5:$I$100,8,FALSE)</f>
        <v>0.4882596396238047</v>
      </c>
      <c r="H449" s="16">
        <f>VLOOKUP($C449,'Growth rate'!$B$3:$T$93,7,FALSE)*VLOOKUP($E449,BY_COM_Demand_Drivers!$A$5:$I$100,9,FALSE)</f>
        <v>1.5465759212290553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12.017384969285468</v>
      </c>
      <c r="G450" s="16">
        <f>VLOOKUP($C450,'Growth rate'!$B$3:$T$93,7,FALSE)*VLOOKUP($E450,BY_COM_Demand_Drivers!$A$5:$I$100,8,FALSE)</f>
        <v>0.49607179385778549</v>
      </c>
      <c r="H450" s="16">
        <f>VLOOKUP($C450,'Growth rate'!$B$3:$T$93,7,FALSE)*VLOOKUP($E450,BY_COM_Demand_Drivers!$A$5:$I$100,9,FALSE)</f>
        <v>1.5713211359687198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12.209663128794039</v>
      </c>
      <c r="G451" s="16">
        <f>VLOOKUP($C451,'Growth rate'!$B$3:$T$93,7,FALSE)*VLOOKUP($E451,BY_COM_Demand_Drivers!$A$5:$I$100,8,FALSE)</f>
        <v>0.50400894255951023</v>
      </c>
      <c r="H451" s="16">
        <f>VLOOKUP($C451,'Growth rate'!$B$3:$T$93,7,FALSE)*VLOOKUP($E451,BY_COM_Demand_Drivers!$A$5:$I$100,9,FALSE)</f>
        <v>1.5964622741442198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12.405017738854744</v>
      </c>
      <c r="G452" s="16">
        <f>VLOOKUP($C452,'Growth rate'!$B$3:$T$93,7,FALSE)*VLOOKUP($E452,BY_COM_Demand_Drivers!$A$5:$I$100,8,FALSE)</f>
        <v>0.51207308564046239</v>
      </c>
      <c r="H452" s="16">
        <f>VLOOKUP($C452,'Growth rate'!$B$3:$T$93,7,FALSE)*VLOOKUP($E452,BY_COM_Demand_Drivers!$A$5:$I$100,9,FALSE)</f>
        <v>1.6220056705305272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12.603498022676419</v>
      </c>
      <c r="G453" s="16">
        <f>VLOOKUP($C453,'Growth rate'!$B$3:$T$93,7,FALSE)*VLOOKUP($E453,BY_COM_Demand_Drivers!$A$5:$I$100,8,FALSE)</f>
        <v>0.52026625501070978</v>
      </c>
      <c r="H453" s="16">
        <f>VLOOKUP($C453,'Growth rate'!$B$3:$T$93,7,FALSE)*VLOOKUP($E453,BY_COM_Demand_Drivers!$A$5:$I$100,9,FALSE)</f>
        <v>1.6479577612590155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12.805153991039241</v>
      </c>
      <c r="G454" s="16">
        <f>VLOOKUP($C454,'Growth rate'!$B$3:$T$93,7,FALSE)*VLOOKUP($E454,BY_COM_Demand_Drivers!$A$5:$I$100,8,FALSE)</f>
        <v>0.52859051509088106</v>
      </c>
      <c r="H454" s="16">
        <f>VLOOKUP($C454,'Growth rate'!$B$3:$T$93,7,FALSE)*VLOOKUP($E454,BY_COM_Demand_Drivers!$A$5:$I$100,9,FALSE)</f>
        <v>1.6743250854391598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13.01003645489587</v>
      </c>
      <c r="G455" s="16">
        <f>VLOOKUP($C455,'Growth rate'!$B$3:$T$93,7,FALSE)*VLOOKUP($E455,BY_COM_Demand_Drivers!$A$5:$I$100,8,FALSE)</f>
        <v>0.53704796333233518</v>
      </c>
      <c r="H455" s="16">
        <f>VLOOKUP($C455,'Growth rate'!$B$3:$T$93,7,FALSE)*VLOOKUP($E455,BY_COM_Demand_Drivers!$A$5:$I$100,9,FALSE)</f>
        <v>1.7011142868061864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13.218197038174203</v>
      </c>
      <c r="G456" s="16">
        <f>VLOOKUP($C456,'Growth rate'!$B$3:$T$93,7,FALSE)*VLOOKUP($E456,BY_COM_Demand_Drivers!$A$5:$I$100,8,FALSE)</f>
        <v>0.54564073074565256</v>
      </c>
      <c r="H456" s="16">
        <f>VLOOKUP($C456,'Growth rate'!$B$3:$T$93,7,FALSE)*VLOOKUP($E456,BY_COM_Demand_Drivers!$A$5:$I$100,9,FALSE)</f>
        <v>1.7283321153950855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13.429688190784992</v>
      </c>
      <c r="G457" s="16">
        <f>VLOOKUP($C457,'Growth rate'!$B$3:$T$93,7,FALSE)*VLOOKUP($E457,BY_COM_Demand_Drivers!$A$5:$I$100,8,FALSE)</f>
        <v>0.55437098243758309</v>
      </c>
      <c r="H457" s="16">
        <f>VLOOKUP($C457,'Growth rate'!$B$3:$T$93,7,FALSE)*VLOOKUP($E457,BY_COM_Demand_Drivers!$A$5:$I$100,9,FALSE)</f>
        <v>1.755985429241407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13.644563201837551</v>
      </c>
      <c r="G458" s="16">
        <f>VLOOKUP($C458,'Growth rate'!$B$3:$T$93,7,FALSE)*VLOOKUP($E458,BY_COM_Demand_Drivers!$A$5:$I$100,8,FALSE)</f>
        <v>0.56324091815658439</v>
      </c>
      <c r="H458" s="16">
        <f>VLOOKUP($C458,'Growth rate'!$B$3:$T$93,7,FALSE)*VLOOKUP($E458,BY_COM_Demand_Drivers!$A$5:$I$100,9,FALSE)</f>
        <v>1.7840811961092695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13.862876213066951</v>
      </c>
      <c r="G459" s="16">
        <f>VLOOKUP($C459,'Growth rate'!$B$3:$T$93,7,FALSE)*VLOOKUP($E459,BY_COM_Demand_Drivers!$A$5:$I$100,8,FALSE)</f>
        <v>0.57225277284708964</v>
      </c>
      <c r="H459" s="16">
        <f>VLOOKUP($C459,'Growth rate'!$B$3:$T$93,7,FALSE)*VLOOKUP($E459,BY_COM_Demand_Drivers!$A$5:$I$100,9,FALSE)</f>
        <v>1.8126264952470177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14.084682232476027</v>
      </c>
      <c r="G460" s="16">
        <f>VLOOKUP($C460,'Growth rate'!$B$3:$T$93,7,FALSE)*VLOOKUP($E460,BY_COM_Demand_Drivers!$A$5:$I$100,8,FALSE)</f>
        <v>0.58140881721264326</v>
      </c>
      <c r="H460" s="16">
        <f>VLOOKUP($C460,'Growth rate'!$B$3:$T$93,7,FALSE)*VLOOKUP($E460,BY_COM_Demand_Drivers!$A$5:$I$100,9,FALSE)</f>
        <v>1.8416285191709705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14.310037148195638</v>
      </c>
      <c r="G461" s="16">
        <f>VLOOKUP($C461,'Growth rate'!$B$3:$T$93,7,FALSE)*VLOOKUP($E461,BY_COM_Demand_Drivers!$A$5:$I$100,8,FALSE)</f>
        <v>0.59071135828804544</v>
      </c>
      <c r="H461" s="16">
        <f>VLOOKUP($C461,'Growth rate'!$B$3:$T$93,7,FALSE)*VLOOKUP($E461,BY_COM_Demand_Drivers!$A$5:$I$100,9,FALSE)</f>
        <v>1.8710945754777055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14.538997742566769</v>
      </c>
      <c r="G462" s="16">
        <f>VLOOKUP($C462,'Growth rate'!$B$3:$T$93,7,FALSE)*VLOOKUP($E462,BY_COM_Demand_Drivers!$A$5:$I$100,8,FALSE)</f>
        <v>0.60016274002065417</v>
      </c>
      <c r="H462" s="16">
        <f>VLOOKUP($C462,'Growth rate'!$B$3:$T$93,7,FALSE)*VLOOKUP($E462,BY_COM_Demand_Drivers!$A$5:$I$100,9,FALSE)</f>
        <v>1.9010320886853489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14.77162170644784</v>
      </c>
      <c r="G463" s="16">
        <f>VLOOKUP($C463,'Growth rate'!$B$3:$T$93,7,FALSE)*VLOOKUP($E463,BY_COM_Demand_Drivers!$A$5:$I$100,8,FALSE)</f>
        <v>0.60976534386098469</v>
      </c>
      <c r="H463" s="16">
        <f>VLOOKUP($C463,'Growth rate'!$B$3:$T$93,7,FALSE)*VLOOKUP($E463,BY_COM_Demand_Drivers!$A$5:$I$100,9,FALSE)</f>
        <v>1.9314486021043147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15.007967653751008</v>
      </c>
      <c r="G464" s="16">
        <f>VLOOKUP($C464,'Growth rate'!$B$3:$T$93,7,FALSE)*VLOOKUP($E464,BY_COM_Demand_Drivers!$A$5:$I$100,8,FALSE)</f>
        <v>0.61952158936276058</v>
      </c>
      <c r="H464" s="16">
        <f>VLOOKUP($C464,'Growth rate'!$B$3:$T$93,7,FALSE)*VLOOKUP($E464,BY_COM_Demand_Drivers!$A$5:$I$100,9,FALSE)</f>
        <v>1.9623517797379839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15.248095136211022</v>
      </c>
      <c r="G465" s="16">
        <f>VLOOKUP($C465,'Growth rate'!$B$3:$T$93,7,FALSE)*VLOOKUP($E465,BY_COM_Demand_Drivers!$A$5:$I$100,8,FALSE)</f>
        <v>0.6294339347925646</v>
      </c>
      <c r="H465" s="16">
        <f>VLOOKUP($C465,'Growth rate'!$B$3:$T$93,7,FALSE)*VLOOKUP($E465,BY_COM_Demand_Drivers!$A$5:$I$100,9,FALSE)</f>
        <v>1.9937494082137914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15.492064658390396</v>
      </c>
      <c r="G466" s="16">
        <f>VLOOKUP($C466,'Growth rate'!$B$3:$T$93,7,FALSE)*VLOOKUP($E466,BY_COM_Demand_Drivers!$A$5:$I$100,8,FALSE)</f>
        <v>0.63950487774924558</v>
      </c>
      <c r="H466" s="16">
        <f>VLOOKUP($C466,'Growth rate'!$B$3:$T$93,7,FALSE)*VLOOKUP($E466,BY_COM_Demand_Drivers!$A$5:$I$100,9,FALSE)</f>
        <v>2.025649398745212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15.739937692924643</v>
      </c>
      <c r="G467" s="16">
        <f>VLOOKUP($C467,'Growth rate'!$B$3:$T$93,7,FALSE)*VLOOKUP($E467,BY_COM_Demand_Drivers!$A$5:$I$100,8,FALSE)</f>
        <v>0.64973695579323354</v>
      </c>
      <c r="H467" s="16">
        <f>VLOOKUP($C467,'Growth rate'!$B$3:$T$93,7,FALSE)*VLOOKUP($E467,BY_COM_Demand_Drivers!$A$5:$I$100,9,FALSE)</f>
        <v>2.0580597891251355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15.991776696011438</v>
      </c>
      <c r="G468" s="16">
        <f>VLOOKUP($C468,'Growth rate'!$B$3:$T$93,7,FALSE)*VLOOKUP($E468,BY_COM_Demand_Drivers!$A$5:$I$100,8,FALSE)</f>
        <v>0.66013274708592529</v>
      </c>
      <c r="H468" s="16">
        <f>VLOOKUP($C468,'Growth rate'!$B$3:$T$93,7,FALSE)*VLOOKUP($E468,BY_COM_Demand_Drivers!$A$5:$I$100,9,FALSE)</f>
        <v>2.0909887457511376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16.247645123147624</v>
      </c>
      <c r="G469" s="16">
        <f>VLOOKUP($C469,'Growth rate'!$B$3:$T$93,7,FALSE)*VLOOKUP($E469,BY_COM_Demand_Drivers!$A$5:$I$100,8,FALSE)</f>
        <v>0.67069487103930014</v>
      </c>
      <c r="H469" s="16">
        <f>VLOOKUP($C469,'Growth rate'!$B$3:$T$93,7,FALSE)*VLOOKUP($E469,BY_COM_Demand_Drivers!$A$5:$I$100,9,FALSE)</f>
        <v>2.1244445656831559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16.507607445117984</v>
      </c>
      <c r="G470" s="16">
        <f>VLOOKUP($C470,'Growth rate'!$B$3:$T$93,7,FALSE)*VLOOKUP($E470,BY_COM_Demand_Drivers!$A$5:$I$100,8,FALSE)</f>
        <v>0.68142598897592899</v>
      </c>
      <c r="H470" s="16">
        <f>VLOOKUP($C470,'Growth rate'!$B$3:$T$93,7,FALSE)*VLOOKUP($E470,BY_COM_Demand_Drivers!$A$5:$I$100,9,FALSE)</f>
        <v>2.1584356787340866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16.771729164239872</v>
      </c>
      <c r="G471" s="16">
        <f>VLOOKUP($C471,'Growth rate'!$B$3:$T$93,7,FALSE)*VLOOKUP($E471,BY_COM_Demand_Drivers!$A$5:$I$100,8,FALSE)</f>
        <v>0.69232880479954384</v>
      </c>
      <c r="H471" s="16">
        <f>VLOOKUP($C471,'Growth rate'!$B$3:$T$93,7,FALSE)*VLOOKUP($E471,BY_COM_Demand_Drivers!$A$5:$I$100,9,FALSE)</f>
        <v>2.1929706495938319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17.040076830867708</v>
      </c>
      <c r="G472" s="16">
        <f>VLOOKUP($C472,'Growth rate'!$B$3:$T$93,7,FALSE)*VLOOKUP($E472,BY_COM_Demand_Drivers!$A$5:$I$100,8,FALSE)</f>
        <v>0.70340606567633657</v>
      </c>
      <c r="H472" s="16">
        <f>VLOOKUP($C472,'Growth rate'!$B$3:$T$93,7,FALSE)*VLOOKUP($E472,BY_COM_Demand_Drivers!$A$5:$I$100,9,FALSE)</f>
        <v>2.2280581799873329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17.312718060161593</v>
      </c>
      <c r="G473" s="16">
        <f>VLOOKUP($C473,'Growth rate'!$B$3:$T$93,7,FALSE)*VLOOKUP($E473,BY_COM_Demand_Drivers!$A$5:$I$100,8,FALSE)</f>
        <v>0.71466056272715794</v>
      </c>
      <c r="H473" s="16">
        <f>VLOOKUP($C473,'Growth rate'!$B$3:$T$93,7,FALSE)*VLOOKUP($E473,BY_COM_Demand_Drivers!$A$5:$I$100,9,FALSE)</f>
        <v>2.2637071108671307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17.589721549124178</v>
      </c>
      <c r="G474" s="16">
        <f>VLOOKUP($C474,'Growth rate'!$B$3:$T$93,7,FALSE)*VLOOKUP($E474,BY_COM_Demand_Drivers!$A$5:$I$100,8,FALSE)</f>
        <v>0.72609513173079243</v>
      </c>
      <c r="H474" s="16">
        <f>VLOOKUP($C474,'Growth rate'!$B$3:$T$93,7,FALSE)*VLOOKUP($E474,BY_COM_Demand_Drivers!$A$5:$I$100,9,FALSE)</f>
        <v>2.2999264246410043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17.871157093910163</v>
      </c>
      <c r="G475" s="16">
        <f>VLOOKUP($C475,'Growth rate'!$B$3:$T$93,7,FALSE)*VLOOKUP($E475,BY_COM_Demand_Drivers!$A$5:$I$100,8,FALSE)</f>
        <v>0.73771265383848506</v>
      </c>
      <c r="H475" s="16">
        <f>VLOOKUP($C475,'Growth rate'!$B$3:$T$93,7,FALSE)*VLOOKUP($E475,BY_COM_Demand_Drivers!$A$5:$I$100,9,FALSE)</f>
        <v>2.3367252474352607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18.157095607412725</v>
      </c>
      <c r="G476" s="16">
        <f>VLOOKUP($C476,'Growth rate'!$B$3:$T$93,7,FALSE)*VLOOKUP($E476,BY_COM_Demand_Drivers!$A$5:$I$100,8,FALSE)</f>
        <v>0.74951605629990081</v>
      </c>
      <c r="H476" s="16">
        <f>VLOOKUP($C476,'Growth rate'!$B$3:$T$93,7,FALSE)*VLOOKUP($E476,BY_COM_Demand_Drivers!$A$5:$I$100,9,FALSE)</f>
        <v>2.3741128513942242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18.447609137131327</v>
      </c>
      <c r="G477" s="16">
        <f>VLOOKUP($C477,'Growth rate'!$B$3:$T$93,7,FALSE)*VLOOKUP($E477,BY_COM_Demand_Drivers!$A$5:$I$100,8,FALSE)</f>
        <v>0.76150831320069912</v>
      </c>
      <c r="H477" s="16">
        <f>VLOOKUP($C477,'Growth rate'!$B$3:$T$93,7,FALSE)*VLOOKUP($E477,BY_COM_Demand_Drivers!$A$5:$I$100,9,FALSE)</f>
        <v>2.4120986570165321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18.742770883325431</v>
      </c>
      <c r="G478" s="16">
        <f>VLOOKUP($C478,'Growth rate'!$B$3:$T$93,7,FALSE)*VLOOKUP($E478,BY_COM_Demand_Drivers!$A$5:$I$100,8,FALSE)</f>
        <v>0.77369244621191047</v>
      </c>
      <c r="H478" s="16">
        <f>VLOOKUP($C478,'Growth rate'!$B$3:$T$93,7,FALSE)*VLOOKUP($E478,BY_COM_Demand_Drivers!$A$5:$I$100,9,FALSE)</f>
        <v>2.450692235528797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19.042655217458641</v>
      </c>
      <c r="G479" s="16">
        <f>VLOOKUP($C479,'Growth rate'!$B$3:$T$93,7,FALSE)*VLOOKUP($E479,BY_COM_Demand_Drivers!$A$5:$I$100,8,FALSE)</f>
        <v>0.78607152535130109</v>
      </c>
      <c r="H479" s="16">
        <f>VLOOKUP($C479,'Growth rate'!$B$3:$T$93,7,FALSE)*VLOOKUP($E479,BY_COM_Demand_Drivers!$A$5:$I$100,9,FALSE)</f>
        <v>2.4899033112972577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19.347337700937974</v>
      </c>
      <c r="G480" s="16">
        <f>VLOOKUP($C480,'Growth rate'!$B$3:$T$93,7,FALSE)*VLOOKUP($E480,BY_COM_Demand_Drivers!$A$5:$I$100,8,FALSE)</f>
        <v>0.79864866975692173</v>
      </c>
      <c r="H480" s="16">
        <f>VLOOKUP($C480,'Growth rate'!$B$3:$T$93,7,FALSE)*VLOOKUP($E480,BY_COM_Demand_Drivers!$A$5:$I$100,9,FALSE)</f>
        <v>2.5297417642780133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19.656895104152987</v>
      </c>
      <c r="G481" s="16">
        <f>VLOOKUP($C481,'Growth rate'!$B$3:$T$93,7,FALSE)*VLOOKUP($E481,BY_COM_Demand_Drivers!$A$5:$I$100,8,FALSE)</f>
        <v>0.8114270484730326</v>
      </c>
      <c r="H481" s="16">
        <f>VLOOKUP($C481,'Growth rate'!$B$3:$T$93,7,FALSE)*VLOOKUP($E481,BY_COM_Demand_Drivers!$A$5:$I$100,9,FALSE)</f>
        <v>2.5702176325064618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19.971405425819437</v>
      </c>
      <c r="G482" s="16">
        <f>VLOOKUP($C482,'Growth rate'!$B$3:$T$93,7,FALSE)*VLOOKUP($E482,BY_COM_Demand_Drivers!$A$5:$I$100,8,FALSE)</f>
        <v>0.82440988124860126</v>
      </c>
      <c r="H482" s="16">
        <f>VLOOKUP($C482,'Growth rate'!$B$3:$T$93,7,FALSE)*VLOOKUP($E482,BY_COM_Demand_Drivers!$A$5:$I$100,9,FALSE)</f>
        <v>2.6113411146265655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20.290947912632546</v>
      </c>
      <c r="G483" s="16">
        <f>VLOOKUP($C483,'Growth rate'!$B$3:$T$93,7,FALSE)*VLOOKUP($E483,BY_COM_Demand_Drivers!$A$5:$I$100,8,FALSE)</f>
        <v>0.83760043934857875</v>
      </c>
      <c r="H483" s="16">
        <f>VLOOKUP($C483,'Growth rate'!$B$3:$T$93,7,FALSE)*VLOOKUP($E483,BY_COM_Demand_Drivers!$A$5:$I$100,9,FALSE)</f>
        <v>2.6531225724605907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20.615603079234663</v>
      </c>
      <c r="G484" s="16">
        <f>VLOOKUP($C484,'Growth rate'!$B$3:$T$93,7,FALSE)*VLOOKUP($E484,BY_COM_Demand_Drivers!$A$5:$I$100,8,FALSE)</f>
        <v>0.85100204637815602</v>
      </c>
      <c r="H484" s="16">
        <f>VLOOKUP($C484,'Growth rate'!$B$3:$T$93,7,FALSE)*VLOOKUP($E484,BY_COM_Demand_Drivers!$A$5:$I$100,9,FALSE)</f>
        <v>2.6955725336199596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20.945452728502417</v>
      </c>
      <c r="G485" s="16">
        <f>VLOOKUP($C485,'Growth rate'!$B$3:$T$93,7,FALSE)*VLOOKUP($E485,BY_COM_Demand_Drivers!$A$5:$I$100,8,FALSE)</f>
        <v>0.8646180791202065</v>
      </c>
      <c r="H485" s="16">
        <f>VLOOKUP($C485,'Growth rate'!$B$3:$T$93,7,FALSE)*VLOOKUP($E485,BY_COM_Demand_Drivers!$A$5:$I$100,9,FALSE)</f>
        <v>2.738701694157879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21.280579972158456</v>
      </c>
      <c r="G486" s="16">
        <f>VLOOKUP($C486,'Growth rate'!$B$3:$T$93,7,FALSE)*VLOOKUP($E486,BY_COM_Demand_Drivers!$A$5:$I$100,8,FALSE)</f>
        <v>0.87845196838612982</v>
      </c>
      <c r="H486" s="16">
        <f>VLOOKUP($C486,'Growth rate'!$B$3:$T$93,7,FALSE)*VLOOKUP($E486,BY_COM_Demand_Drivers!$A$5:$I$100,9,FALSE)</f>
        <v>2.7825209212644051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21.621069251712996</v>
      </c>
      <c r="G487" s="16">
        <f>VLOOKUP($C487,'Growth rate'!$B$3:$T$93,7,FALSE)*VLOOKUP($E487,BY_COM_Demand_Drivers!$A$5:$I$100,8,FALSE)</f>
        <v>0.89250719988030802</v>
      </c>
      <c r="H487" s="16">
        <f>VLOOKUP($C487,'Growth rate'!$B$3:$T$93,7,FALSE)*VLOOKUP($E487,BY_COM_Demand_Drivers!$A$5:$I$100,9,FALSE)</f>
        <v>2.8270412560046361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21.967006359740402</v>
      </c>
      <c r="G488" s="16">
        <f>VLOOKUP($C488,'Growth rate'!$B$3:$T$93,7,FALSE)*VLOOKUP($E488,BY_COM_Demand_Drivers!$A$5:$I$100,8,FALSE)</f>
        <v>0.90678731507839283</v>
      </c>
      <c r="H488" s="16">
        <f>VLOOKUP($C488,'Growth rate'!$B$3:$T$93,7,FALSE)*VLOOKUP($E488,BY_COM_Demand_Drivers!$A$5:$I$100,9,FALSE)</f>
        <v>2.8722739161007098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22.318478461496248</v>
      </c>
      <c r="G489" s="16">
        <f>VLOOKUP($C489,'Growth rate'!$B$3:$T$93,7,FALSE)*VLOOKUP($E489,BY_COM_Demand_Drivers!$A$5:$I$100,8,FALSE)</f>
        <v>0.92129591211964712</v>
      </c>
      <c r="H489" s="16">
        <f>VLOOKUP($C489,'Growth rate'!$B$3:$T$93,7,FALSE)*VLOOKUP($E489,BY_COM_Demand_Drivers!$A$5:$I$100,9,FALSE)</f>
        <v>2.9182302987583215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22.675574116880188</v>
      </c>
      <c r="G490" s="16">
        <f>VLOOKUP($C490,'Growth rate'!$B$3:$T$93,7,FALSE)*VLOOKUP($E490,BY_COM_Demand_Drivers!$A$5:$I$100,8,FALSE)</f>
        <v>0.93603664671356157</v>
      </c>
      <c r="H490" s="16">
        <f>VLOOKUP($C490,'Growth rate'!$B$3:$T$93,7,FALSE)*VLOOKUP($E490,BY_COM_Demand_Drivers!$A$5:$I$100,9,FALSE)</f>
        <v>2.9649219835384546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23.038383302750272</v>
      </c>
      <c r="G491" s="16">
        <f>VLOOKUP($C491,'Growth rate'!$B$3:$T$93,7,FALSE)*VLOOKUP($E491,BY_COM_Demand_Drivers!$A$5:$I$100,8,FALSE)</f>
        <v>0.95101323306097851</v>
      </c>
      <c r="H491" s="16">
        <f>VLOOKUP($C491,'Growth rate'!$B$3:$T$93,7,FALSE)*VLOOKUP($E491,BY_COM_Demand_Drivers!$A$5:$I$100,9,FALSE)</f>
        <v>3.0123607352750699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23.406997435594278</v>
      </c>
      <c r="G492" s="16">
        <f>VLOOKUP($C492,'Growth rate'!$B$3:$T$93,7,FALSE)*VLOOKUP($E492,BY_COM_Demand_Drivers!$A$5:$I$100,8,FALSE)</f>
        <v>0.9662294447899541</v>
      </c>
      <c r="H492" s="16">
        <f>VLOOKUP($C492,'Growth rate'!$B$3:$T$93,7,FALSE)*VLOOKUP($E492,BY_COM_Demand_Drivers!$A$5:$I$100,9,FALSE)</f>
        <v>3.0605585070394707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23.781509394563788</v>
      </c>
      <c r="G493" s="16">
        <f>VLOOKUP($C493,'Growth rate'!$B$3:$T$93,7,FALSE)*VLOOKUP($E493,BY_COM_Demand_Drivers!$A$5:$I$100,8,FALSE)</f>
        <v>0.98168911590659358</v>
      </c>
      <c r="H493" s="16">
        <f>VLOOKUP($C493,'Growth rate'!$B$3:$T$93,7,FALSE)*VLOOKUP($E493,BY_COM_Demand_Drivers!$A$5:$I$100,9,FALSE)</f>
        <v>3.1095274431521029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24.16201354487681</v>
      </c>
      <c r="G494" s="16">
        <f>VLOOKUP($C494,'Growth rate'!$B$3:$T$93,7,FALSE)*VLOOKUP($E494,BY_COM_Demand_Drivers!$A$5:$I$100,8,FALSE)</f>
        <v>0.99739614176109903</v>
      </c>
      <c r="H494" s="16">
        <f>VLOOKUP($C494,'Growth rate'!$B$3:$T$93,7,FALSE)*VLOOKUP($E494,BY_COM_Demand_Drivers!$A$5:$I$100,9,FALSE)</f>
        <v>3.1592798822425365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24.548605761594839</v>
      </c>
      <c r="G495" s="16">
        <f>VLOOKUP($C495,'Growth rate'!$B$3:$T$93,7,FALSE)*VLOOKUP($E495,BY_COM_Demand_Drivers!$A$5:$I$100,8,FALSE)</f>
        <v>1.0133544800292766</v>
      </c>
      <c r="H495" s="16">
        <f>VLOOKUP($C495,'Growth rate'!$B$3:$T$93,7,FALSE)*VLOOKUP($E495,BY_COM_Demand_Drivers!$A$5:$I$100,9,FALSE)</f>
        <v>3.2098283603584177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4.9657999999999998</v>
      </c>
      <c r="G496" s="16">
        <f>VLOOKUP($C496,'Growth rate'!$B$3:$T$93,7,FALSE)*VLOOKUP($E496,BY_COM_Demand_Drivers!$A$5:$I$100,8,FALSE)</f>
        <v>6.5799999999999997E-2</v>
      </c>
      <c r="H496" s="16">
        <f>VLOOKUP($C496,'Growth rate'!$B$3:$T$93,7,FALSE)*VLOOKUP($E496,BY_COM_Demand_Drivers!$A$5:$I$100,9,FALSE)</f>
        <v>0.20799999999999999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5.0764662672242622</v>
      </c>
      <c r="G497" s="16">
        <f>VLOOKUP($C497,'Growth rate'!$B$3:$T$93,7,FALSE)*VLOOKUP($E497,BY_COM_Demand_Drivers!$A$5:$I$100,8,FALSE)</f>
        <v>6.7266398240637251E-2</v>
      </c>
      <c r="H497" s="16">
        <f>VLOOKUP($C497,'Growth rate'!$B$3:$T$93,7,FALSE)*VLOOKUP($E497,BY_COM_Demand_Drivers!$A$5:$I$100,9,FALSE)</f>
        <v>0.21263542300991717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5.1871325344485255</v>
      </c>
      <c r="G498" s="16">
        <f>VLOOKUP($C498,'Growth rate'!$B$3:$T$93,7,FALSE)*VLOOKUP($E498,BY_COM_Demand_Drivers!$A$5:$I$100,8,FALSE)</f>
        <v>6.8732796481274505E-2</v>
      </c>
      <c r="H498" s="16">
        <f>VLOOKUP($C498,'Growth rate'!$B$3:$T$93,7,FALSE)*VLOOKUP($E498,BY_COM_Demand_Drivers!$A$5:$I$100,9,FALSE)</f>
        <v>0.21727084601983432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5.2977988016727879</v>
      </c>
      <c r="G499" s="16">
        <f>VLOOKUP($C499,'Growth rate'!$B$3:$T$93,7,FALSE)*VLOOKUP($E499,BY_COM_Demand_Drivers!$A$5:$I$100,8,FALSE)</f>
        <v>7.0199194721911773E-2</v>
      </c>
      <c r="H499" s="16">
        <f>VLOOKUP($C499,'Growth rate'!$B$3:$T$93,7,FALSE)*VLOOKUP($E499,BY_COM_Demand_Drivers!$A$5:$I$100,9,FALSE)</f>
        <v>0.2219062690297515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5.4084650688970513</v>
      </c>
      <c r="G500" s="16">
        <f>VLOOKUP($C500,'Growth rate'!$B$3:$T$93,7,FALSE)*VLOOKUP($E500,BY_COM_Demand_Drivers!$A$5:$I$100,8,FALSE)</f>
        <v>7.1665592962549027E-2</v>
      </c>
      <c r="H500" s="16">
        <f>VLOOKUP($C500,'Growth rate'!$B$3:$T$93,7,FALSE)*VLOOKUP($E500,BY_COM_Demand_Drivers!$A$5:$I$100,9,FALSE)</f>
        <v>0.22654169203966865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5.5191313361213137</v>
      </c>
      <c r="G501" s="16">
        <f>VLOOKUP($C501,'Growth rate'!$B$3:$T$93,7,FALSE)*VLOOKUP($E501,BY_COM_Demand_Drivers!$A$5:$I$100,8,FALSE)</f>
        <v>7.3131991203186281E-2</v>
      </c>
      <c r="H501" s="16">
        <f>VLOOKUP($C501,'Growth rate'!$B$3:$T$93,7,FALSE)*VLOOKUP($E501,BY_COM_Demand_Drivers!$A$5:$I$100,9,FALSE)</f>
        <v>0.23117711504958582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5.6297976033455761</v>
      </c>
      <c r="G502" s="16">
        <f>VLOOKUP($C502,'Growth rate'!$B$3:$T$93,7,FALSE)*VLOOKUP($E502,BY_COM_Demand_Drivers!$A$5:$I$100,8,FALSE)</f>
        <v>7.4598389443823535E-2</v>
      </c>
      <c r="H502" s="16">
        <f>VLOOKUP($C502,'Growth rate'!$B$3:$T$93,7,FALSE)*VLOOKUP($E502,BY_COM_Demand_Drivers!$A$5:$I$100,9,FALSE)</f>
        <v>0.23581253805950297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5.7404638705698385</v>
      </c>
      <c r="G503" s="16">
        <f>VLOOKUP($C503,'Growth rate'!$B$3:$T$93,7,FALSE)*VLOOKUP($E503,BY_COM_Demand_Drivers!$A$5:$I$100,8,FALSE)</f>
        <v>7.6064787684460788E-2</v>
      </c>
      <c r="H503" s="16">
        <f>VLOOKUP($C503,'Growth rate'!$B$3:$T$93,7,FALSE)*VLOOKUP($E503,BY_COM_Demand_Drivers!$A$5:$I$100,9,FALSE)</f>
        <v>0.2404479610694201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5.8511301377941018</v>
      </c>
      <c r="G504" s="16">
        <f>VLOOKUP($C504,'Growth rate'!$B$3:$T$93,7,FALSE)*VLOOKUP($E504,BY_COM_Demand_Drivers!$A$5:$I$100,8,FALSE)</f>
        <v>7.7531185925098056E-2</v>
      </c>
      <c r="H504" s="16">
        <f>VLOOKUP($C504,'Growth rate'!$B$3:$T$93,7,FALSE)*VLOOKUP($E504,BY_COM_Demand_Drivers!$A$5:$I$100,9,FALSE)</f>
        <v>0.2450833840793373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5.9617964050183634</v>
      </c>
      <c r="G505" s="16">
        <f>VLOOKUP($C505,'Growth rate'!$B$3:$T$93,7,FALSE)*VLOOKUP($E505,BY_COM_Demand_Drivers!$A$5:$I$100,8,FALSE)</f>
        <v>7.8997584165735296E-2</v>
      </c>
      <c r="H505" s="16">
        <f>VLOOKUP($C505,'Growth rate'!$B$3:$T$93,7,FALSE)*VLOOKUP($E505,BY_COM_Demand_Drivers!$A$5:$I$100,9,FALSE)</f>
        <v>0.24971880708925442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6.0724626722426267</v>
      </c>
      <c r="G506" s="16">
        <f>VLOOKUP($C506,'Growth rate'!$B$3:$T$93,7,FALSE)*VLOOKUP($E506,BY_COM_Demand_Drivers!$A$5:$I$100,8,FALSE)</f>
        <v>8.046398240637255E-2</v>
      </c>
      <c r="H506" s="16">
        <f>VLOOKUP($C506,'Growth rate'!$B$3:$T$93,7,FALSE)*VLOOKUP($E506,BY_COM_Demand_Drivers!$A$5:$I$100,9,FALSE)</f>
        <v>0.25435423009917157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6.1831289394668891</v>
      </c>
      <c r="G507" s="16">
        <f>VLOOKUP($C507,'Growth rate'!$B$3:$T$93,7,FALSE)*VLOOKUP($E507,BY_COM_Demand_Drivers!$A$5:$I$100,8,FALSE)</f>
        <v>8.1930380647009804E-2</v>
      </c>
      <c r="H507" s="16">
        <f>VLOOKUP($C507,'Growth rate'!$B$3:$T$93,7,FALSE)*VLOOKUP($E507,BY_COM_Demand_Drivers!$A$5:$I$100,9,FALSE)</f>
        <v>0.25898965310908878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6.2937952066911516</v>
      </c>
      <c r="G508" s="16">
        <f>VLOOKUP($C508,'Growth rate'!$B$3:$T$93,7,FALSE)*VLOOKUP($E508,BY_COM_Demand_Drivers!$A$5:$I$100,8,FALSE)</f>
        <v>8.3396778887647072E-2</v>
      </c>
      <c r="H508" s="16">
        <f>VLOOKUP($C508,'Growth rate'!$B$3:$T$93,7,FALSE)*VLOOKUP($E508,BY_COM_Demand_Drivers!$A$5:$I$100,9,FALSE)</f>
        <v>0.26362507611900593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6.4044614739154149</v>
      </c>
      <c r="G509" s="16">
        <f>VLOOKUP($C509,'Growth rate'!$B$3:$T$93,7,FALSE)*VLOOKUP($E509,BY_COM_Demand_Drivers!$A$5:$I$100,8,FALSE)</f>
        <v>8.4863177128284326E-2</v>
      </c>
      <c r="H509" s="16">
        <f>VLOOKUP($C509,'Growth rate'!$B$3:$T$93,7,FALSE)*VLOOKUP($E509,BY_COM_Demand_Drivers!$A$5:$I$100,9,FALSE)</f>
        <v>0.26826049912892308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6.5151277411396773</v>
      </c>
      <c r="G510" s="16">
        <f>VLOOKUP($C510,'Growth rate'!$B$3:$T$93,7,FALSE)*VLOOKUP($E510,BY_COM_Demand_Drivers!$A$5:$I$100,8,FALSE)</f>
        <v>8.6329575368921579E-2</v>
      </c>
      <c r="H510" s="16">
        <f>VLOOKUP($C510,'Growth rate'!$B$3:$T$93,7,FALSE)*VLOOKUP($E510,BY_COM_Demand_Drivers!$A$5:$I$100,9,FALSE)</f>
        <v>0.27289592213884023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6.6257940083639406</v>
      </c>
      <c r="G511" s="16">
        <f>VLOOKUP($C511,'Growth rate'!$B$3:$T$93,7,FALSE)*VLOOKUP($E511,BY_COM_Demand_Drivers!$A$5:$I$100,8,FALSE)</f>
        <v>8.7795973609558833E-2</v>
      </c>
      <c r="H511" s="16">
        <f>VLOOKUP($C511,'Growth rate'!$B$3:$T$93,7,FALSE)*VLOOKUP($E511,BY_COM_Demand_Drivers!$A$5:$I$100,9,FALSE)</f>
        <v>0.27753134514875744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6.736460275588203</v>
      </c>
      <c r="G512" s="16">
        <f>VLOOKUP($C512,'Growth rate'!$B$3:$T$93,7,FALSE)*VLOOKUP($E512,BY_COM_Demand_Drivers!$A$5:$I$100,8,FALSE)</f>
        <v>8.9262371850196101E-2</v>
      </c>
      <c r="H512" s="16">
        <f>VLOOKUP($C512,'Growth rate'!$B$3:$T$93,7,FALSE)*VLOOKUP($E512,BY_COM_Demand_Drivers!$A$5:$I$100,9,FALSE)</f>
        <v>0.28216676815867459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6.8471265428124655</v>
      </c>
      <c r="G513" s="16">
        <f>VLOOKUP($C513,'Growth rate'!$B$3:$T$93,7,FALSE)*VLOOKUP($E513,BY_COM_Demand_Drivers!$A$5:$I$100,8,FALSE)</f>
        <v>9.0728770090833355E-2</v>
      </c>
      <c r="H513" s="16">
        <f>VLOOKUP($C513,'Growth rate'!$B$3:$T$93,7,FALSE)*VLOOKUP($E513,BY_COM_Demand_Drivers!$A$5:$I$100,9,FALSE)</f>
        <v>0.28680219116859174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6.9577928100367288</v>
      </c>
      <c r="G514" s="16">
        <f>VLOOKUP($C514,'Growth rate'!$B$3:$T$93,7,FALSE)*VLOOKUP($E514,BY_COM_Demand_Drivers!$A$5:$I$100,8,FALSE)</f>
        <v>9.2195168331470609E-2</v>
      </c>
      <c r="H514" s="16">
        <f>VLOOKUP($C514,'Growth rate'!$B$3:$T$93,7,FALSE)*VLOOKUP($E514,BY_COM_Demand_Drivers!$A$5:$I$100,9,FALSE)</f>
        <v>0.29143761417850889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7.0684590772609912</v>
      </c>
      <c r="G515" s="16">
        <f>VLOOKUP($C515,'Growth rate'!$B$3:$T$93,7,FALSE)*VLOOKUP($E515,BY_COM_Demand_Drivers!$A$5:$I$100,8,FALSE)</f>
        <v>9.3661566572107863E-2</v>
      </c>
      <c r="H515" s="16">
        <f>VLOOKUP($C515,'Growth rate'!$B$3:$T$93,7,FALSE)*VLOOKUP($E515,BY_COM_Demand_Drivers!$A$5:$I$100,9,FALSE)</f>
        <v>0.29607303718842609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7.1791253444852545</v>
      </c>
      <c r="G516" s="16">
        <f>VLOOKUP($C516,'Growth rate'!$B$3:$T$93,7,FALSE)*VLOOKUP($E516,BY_COM_Demand_Drivers!$A$5:$I$100,8,FALSE)</f>
        <v>9.5127964812745117E-2</v>
      </c>
      <c r="H516" s="16">
        <f>VLOOKUP($C516,'Growth rate'!$B$3:$T$93,7,FALSE)*VLOOKUP($E516,BY_COM_Demand_Drivers!$A$5:$I$100,9,FALSE)</f>
        <v>0.30070846019834324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7.2897916117095169</v>
      </c>
      <c r="G517" s="16">
        <f>VLOOKUP($C517,'Growth rate'!$B$3:$T$93,7,FALSE)*VLOOKUP($E517,BY_COM_Demand_Drivers!$A$5:$I$100,8,FALSE)</f>
        <v>9.6594363053382384E-2</v>
      </c>
      <c r="H517" s="16">
        <f>VLOOKUP($C517,'Growth rate'!$B$3:$T$93,7,FALSE)*VLOOKUP($E517,BY_COM_Demand_Drivers!$A$5:$I$100,9,FALSE)</f>
        <v>0.30534388320826039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7.4004578789337785</v>
      </c>
      <c r="G518" s="16">
        <f>VLOOKUP($C518,'Growth rate'!$B$3:$T$93,7,FALSE)*VLOOKUP($E518,BY_COM_Demand_Drivers!$A$5:$I$100,8,FALSE)</f>
        <v>9.8060761294019624E-2</v>
      </c>
      <c r="H518" s="16">
        <f>VLOOKUP($C518,'Growth rate'!$B$3:$T$93,7,FALSE)*VLOOKUP($E518,BY_COM_Demand_Drivers!$A$5:$I$100,9,FALSE)</f>
        <v>0.30997930621817754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7.5111241461580427</v>
      </c>
      <c r="G519" s="16">
        <f>VLOOKUP($C519,'Growth rate'!$B$3:$T$93,7,FALSE)*VLOOKUP($E519,BY_COM_Demand_Drivers!$A$5:$I$100,8,FALSE)</f>
        <v>9.9527159534656892E-2</v>
      </c>
      <c r="H519" s="16">
        <f>VLOOKUP($C519,'Growth rate'!$B$3:$T$93,7,FALSE)*VLOOKUP($E519,BY_COM_Demand_Drivers!$A$5:$I$100,9,FALSE)</f>
        <v>0.31461472922809475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7.6217904133823042</v>
      </c>
      <c r="G520" s="16">
        <f>VLOOKUP($C520,'Growth rate'!$B$3:$T$93,7,FALSE)*VLOOKUP($E520,BY_COM_Demand_Drivers!$A$5:$I$100,8,FALSE)</f>
        <v>0.10099355777529413</v>
      </c>
      <c r="H520" s="16">
        <f>VLOOKUP($C520,'Growth rate'!$B$3:$T$93,7,FALSE)*VLOOKUP($E520,BY_COM_Demand_Drivers!$A$5:$I$100,9,FALSE)</f>
        <v>0.31925015223801184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7.7324566806065684</v>
      </c>
      <c r="G521" s="16">
        <f>VLOOKUP($C521,'Growth rate'!$B$3:$T$93,7,FALSE)*VLOOKUP($E521,BY_COM_Demand_Drivers!$A$5:$I$100,8,FALSE)</f>
        <v>0.10245995601593141</v>
      </c>
      <c r="H521" s="16">
        <f>VLOOKUP($C521,'Growth rate'!$B$3:$T$93,7,FALSE)*VLOOKUP($E521,BY_COM_Demand_Drivers!$A$5:$I$100,9,FALSE)</f>
        <v>0.32388557524792905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7.84312294783083</v>
      </c>
      <c r="G522" s="16">
        <f>VLOOKUP($C522,'Growth rate'!$B$3:$T$93,7,FALSE)*VLOOKUP($E522,BY_COM_Demand_Drivers!$A$5:$I$100,8,FALSE)</f>
        <v>0.10392635425656865</v>
      </c>
      <c r="H522" s="16">
        <f>VLOOKUP($C522,'Growth rate'!$B$3:$T$93,7,FALSE)*VLOOKUP($E522,BY_COM_Demand_Drivers!$A$5:$I$100,9,FALSE)</f>
        <v>0.3285209982578462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7.9537892150550933</v>
      </c>
      <c r="G523" s="16">
        <f>VLOOKUP($C523,'Growth rate'!$B$3:$T$93,7,FALSE)*VLOOKUP($E523,BY_COM_Demand_Drivers!$A$5:$I$100,8,FALSE)</f>
        <v>0.10539275249720592</v>
      </c>
      <c r="H523" s="16">
        <f>VLOOKUP($C523,'Growth rate'!$B$3:$T$93,7,FALSE)*VLOOKUP($E523,BY_COM_Demand_Drivers!$A$5:$I$100,9,FALSE)</f>
        <v>0.3331564212677634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8.0644554822793548</v>
      </c>
      <c r="G524" s="16">
        <f>VLOOKUP($C524,'Growth rate'!$B$3:$T$93,7,FALSE)*VLOOKUP($E524,BY_COM_Demand_Drivers!$A$5:$I$100,8,FALSE)</f>
        <v>0.10685915073784316</v>
      </c>
      <c r="H524" s="16">
        <f>VLOOKUP($C524,'Growth rate'!$B$3:$T$93,7,FALSE)*VLOOKUP($E524,BY_COM_Demand_Drivers!$A$5:$I$100,9,FALSE)</f>
        <v>0.3377918442776805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8.1751217495036173</v>
      </c>
      <c r="G525" s="16">
        <f>VLOOKUP($C525,'Growth rate'!$B$3:$T$93,7,FALSE)*VLOOKUP($E525,BY_COM_Demand_Drivers!$A$5:$I$100,8,FALSE)</f>
        <v>0.10832554897848042</v>
      </c>
      <c r="H525" s="16">
        <f>VLOOKUP($C525,'Growth rate'!$B$3:$T$93,7,FALSE)*VLOOKUP($E525,BY_COM_Demand_Drivers!$A$5:$I$100,9,FALSE)</f>
        <v>0.3424272672875977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8.2857880167278815</v>
      </c>
      <c r="G526" s="16">
        <f>VLOOKUP($C526,'Growth rate'!$B$3:$T$93,7,FALSE)*VLOOKUP($E526,BY_COM_Demand_Drivers!$A$5:$I$100,8,FALSE)</f>
        <v>0.10979194721911768</v>
      </c>
      <c r="H526" s="16">
        <f>VLOOKUP($C526,'Growth rate'!$B$3:$T$93,7,FALSE)*VLOOKUP($E526,BY_COM_Demand_Drivers!$A$5:$I$100,9,FALSE)</f>
        <v>0.34706269029751485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8.3964542839521439</v>
      </c>
      <c r="G527" s="16">
        <f>VLOOKUP($C527,'Growth rate'!$B$3:$T$93,7,FALSE)*VLOOKUP($E527,BY_COM_Demand_Drivers!$A$5:$I$100,8,FALSE)</f>
        <v>0.11125834545975494</v>
      </c>
      <c r="H527" s="16">
        <f>VLOOKUP($C527,'Growth rate'!$B$3:$T$93,7,FALSE)*VLOOKUP($E527,BY_COM_Demand_Drivers!$A$5:$I$100,9,FALSE)</f>
        <v>0.351698113307432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8.530797552495379</v>
      </c>
      <c r="G528" s="16">
        <f>VLOOKUP($C528,'Growth rate'!$B$3:$T$93,7,FALSE)*VLOOKUP($E528,BY_COM_Demand_Drivers!$A$5:$I$100,8,FALSE)</f>
        <v>0.11303847898711102</v>
      </c>
      <c r="H528" s="16">
        <f>VLOOKUP($C528,'Growth rate'!$B$3:$T$93,7,FALSE)*VLOOKUP($E528,BY_COM_Demand_Drivers!$A$5:$I$100,9,FALSE)</f>
        <v>0.35732528312035094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8.6672903133353021</v>
      </c>
      <c r="G529" s="16">
        <f>VLOOKUP($C529,'Growth rate'!$B$3:$T$93,7,FALSE)*VLOOKUP($E529,BY_COM_Demand_Drivers!$A$5:$I$100,8,FALSE)</f>
        <v>0.11484709465090477</v>
      </c>
      <c r="H529" s="16">
        <f>VLOOKUP($C529,'Growth rate'!$B$3:$T$93,7,FALSE)*VLOOKUP($E529,BY_COM_Demand_Drivers!$A$5:$I$100,9,FALSE)</f>
        <v>0.36304248765027647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8.8059669583486695</v>
      </c>
      <c r="G530" s="16">
        <f>VLOOKUP($C530,'Growth rate'!$B$3:$T$93,7,FALSE)*VLOOKUP($E530,BY_COM_Demand_Drivers!$A$5:$I$100,8,FALSE)</f>
        <v>0.11668464816531926</v>
      </c>
      <c r="H530" s="16">
        <f>VLOOKUP($C530,'Growth rate'!$B$3:$T$93,7,FALSE)*VLOOKUP($E530,BY_COM_Demand_Drivers!$A$5:$I$100,9,FALSE)</f>
        <v>0.36885116745268093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8.9468624296822483</v>
      </c>
      <c r="G531" s="16">
        <f>VLOOKUP($C531,'Growth rate'!$B$3:$T$93,7,FALSE)*VLOOKUP($E531,BY_COM_Demand_Drivers!$A$5:$I$100,8,FALSE)</f>
        <v>0.11855160253596438</v>
      </c>
      <c r="H531" s="16">
        <f>VLOOKUP($C531,'Growth rate'!$B$3:$T$93,7,FALSE)*VLOOKUP($E531,BY_COM_Demand_Drivers!$A$5:$I$100,9,FALSE)</f>
        <v>0.37475278613192387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9.0900122285571623</v>
      </c>
      <c r="G532" s="16">
        <f>VLOOKUP($C532,'Growth rate'!$B$3:$T$93,7,FALSE)*VLOOKUP($E532,BY_COM_Demand_Drivers!$A$5:$I$100,8,FALSE)</f>
        <v>0.12044842817653979</v>
      </c>
      <c r="H532" s="16">
        <f>VLOOKUP($C532,'Growth rate'!$B$3:$T$93,7,FALSE)*VLOOKUP($E532,BY_COM_Demand_Drivers!$A$5:$I$100,9,FALSE)</f>
        <v>0.38074883071003457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9.2354524242140794</v>
      </c>
      <c r="G533" s="16">
        <f>VLOOKUP($C533,'Growth rate'!$B$3:$T$93,7,FALSE)*VLOOKUP($E533,BY_COM_Demand_Drivers!$A$5:$I$100,8,FALSE)</f>
        <v>0.12237560302736446</v>
      </c>
      <c r="H533" s="16">
        <f>VLOOKUP($C533,'Growth rate'!$B$3:$T$93,7,FALSE)*VLOOKUP($E533,BY_COM_Demand_Drivers!$A$5:$I$100,9,FALSE)</f>
        <v>0.38684081200139525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9.3832196630015048</v>
      </c>
      <c r="G534" s="16">
        <f>VLOOKUP($C534,'Growth rate'!$B$3:$T$93,7,FALSE)*VLOOKUP($E534,BY_COM_Demand_Drivers!$A$5:$I$100,8,FALSE)</f>
        <v>0.12433361267580229</v>
      </c>
      <c r="H534" s="16">
        <f>VLOOKUP($C534,'Growth rate'!$B$3:$T$93,7,FALSE)*VLOOKUP($E534,BY_COM_Demand_Drivers!$A$5:$I$100,9,FALSE)</f>
        <v>0.39303026499341759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9.5333511776095285</v>
      </c>
      <c r="G535" s="16">
        <f>VLOOKUP($C535,'Growth rate'!$B$3:$T$93,7,FALSE)*VLOOKUP($E535,BY_COM_Demand_Drivers!$A$5:$I$100,8,FALSE)</f>
        <v>0.12632295047861511</v>
      </c>
      <c r="H535" s="16">
        <f>VLOOKUP($C535,'Growth rate'!$B$3:$T$93,7,FALSE)*VLOOKUP($E535,BY_COM_Demand_Drivers!$A$5:$I$100,9,FALSE)</f>
        <v>0.39931874923331223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9.6858847964512798</v>
      </c>
      <c r="G536" s="16">
        <f>VLOOKUP($C536,'Growth rate'!$B$3:$T$93,7,FALSE)*VLOOKUP($E536,BY_COM_Demand_Drivers!$A$5:$I$100,8,FALSE)</f>
        <v>0.12834411768627296</v>
      </c>
      <c r="H536" s="16">
        <f>VLOOKUP($C536,'Growth rate'!$B$3:$T$93,7,FALSE)*VLOOKUP($E536,BY_COM_Demand_Drivers!$A$5:$I$100,9,FALSE)</f>
        <v>0.40570784922104519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9.8408589531945019</v>
      </c>
      <c r="G537" s="16">
        <f>VLOOKUP($C537,'Growth rate'!$B$3:$T$93,7,FALSE)*VLOOKUP($E537,BY_COM_Demand_Drivers!$A$5:$I$100,8,FALSE)</f>
        <v>0.13039762356925333</v>
      </c>
      <c r="H537" s="16">
        <f>VLOOKUP($C537,'Growth rate'!$B$3:$T$93,7,FALSE)*VLOOKUP($E537,BY_COM_Demand_Drivers!$A$5:$I$100,9,FALSE)</f>
        <v>0.41219917480858193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9.9983126964456144</v>
      </c>
      <c r="G538" s="16">
        <f>VLOOKUP($C538,'Growth rate'!$B$3:$T$93,7,FALSE)*VLOOKUP($E538,BY_COM_Demand_Drivers!$A$5:$I$100,8,FALSE)</f>
        <v>0.1324839855463614</v>
      </c>
      <c r="H538" s="16">
        <f>VLOOKUP($C538,'Growth rate'!$B$3:$T$93,7,FALSE)*VLOOKUP($E538,BY_COM_Demand_Drivers!$A$5:$I$100,9,FALSE)</f>
        <v>0.41879436160551931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10.158285699588744</v>
      </c>
      <c r="G539" s="16">
        <f>VLOOKUP($C539,'Growth rate'!$B$3:$T$93,7,FALSE)*VLOOKUP($E539,BY_COM_Demand_Drivers!$A$5:$I$100,8,FALSE)</f>
        <v>0.13460372931510317</v>
      </c>
      <c r="H539" s="16">
        <f>VLOOKUP($C539,'Growth rate'!$B$3:$T$93,7,FALSE)*VLOOKUP($E539,BY_COM_Demand_Drivers!$A$5:$I$100,9,FALSE)</f>
        <v>0.42549507139120762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10.320818270782164</v>
      </c>
      <c r="G540" s="16">
        <f>VLOOKUP($C540,'Growth rate'!$B$3:$T$93,7,FALSE)*VLOOKUP($E540,BY_COM_Demand_Drivers!$A$5:$I$100,8,FALSE)</f>
        <v>0.13675738898414483</v>
      </c>
      <c r="H540" s="16">
        <f>VLOOKUP($C540,'Growth rate'!$B$3:$T$93,7,FALSE)*VLOOKUP($E540,BY_COM_Demand_Drivers!$A$5:$I$100,9,FALSE)</f>
        <v>0.43230299253346693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10.485951363114678</v>
      </c>
      <c r="G541" s="16">
        <f>VLOOKUP($C541,'Growth rate'!$B$3:$T$93,7,FALSE)*VLOOKUP($E541,BY_COM_Demand_Drivers!$A$5:$I$100,8,FALSE)</f>
        <v>0.13894550720789114</v>
      </c>
      <c r="H541" s="16">
        <f>VLOOKUP($C541,'Growth rate'!$B$3:$T$93,7,FALSE)*VLOOKUP($E541,BY_COM_Demand_Drivers!$A$5:$I$100,9,FALSE)</f>
        <v>0.43921984041400236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10.653726584924515</v>
      </c>
      <c r="G542" s="16">
        <f>VLOOKUP($C542,'Growth rate'!$B$3:$T$93,7,FALSE)*VLOOKUP($E542,BY_COM_Demand_Drivers!$A$5:$I$100,8,FALSE)</f>
        <v>0.14116863532321744</v>
      </c>
      <c r="H542" s="16">
        <f>VLOOKUP($C542,'Growth rate'!$B$3:$T$93,7,FALSE)*VLOOKUP($E542,BY_COM_Demand_Drivers!$A$5:$I$100,9,FALSE)</f>
        <v>0.44624735786062653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10.824186210283305</v>
      </c>
      <c r="G543" s="16">
        <f>VLOOKUP($C543,'Growth rate'!$B$3:$T$93,7,FALSE)*VLOOKUP($E543,BY_COM_Demand_Drivers!$A$5:$I$100,8,FALSE)</f>
        <v>0.14342733348838888</v>
      </c>
      <c r="H543" s="16">
        <f>VLOOKUP($C543,'Growth rate'!$B$3:$T$93,7,FALSE)*VLOOKUP($E543,BY_COM_Demand_Drivers!$A$5:$I$100,9,FALSE)</f>
        <v>0.45338731558639644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10.997373189647838</v>
      </c>
      <c r="G544" s="16">
        <f>VLOOKUP($C544,'Growth rate'!$B$3:$T$93,7,FALSE)*VLOOKUP($E544,BY_COM_Demand_Drivers!$A$5:$I$100,8,FALSE)</f>
        <v>0.14572217082420311</v>
      </c>
      <c r="H544" s="16">
        <f>VLOOKUP($C544,'Growth rate'!$B$3:$T$93,7,FALSE)*VLOOKUP($E544,BY_COM_Demand_Drivers!$A$5:$I$100,9,FALSE)</f>
        <v>0.46064151263577879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11.173331160682205</v>
      </c>
      <c r="G545" s="16">
        <f>VLOOKUP($C545,'Growth rate'!$B$3:$T$93,7,FALSE)*VLOOKUP($E545,BY_COM_Demand_Drivers!$A$5:$I$100,8,FALSE)</f>
        <v>0.14805372555739038</v>
      </c>
      <c r="H545" s="16">
        <f>VLOOKUP($C545,'Growth rate'!$B$3:$T$93,7,FALSE)*VLOOKUP($E545,BY_COM_Demand_Drivers!$A$5:$I$100,9,FALSE)</f>
        <v>0.46801177683795131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11.352104459253122</v>
      </c>
      <c r="G546" s="16">
        <f>VLOOKUP($C546,'Growth rate'!$B$3:$T$93,7,FALSE)*VLOOKUP($E546,BY_COM_Demand_Drivers!$A$5:$I$100,8,FALSE)</f>
        <v>0.15042258516630863</v>
      </c>
      <c r="H546" s="16">
        <f>VLOOKUP($C546,'Growth rate'!$B$3:$T$93,7,FALSE)*VLOOKUP($E546,BY_COM_Demand_Drivers!$A$5:$I$100,9,FALSE)</f>
        <v>0.4754999652673586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11.53373813060117</v>
      </c>
      <c r="G547" s="16">
        <f>VLOOKUP($C547,'Growth rate'!$B$3:$T$93,7,FALSE)*VLOOKUP($E547,BY_COM_Demand_Drivers!$A$5:$I$100,8,FALSE)</f>
        <v>0.15282934652896957</v>
      </c>
      <c r="H547" s="16">
        <f>VLOOKUP($C547,'Growth rate'!$B$3:$T$93,7,FALSE)*VLOOKUP($E547,BY_COM_Demand_Drivers!$A$5:$I$100,9,FALSE)</f>
        <v>0.48310796471163625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11.718277940690788</v>
      </c>
      <c r="G548" s="16">
        <f>VLOOKUP($C548,'Growth rate'!$B$3:$T$93,7,FALSE)*VLOOKUP($E548,BY_COM_Demand_Drivers!$A$5:$I$100,8,FALSE)</f>
        <v>0.15527461607343304</v>
      </c>
      <c r="H548" s="16">
        <f>VLOOKUP($C548,'Growth rate'!$B$3:$T$93,7,FALSE)*VLOOKUP($E548,BY_COM_Demand_Drivers!$A$5:$I$100,9,FALSE)</f>
        <v>0.49083769214702239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11.905770387741841</v>
      </c>
      <c r="G549" s="16">
        <f>VLOOKUP($C549,'Growth rate'!$B$3:$T$93,7,FALSE)*VLOOKUP($E549,BY_COM_Demand_Drivers!$A$5:$I$100,8,FALSE)</f>
        <v>0.15775900993060799</v>
      </c>
      <c r="H549" s="16">
        <f>VLOOKUP($C549,'Growth rate'!$B$3:$T$93,7,FALSE)*VLOOKUP($E549,BY_COM_Demand_Drivers!$A$5:$I$100,9,FALSE)</f>
        <v>0.49869109522137478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12.096262713945711</v>
      </c>
      <c r="G550" s="16">
        <f>VLOOKUP($C550,'Growth rate'!$B$3:$T$93,7,FALSE)*VLOOKUP($E550,BY_COM_Demand_Drivers!$A$5:$I$100,8,FALSE)</f>
        <v>0.16028315408949773</v>
      </c>
      <c r="H550" s="16">
        <f>VLOOKUP($C550,'Growth rate'!$B$3:$T$93,7,FALSE)*VLOOKUP($E550,BY_COM_Demand_Drivers!$A$5:$I$100,9,FALSE)</f>
        <v>0.50667015274491678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12.289802917368844</v>
      </c>
      <c r="G551" s="16">
        <f>VLOOKUP($C551,'Growth rate'!$B$3:$T$93,7,FALSE)*VLOOKUP($E551,BY_COM_Demand_Drivers!$A$5:$I$100,8,FALSE)</f>
        <v>0.16284768455492971</v>
      </c>
      <c r="H551" s="16">
        <f>VLOOKUP($C551,'Growth rate'!$B$3:$T$93,7,FALSE)*VLOOKUP($E551,BY_COM_Demand_Drivers!$A$5:$I$100,9,FALSE)</f>
        <v>0.51477687518883553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12.486439764046745</v>
      </c>
      <c r="G552" s="16">
        <f>VLOOKUP($C552,'Growth rate'!$B$3:$T$93,7,FALSE)*VLOOKUP($E552,BY_COM_Demand_Drivers!$A$5:$I$100,8,FALSE)</f>
        <v>0.16545324750780857</v>
      </c>
      <c r="H552" s="16">
        <f>VLOOKUP($C552,'Growth rate'!$B$3:$T$93,7,FALSE)*VLOOKUP($E552,BY_COM_Demand_Drivers!$A$5:$I$100,9,FALSE)</f>
        <v>0.52301330519185685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12.686222800271493</v>
      </c>
      <c r="G553" s="16">
        <f>VLOOKUP($C553,'Growth rate'!$B$3:$T$93,7,FALSE)*VLOOKUP($E553,BY_COM_Demand_Drivers!$A$5:$I$100,8,FALSE)</f>
        <v>0.16810049946793351</v>
      </c>
      <c r="H553" s="16">
        <f>VLOOKUP($C553,'Growth rate'!$B$3:$T$93,7,FALSE)*VLOOKUP($E553,BY_COM_Demand_Drivers!$A$5:$I$100,9,FALSE)</f>
        <v>0.53138151807492662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12.889202365075835</v>
      </c>
      <c r="G554" s="16">
        <f>VLOOKUP($C554,'Growth rate'!$B$3:$T$93,7,FALSE)*VLOOKUP($E554,BY_COM_Demand_Drivers!$A$5:$I$100,8,FALSE)</f>
        <v>0.17079010745942044</v>
      </c>
      <c r="H554" s="16">
        <f>VLOOKUP($C554,'Growth rate'!$B$3:$T$93,7,FALSE)*VLOOKUP($E554,BY_COM_Demand_Drivers!$A$5:$I$100,9,FALSE)</f>
        <v>0.53988362236412535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13.095429602917049</v>
      </c>
      <c r="G555" s="16">
        <f>VLOOKUP($C555,'Growth rate'!$B$3:$T$93,7,FALSE)*VLOOKUP($E555,BY_COM_Demand_Drivers!$A$5:$I$100,8,FALSE)</f>
        <v>0.17352274917877117</v>
      </c>
      <c r="H555" s="16">
        <f>VLOOKUP($C555,'Growth rate'!$B$3:$T$93,7,FALSE)*VLOOKUP($E555,BY_COM_Demand_Drivers!$A$5:$I$100,9,FALSE)</f>
        <v>0.54852176032195143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13.304956476563721</v>
      </c>
      <c r="G556" s="16">
        <f>VLOOKUP($C556,'Growth rate'!$B$3:$T$93,7,FALSE)*VLOOKUP($E556,BY_COM_Demand_Drivers!$A$5:$I$100,8,FALSE)</f>
        <v>0.17629911316563149</v>
      </c>
      <c r="H556" s="16">
        <f>VLOOKUP($C556,'Growth rate'!$B$3:$T$93,7,FALSE)*VLOOKUP($E556,BY_COM_Demand_Drivers!$A$5:$I$100,9,FALSE)</f>
        <v>0.55729810848710259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13.517835780188742</v>
      </c>
      <c r="G557" s="16">
        <f>VLOOKUP($C557,'Growth rate'!$B$3:$T$93,7,FALSE)*VLOOKUP($E557,BY_COM_Demand_Drivers!$A$5:$I$100,8,FALSE)</f>
        <v>0.17911989897628161</v>
      </c>
      <c r="H557" s="16">
        <f>VLOOKUP($C557,'Growth rate'!$B$3:$T$93,7,FALSE)*VLOOKUP($E557,BY_COM_Demand_Drivers!$A$5:$I$100,9,FALSE)</f>
        <v>0.56621487822289629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13.73412115267176</v>
      </c>
      <c r="G558" s="16">
        <f>VLOOKUP($C558,'Growth rate'!$B$3:$T$93,7,FALSE)*VLOOKUP($E558,BY_COM_Demand_Drivers!$A$5:$I$100,8,FALSE)</f>
        <v>0.18198581735990207</v>
      </c>
      <c r="H558" s="16">
        <f>VLOOKUP($C558,'Growth rate'!$B$3:$T$93,7,FALSE)*VLOOKUP($E558,BY_COM_Demand_Drivers!$A$5:$I$100,9,FALSE)</f>
        <v>0.57527431627446246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13.953867091114507</v>
      </c>
      <c r="G559" s="16">
        <f>VLOOKUP($C559,'Growth rate'!$B$3:$T$93,7,FALSE)*VLOOKUP($E559,BY_COM_Demand_Drivers!$A$5:$I$100,8,FALSE)</f>
        <v>0.18489759043766052</v>
      </c>
      <c r="H559" s="16">
        <f>VLOOKUP($C559,'Growth rate'!$B$3:$T$93,7,FALSE)*VLOOKUP($E559,BY_COM_Demand_Drivers!$A$5:$I$100,9,FALSE)</f>
        <v>0.58447870533485391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14.177128964572342</v>
      </c>
      <c r="G560" s="16">
        <f>VLOOKUP($C560,'Growth rate'!$B$3:$T$93,7,FALSE)*VLOOKUP($E560,BY_COM_Demand_Drivers!$A$5:$I$100,8,FALSE)</f>
        <v>0.18785595188466311</v>
      </c>
      <c r="H560" s="16">
        <f>VLOOKUP($C560,'Growth rate'!$B$3:$T$93,7,FALSE)*VLOOKUP($E560,BY_COM_Demand_Drivers!$A$5:$I$100,9,FALSE)</f>
        <v>0.59383036462021166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14.403963028005501</v>
      </c>
      <c r="G561" s="16">
        <f>VLOOKUP($C561,'Growth rate'!$B$3:$T$93,7,FALSE)*VLOOKUP($E561,BY_COM_Demand_Drivers!$A$5:$I$100,8,FALSE)</f>
        <v>0.19086164711481773</v>
      </c>
      <c r="H561" s="16">
        <f>VLOOKUP($C561,'Growth rate'!$B$3:$T$93,7,FALSE)*VLOOKUP($E561,BY_COM_Demand_Drivers!$A$5:$I$100,9,FALSE)</f>
        <v>0.60333165045413506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14.634426436453586</v>
      </c>
      <c r="G562" s="16">
        <f>VLOOKUP($C562,'Growth rate'!$B$3:$T$93,7,FALSE)*VLOOKUP($E562,BY_COM_Demand_Drivers!$A$5:$I$100,8,FALSE)</f>
        <v>0.19391543346865478</v>
      </c>
      <c r="H562" s="16">
        <f>VLOOKUP($C562,'Growth rate'!$B$3:$T$93,7,FALSE)*VLOOKUP($E562,BY_COM_Demand_Drivers!$A$5:$I$100,9,FALSE)</f>
        <v>0.61298495686140109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14.868577259436845</v>
      </c>
      <c r="G563" s="16">
        <f>VLOOKUP($C563,'Growth rate'!$B$3:$T$93,7,FALSE)*VLOOKUP($E563,BY_COM_Demand_Drivers!$A$5:$I$100,8,FALSE)</f>
        <v>0.19701808040415328</v>
      </c>
      <c r="H563" s="16">
        <f>VLOOKUP($C563,'Growth rate'!$B$3:$T$93,7,FALSE)*VLOOKUP($E563,BY_COM_Demand_Drivers!$A$5:$I$100,9,FALSE)</f>
        <v>0.62279271617118359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15.106474495587836</v>
      </c>
      <c r="G564" s="16">
        <f>VLOOKUP($C564,'Growth rate'!$B$3:$T$93,7,FALSE)*VLOOKUP($E564,BY_COM_Demand_Drivers!$A$5:$I$100,8,FALSE)</f>
        <v>0.20017036969061977</v>
      </c>
      <c r="H564" s="16">
        <f>VLOOKUP($C564,'Growth rate'!$B$3:$T$93,7,FALSE)*VLOOKUP($E564,BY_COM_Demand_Drivers!$A$5:$I$100,9,FALSE)</f>
        <v>0.63275739962992261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15.34817808751724</v>
      </c>
      <c r="G565" s="16">
        <f>VLOOKUP($C565,'Growth rate'!$B$3:$T$93,7,FALSE)*VLOOKUP($E565,BY_COM_Demand_Drivers!$A$5:$I$100,8,FALSE)</f>
        <v>0.20337309560566966</v>
      </c>
      <c r="H565" s="16">
        <f>VLOOKUP($C565,'Growth rate'!$B$3:$T$93,7,FALSE)*VLOOKUP($E565,BY_COM_Demand_Drivers!$A$5:$I$100,9,FALSE)</f>
        <v>0.6428815180240014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15.593748936917516</v>
      </c>
      <c r="G566" s="16">
        <f>VLOOKUP($C566,'Growth rate'!$B$3:$T$93,7,FALSE)*VLOOKUP($E566,BY_COM_Demand_Drivers!$A$5:$I$100,8,FALSE)</f>
        <v>0.20662706513536036</v>
      </c>
      <c r="H566" s="16">
        <f>VLOOKUP($C566,'Growth rate'!$B$3:$T$93,7,FALSE)*VLOOKUP($E566,BY_COM_Demand_Drivers!$A$5:$I$100,9,FALSE)</f>
        <v>0.65316762231238534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15.843248919908195</v>
      </c>
      <c r="G567" s="16">
        <f>VLOOKUP($C567,'Growth rate'!$B$3:$T$93,7,FALSE)*VLOOKUP($E567,BY_COM_Demand_Drivers!$A$5:$I$100,8,FALSE)</f>
        <v>0.20993309817752612</v>
      </c>
      <c r="H567" s="16">
        <f>VLOOKUP($C567,'Growth rate'!$B$3:$T$93,7,FALSE)*VLOOKUP($E567,BY_COM_Demand_Drivers!$A$5:$I$100,9,FALSE)</f>
        <v>0.66361830426938351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16.096740902626728</v>
      </c>
      <c r="G568" s="16">
        <f>VLOOKUP($C568,'Growth rate'!$B$3:$T$93,7,FALSE)*VLOOKUP($E568,BY_COM_Demand_Drivers!$A$5:$I$100,8,FALSE)</f>
        <v>0.21329202774836653</v>
      </c>
      <c r="H568" s="16">
        <f>VLOOKUP($C568,'Growth rate'!$B$3:$T$93,7,FALSE)*VLOOKUP($E568,BY_COM_Demand_Drivers!$A$5:$I$100,9,FALSE)</f>
        <v>0.67423619713769367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16.354288757068758</v>
      </c>
      <c r="G569" s="16">
        <f>VLOOKUP($C569,'Growth rate'!$B$3:$T$93,7,FALSE)*VLOOKUP($E569,BY_COM_Demand_Drivers!$A$5:$I$100,8,FALSE)</f>
        <v>0.21670470019234045</v>
      </c>
      <c r="H569" s="16">
        <f>VLOOKUP($C569,'Growth rate'!$B$3:$T$93,7,FALSE)*VLOOKUP($E569,BY_COM_Demand_Drivers!$A$5:$I$100,9,FALSE)</f>
        <v>0.68502397629189682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16.615957377181854</v>
      </c>
      <c r="G570" s="16">
        <f>VLOOKUP($C570,'Growth rate'!$B$3:$T$93,7,FALSE)*VLOOKUP($E570,BY_COM_Demand_Drivers!$A$5:$I$100,8,FALSE)</f>
        <v>0.22017197539541786</v>
      </c>
      <c r="H570" s="16">
        <f>VLOOKUP($C570,'Growth rate'!$B$3:$T$93,7,FALSE)*VLOOKUP($E570,BY_COM_Demand_Drivers!$A$5:$I$100,9,FALSE)</f>
        <v>0.69598435991256713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16.881812695216766</v>
      </c>
      <c r="G571" s="16">
        <f>VLOOKUP($C571,'Growth rate'!$B$3:$T$93,7,FALSE)*VLOOKUP($E571,BY_COM_Demand_Drivers!$A$5:$I$100,8,FALSE)</f>
        <v>0.22369472700174456</v>
      </c>
      <c r="H571" s="16">
        <f>VLOOKUP($C571,'Growth rate'!$B$3:$T$93,7,FALSE)*VLOOKUP($E571,BY_COM_Demand_Drivers!$A$5:$I$100,9,FALSE)</f>
        <v>0.70712010967116823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17.151921698340235</v>
      </c>
      <c r="G572" s="16">
        <f>VLOOKUP($C572,'Growth rate'!$B$3:$T$93,7,FALSE)*VLOOKUP($E572,BY_COM_Demand_Drivers!$A$5:$I$100,8,FALSE)</f>
        <v>0.22727384263377248</v>
      </c>
      <c r="H572" s="16">
        <f>VLOOKUP($C572,'Growth rate'!$B$3:$T$93,7,FALSE)*VLOOKUP($E572,BY_COM_Demand_Drivers!$A$5:$I$100,9,FALSE)</f>
        <v>0.71843403142590689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17.426352445513675</v>
      </c>
      <c r="G573" s="16">
        <f>VLOOKUP($C573,'Growth rate'!$B$3:$T$93,7,FALSE)*VLOOKUP($E573,BY_COM_Demand_Drivers!$A$5:$I$100,8,FALSE)</f>
        <v>0.23091022411591283</v>
      </c>
      <c r="H573" s="16">
        <f>VLOOKUP($C573,'Growth rate'!$B$3:$T$93,7,FALSE)*VLOOKUP($E573,BY_COM_Demand_Drivers!$A$5:$I$100,9,FALSE)</f>
        <v>0.72992897592872141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17.705174084641897</v>
      </c>
      <c r="G574" s="16">
        <f>VLOOKUP($C574,'Growth rate'!$B$3:$T$93,7,FALSE)*VLOOKUP($E574,BY_COM_Demand_Drivers!$A$5:$I$100,8,FALSE)</f>
        <v>0.23460478770176743</v>
      </c>
      <c r="H574" s="16">
        <f>VLOOKUP($C574,'Growth rate'!$B$3:$T$93,7,FALSE)*VLOOKUP($E574,BY_COM_Demand_Drivers!$A$5:$I$100,9,FALSE)</f>
        <v>0.74160783954358089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17.98845686999617</v>
      </c>
      <c r="G575" s="16">
        <f>VLOOKUP($C575,'Growth rate'!$B$3:$T$93,7,FALSE)*VLOOKUP($E575,BY_COM_Demand_Drivers!$A$5:$I$100,8,FALSE)</f>
        <v>0.23835846430499577</v>
      </c>
      <c r="H575" s="16">
        <f>VLOOKUP($C575,'Growth rate'!$B$3:$T$93,7,FALSE)*VLOOKUP($E575,BY_COM_Demand_Drivers!$A$5:$I$100,9,FALSE)</f>
        <v>0.75347356497627838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18.276272179916106</v>
      </c>
      <c r="G576" s="16">
        <f>VLOOKUP($C576,'Growth rate'!$B$3:$T$93,7,FALSE)*VLOOKUP($E576,BY_COM_Demand_Drivers!$A$5:$I$100,8,FALSE)</f>
        <v>0.24217219973387569</v>
      </c>
      <c r="H576" s="16">
        <f>VLOOKUP($C576,'Growth rate'!$B$3:$T$93,7,FALSE)*VLOOKUP($E576,BY_COM_Demand_Drivers!$A$5:$I$100,9,FALSE)</f>
        <v>0.76552914201589883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18.568692534794767</v>
      </c>
      <c r="G577" s="16">
        <f>VLOOKUP($C577,'Growth rate'!$B$3:$T$93,7,FALSE)*VLOOKUP($E577,BY_COM_Demand_Drivers!$A$5:$I$100,8,FALSE)</f>
        <v>0.24604695492961773</v>
      </c>
      <c r="H577" s="16">
        <f>VLOOKUP($C577,'Growth rate'!$B$3:$T$93,7,FALSE)*VLOOKUP($E577,BY_COM_Demand_Drivers!$A$5:$I$100,9,FALSE)</f>
        <v>0.77777760828815323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0.33829999999999999</v>
      </c>
      <c r="G578" s="16">
        <f>VLOOKUP($C578,'Growth rate'!$B$3:$T$93,7,FALSE)*VLOOKUP($E578,BY_COM_Demand_Drivers!$A$5:$I$100,8,FALSE)</f>
        <v>1.4E-2</v>
      </c>
      <c r="H578" s="16">
        <f>VLOOKUP($C578,'Growth rate'!$B$3:$T$93,7,FALSE)*VLOOKUP($E578,BY_COM_Demand_Drivers!$A$5:$I$100,9,FALSE)</f>
        <v>4.4200000000000003E-2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0.3458392480973797</v>
      </c>
      <c r="G579" s="16">
        <f>VLOOKUP($C579,'Growth rate'!$B$3:$T$93,7,FALSE)*VLOOKUP($E579,BY_COM_Demand_Drivers!$A$5:$I$100,8,FALSE)</f>
        <v>1.4311999625667501E-2</v>
      </c>
      <c r="H579" s="16">
        <f>VLOOKUP($C579,'Growth rate'!$B$3:$T$93,7,FALSE)*VLOOKUP($E579,BY_COM_Demand_Drivers!$A$5:$I$100,9,FALSE)</f>
        <v>4.5185027389607398E-2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0.35337849619475936</v>
      </c>
      <c r="G580" s="16">
        <f>VLOOKUP($C580,'Growth rate'!$B$3:$T$93,7,FALSE)*VLOOKUP($E580,BY_COM_Demand_Drivers!$A$5:$I$100,8,FALSE)</f>
        <v>1.4623999251335004E-2</v>
      </c>
      <c r="H580" s="16">
        <f>VLOOKUP($C580,'Growth rate'!$B$3:$T$93,7,FALSE)*VLOOKUP($E580,BY_COM_Demand_Drivers!$A$5:$I$100,9,FALSE)</f>
        <v>4.6170054779214799E-2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0.36091774429213908</v>
      </c>
      <c r="G581" s="16">
        <f>VLOOKUP($C581,'Growth rate'!$B$3:$T$93,7,FALSE)*VLOOKUP($E581,BY_COM_Demand_Drivers!$A$5:$I$100,8,FALSE)</f>
        <v>1.4935998877002504E-2</v>
      </c>
      <c r="H581" s="16">
        <f>VLOOKUP($C581,'Growth rate'!$B$3:$T$93,7,FALSE)*VLOOKUP($E581,BY_COM_Demand_Drivers!$A$5:$I$100,9,FALSE)</f>
        <v>4.7155082168822193E-2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0.36845699238951879</v>
      </c>
      <c r="G582" s="16">
        <f>VLOOKUP($C582,'Growth rate'!$B$3:$T$93,7,FALSE)*VLOOKUP($E582,BY_COM_Demand_Drivers!$A$5:$I$100,8,FALSE)</f>
        <v>1.5247998502670007E-2</v>
      </c>
      <c r="H582" s="16">
        <f>VLOOKUP($C582,'Growth rate'!$B$3:$T$93,7,FALSE)*VLOOKUP($E582,BY_COM_Demand_Drivers!$A$5:$I$100,9,FALSE)</f>
        <v>4.8140109558429595E-2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0.37599624048689845</v>
      </c>
      <c r="G583" s="16">
        <f>VLOOKUP($C583,'Growth rate'!$B$3:$T$93,7,FALSE)*VLOOKUP($E583,BY_COM_Demand_Drivers!$A$5:$I$100,8,FALSE)</f>
        <v>1.5559998128337508E-2</v>
      </c>
      <c r="H583" s="16">
        <f>VLOOKUP($C583,'Growth rate'!$B$3:$T$93,7,FALSE)*VLOOKUP($E583,BY_COM_Demand_Drivers!$A$5:$I$100,9,FALSE)</f>
        <v>4.9125136948036989E-2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0.38353548858427816</v>
      </c>
      <c r="G584" s="16">
        <f>VLOOKUP($C584,'Growth rate'!$B$3:$T$93,7,FALSE)*VLOOKUP($E584,BY_COM_Demand_Drivers!$A$5:$I$100,8,FALSE)</f>
        <v>1.587199775400501E-2</v>
      </c>
      <c r="H584" s="16">
        <f>VLOOKUP($C584,'Growth rate'!$B$3:$T$93,7,FALSE)*VLOOKUP($E584,BY_COM_Demand_Drivers!$A$5:$I$100,9,FALSE)</f>
        <v>5.011016433764439E-2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0.39107473668165776</v>
      </c>
      <c r="G585" s="16">
        <f>VLOOKUP($C585,'Growth rate'!$B$3:$T$93,7,FALSE)*VLOOKUP($E585,BY_COM_Demand_Drivers!$A$5:$I$100,8,FALSE)</f>
        <v>1.6183997379672507E-2</v>
      </c>
      <c r="H585" s="16">
        <f>VLOOKUP($C585,'Growth rate'!$B$3:$T$93,7,FALSE)*VLOOKUP($E585,BY_COM_Demand_Drivers!$A$5:$I$100,9,FALSE)</f>
        <v>5.1095191727251778E-2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0.39861398477903759</v>
      </c>
      <c r="G586" s="16">
        <f>VLOOKUP($C586,'Growth rate'!$B$3:$T$93,7,FALSE)*VLOOKUP($E586,BY_COM_Demand_Drivers!$A$5:$I$100,8,FALSE)</f>
        <v>1.6495997005340012E-2</v>
      </c>
      <c r="H586" s="16">
        <f>VLOOKUP($C586,'Growth rate'!$B$3:$T$93,7,FALSE)*VLOOKUP($E586,BY_COM_Demand_Drivers!$A$5:$I$100,9,FALSE)</f>
        <v>5.2080219116859186E-2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0.40615323287641719</v>
      </c>
      <c r="G587" s="16">
        <f>VLOOKUP($C587,'Growth rate'!$B$3:$T$93,7,FALSE)*VLOOKUP($E587,BY_COM_Demand_Drivers!$A$5:$I$100,8,FALSE)</f>
        <v>1.6807996631007512E-2</v>
      </c>
      <c r="H587" s="16">
        <f>VLOOKUP($C587,'Growth rate'!$B$3:$T$93,7,FALSE)*VLOOKUP($E587,BY_COM_Demand_Drivers!$A$5:$I$100,9,FALSE)</f>
        <v>5.3065246506466573E-2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0.41369248097379691</v>
      </c>
      <c r="G588" s="16">
        <f>VLOOKUP($C588,'Growth rate'!$B$3:$T$93,7,FALSE)*VLOOKUP($E588,BY_COM_Demand_Drivers!$A$5:$I$100,8,FALSE)</f>
        <v>1.7119996256675013E-2</v>
      </c>
      <c r="H588" s="16">
        <f>VLOOKUP($C588,'Growth rate'!$B$3:$T$93,7,FALSE)*VLOOKUP($E588,BY_COM_Demand_Drivers!$A$5:$I$100,9,FALSE)</f>
        <v>5.4050273896073968E-2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0.42123172907117656</v>
      </c>
      <c r="G589" s="16">
        <f>VLOOKUP($C589,'Growth rate'!$B$3:$T$93,7,FALSE)*VLOOKUP($E589,BY_COM_Demand_Drivers!$A$5:$I$100,8,FALSE)</f>
        <v>1.7431995882342514E-2</v>
      </c>
      <c r="H589" s="16">
        <f>VLOOKUP($C589,'Growth rate'!$B$3:$T$93,7,FALSE)*VLOOKUP($E589,BY_COM_Demand_Drivers!$A$5:$I$100,9,FALSE)</f>
        <v>5.5035301285681369E-2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0.42877097716855628</v>
      </c>
      <c r="G590" s="16">
        <f>VLOOKUP($C590,'Growth rate'!$B$3:$T$93,7,FALSE)*VLOOKUP($E590,BY_COM_Demand_Drivers!$A$5:$I$100,8,FALSE)</f>
        <v>1.7743995508010015E-2</v>
      </c>
      <c r="H590" s="16">
        <f>VLOOKUP($C590,'Growth rate'!$B$3:$T$93,7,FALSE)*VLOOKUP($E590,BY_COM_Demand_Drivers!$A$5:$I$100,9,FALSE)</f>
        <v>5.6020328675288764E-2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0.43631022526593599</v>
      </c>
      <c r="G591" s="16">
        <f>VLOOKUP($C591,'Growth rate'!$B$3:$T$93,7,FALSE)*VLOOKUP($E591,BY_COM_Demand_Drivers!$A$5:$I$100,8,FALSE)</f>
        <v>1.8055995133677515E-2</v>
      </c>
      <c r="H591" s="16">
        <f>VLOOKUP($C591,'Growth rate'!$B$3:$T$93,7,FALSE)*VLOOKUP($E591,BY_COM_Demand_Drivers!$A$5:$I$100,9,FALSE)</f>
        <v>5.7005356064896165E-2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0.44384947336331565</v>
      </c>
      <c r="G592" s="16">
        <f>VLOOKUP($C592,'Growth rate'!$B$3:$T$93,7,FALSE)*VLOOKUP($E592,BY_COM_Demand_Drivers!$A$5:$I$100,8,FALSE)</f>
        <v>1.8367994759345019E-2</v>
      </c>
      <c r="H592" s="16">
        <f>VLOOKUP($C592,'Growth rate'!$B$3:$T$93,7,FALSE)*VLOOKUP($E592,BY_COM_Demand_Drivers!$A$5:$I$100,9,FALSE)</f>
        <v>5.7990383454503559E-2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0.45138872146069536</v>
      </c>
      <c r="G593" s="16">
        <f>VLOOKUP($C593,'Growth rate'!$B$3:$T$93,7,FALSE)*VLOOKUP($E593,BY_COM_Demand_Drivers!$A$5:$I$100,8,FALSE)</f>
        <v>1.867999438501252E-2</v>
      </c>
      <c r="H593" s="16">
        <f>VLOOKUP($C593,'Growth rate'!$B$3:$T$93,7,FALSE)*VLOOKUP($E593,BY_COM_Demand_Drivers!$A$5:$I$100,9,FALSE)</f>
        <v>5.8975410844110961E-2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0.45892796955807508</v>
      </c>
      <c r="G594" s="16">
        <f>VLOOKUP($C594,'Growth rate'!$B$3:$T$93,7,FALSE)*VLOOKUP($E594,BY_COM_Demand_Drivers!$A$5:$I$100,8,FALSE)</f>
        <v>1.8991994010680021E-2</v>
      </c>
      <c r="H594" s="16">
        <f>VLOOKUP($C594,'Growth rate'!$B$3:$T$93,7,FALSE)*VLOOKUP($E594,BY_COM_Demand_Drivers!$A$5:$I$100,9,FALSE)</f>
        <v>5.9960438233718355E-2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0.46646721765545474</v>
      </c>
      <c r="G595" s="16">
        <f>VLOOKUP($C595,'Growth rate'!$B$3:$T$93,7,FALSE)*VLOOKUP($E595,BY_COM_Demand_Drivers!$A$5:$I$100,8,FALSE)</f>
        <v>1.9303993636347522E-2</v>
      </c>
      <c r="H595" s="16">
        <f>VLOOKUP($C595,'Growth rate'!$B$3:$T$93,7,FALSE)*VLOOKUP($E595,BY_COM_Demand_Drivers!$A$5:$I$100,9,FALSE)</f>
        <v>6.0945465623325756E-2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0.47400646575283445</v>
      </c>
      <c r="G596" s="16">
        <f>VLOOKUP($C596,'Growth rate'!$B$3:$T$93,7,FALSE)*VLOOKUP($E596,BY_COM_Demand_Drivers!$A$5:$I$100,8,FALSE)</f>
        <v>1.9615993262015026E-2</v>
      </c>
      <c r="H596" s="16">
        <f>VLOOKUP($C596,'Growth rate'!$B$3:$T$93,7,FALSE)*VLOOKUP($E596,BY_COM_Demand_Drivers!$A$5:$I$100,9,FALSE)</f>
        <v>6.1930493012933151E-2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0.48154571385021416</v>
      </c>
      <c r="G597" s="16">
        <f>VLOOKUP($C597,'Growth rate'!$B$3:$T$93,7,FALSE)*VLOOKUP($E597,BY_COM_Demand_Drivers!$A$5:$I$100,8,FALSE)</f>
        <v>1.9927992887682527E-2</v>
      </c>
      <c r="H597" s="16">
        <f>VLOOKUP($C597,'Growth rate'!$B$3:$T$93,7,FALSE)*VLOOKUP($E597,BY_COM_Demand_Drivers!$A$5:$I$100,9,FALSE)</f>
        <v>6.2915520402540545E-2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0.48908496194759388</v>
      </c>
      <c r="G598" s="16">
        <f>VLOOKUP($C598,'Growth rate'!$B$3:$T$93,7,FALSE)*VLOOKUP($E598,BY_COM_Demand_Drivers!$A$5:$I$100,8,FALSE)</f>
        <v>2.0239992513350027E-2</v>
      </c>
      <c r="H598" s="16">
        <f>VLOOKUP($C598,'Growth rate'!$B$3:$T$93,7,FALSE)*VLOOKUP($E598,BY_COM_Demand_Drivers!$A$5:$I$100,9,FALSE)</f>
        <v>6.3900547792147946E-2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0.49662421004497354</v>
      </c>
      <c r="G599" s="16">
        <f>VLOOKUP($C599,'Growth rate'!$B$3:$T$93,7,FALSE)*VLOOKUP($E599,BY_COM_Demand_Drivers!$A$5:$I$100,8,FALSE)</f>
        <v>2.0551992139017528E-2</v>
      </c>
      <c r="H599" s="16">
        <f>VLOOKUP($C599,'Growth rate'!$B$3:$T$93,7,FALSE)*VLOOKUP($E599,BY_COM_Demand_Drivers!$A$5:$I$100,9,FALSE)</f>
        <v>6.4885575181755348E-2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0.50416345814235319</v>
      </c>
      <c r="G600" s="16">
        <f>VLOOKUP($C600,'Growth rate'!$B$3:$T$93,7,FALSE)*VLOOKUP($E600,BY_COM_Demand_Drivers!$A$5:$I$100,8,FALSE)</f>
        <v>2.0863991764685029E-2</v>
      </c>
      <c r="H600" s="16">
        <f>VLOOKUP($C600,'Growth rate'!$B$3:$T$93,7,FALSE)*VLOOKUP($E600,BY_COM_Demand_Drivers!$A$5:$I$100,9,FALSE)</f>
        <v>6.5870602571362735E-2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0.51170270623973291</v>
      </c>
      <c r="G601" s="16">
        <f>VLOOKUP($C601,'Growth rate'!$B$3:$T$93,7,FALSE)*VLOOKUP($E601,BY_COM_Demand_Drivers!$A$5:$I$100,8,FALSE)</f>
        <v>2.1175991390352533E-2</v>
      </c>
      <c r="H601" s="16">
        <f>VLOOKUP($C601,'Growth rate'!$B$3:$T$93,7,FALSE)*VLOOKUP($E601,BY_COM_Demand_Drivers!$A$5:$I$100,9,FALSE)</f>
        <v>6.6855629960970137E-2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0.51924195433711251</v>
      </c>
      <c r="G602" s="16">
        <f>VLOOKUP($C602,'Growth rate'!$B$3:$T$93,7,FALSE)*VLOOKUP($E602,BY_COM_Demand_Drivers!$A$5:$I$100,8,FALSE)</f>
        <v>2.148799101602003E-2</v>
      </c>
      <c r="H602" s="16">
        <f>VLOOKUP($C602,'Growth rate'!$B$3:$T$93,7,FALSE)*VLOOKUP($E602,BY_COM_Demand_Drivers!$A$5:$I$100,9,FALSE)</f>
        <v>6.7840657350577524E-2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0.52678120243449233</v>
      </c>
      <c r="G603" s="16">
        <f>VLOOKUP($C603,'Growth rate'!$B$3:$T$93,7,FALSE)*VLOOKUP($E603,BY_COM_Demand_Drivers!$A$5:$I$100,8,FALSE)</f>
        <v>2.1799990641687535E-2</v>
      </c>
      <c r="H603" s="16">
        <f>VLOOKUP($C603,'Growth rate'!$B$3:$T$93,7,FALSE)*VLOOKUP($E603,BY_COM_Demand_Drivers!$A$5:$I$100,9,FALSE)</f>
        <v>6.8825684740184939E-2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0.53432045053187194</v>
      </c>
      <c r="G604" s="16">
        <f>VLOOKUP($C604,'Growth rate'!$B$3:$T$93,7,FALSE)*VLOOKUP($E604,BY_COM_Demand_Drivers!$A$5:$I$100,8,FALSE)</f>
        <v>2.2111990267355032E-2</v>
      </c>
      <c r="H604" s="16">
        <f>VLOOKUP($C604,'Growth rate'!$B$3:$T$93,7,FALSE)*VLOOKUP($E604,BY_COM_Demand_Drivers!$A$5:$I$100,9,FALSE)</f>
        <v>6.9810712129792327E-2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0.54185969862925176</v>
      </c>
      <c r="G605" s="16">
        <f>VLOOKUP($C605,'Growth rate'!$B$3:$T$93,7,FALSE)*VLOOKUP($E605,BY_COM_Demand_Drivers!$A$5:$I$100,8,FALSE)</f>
        <v>2.2423989893022536E-2</v>
      </c>
      <c r="H605" s="16">
        <f>VLOOKUP($C605,'Growth rate'!$B$3:$T$93,7,FALSE)*VLOOKUP($E605,BY_COM_Demand_Drivers!$A$5:$I$100,9,FALSE)</f>
        <v>7.0795739519399728E-2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0.54939894672663137</v>
      </c>
      <c r="G606" s="16">
        <f>VLOOKUP($C606,'Growth rate'!$B$3:$T$93,7,FALSE)*VLOOKUP($E606,BY_COM_Demand_Drivers!$A$5:$I$100,8,FALSE)</f>
        <v>2.2735989518690037E-2</v>
      </c>
      <c r="H606" s="16">
        <f>VLOOKUP($C606,'Growth rate'!$B$3:$T$93,7,FALSE)*VLOOKUP($E606,BY_COM_Demand_Drivers!$A$5:$I$100,9,FALSE)</f>
        <v>7.1780766909007115E-2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0.55693819482401108</v>
      </c>
      <c r="G607" s="16">
        <f>VLOOKUP($C607,'Growth rate'!$B$3:$T$93,7,FALSE)*VLOOKUP($E607,BY_COM_Demand_Drivers!$A$5:$I$100,8,FALSE)</f>
        <v>2.3047989144357538E-2</v>
      </c>
      <c r="H607" s="16">
        <f>VLOOKUP($C607,'Growth rate'!$B$3:$T$93,7,FALSE)*VLOOKUP($E607,BY_COM_Demand_Drivers!$A$5:$I$100,9,FALSE)</f>
        <v>7.2765794298614517E-2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0.56447744292139079</v>
      </c>
      <c r="G608" s="16">
        <f>VLOOKUP($C608,'Growth rate'!$B$3:$T$93,7,FALSE)*VLOOKUP($E608,BY_COM_Demand_Drivers!$A$5:$I$100,8,FALSE)</f>
        <v>2.3359988770025038E-2</v>
      </c>
      <c r="H608" s="16">
        <f>VLOOKUP($C608,'Growth rate'!$B$3:$T$93,7,FALSE)*VLOOKUP($E608,BY_COM_Demand_Drivers!$A$5:$I$100,9,FALSE)</f>
        <v>7.3750821688221918E-2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0.5720166910187704</v>
      </c>
      <c r="G609" s="16">
        <f>VLOOKUP($C609,'Growth rate'!$B$3:$T$93,7,FALSE)*VLOOKUP($E609,BY_COM_Demand_Drivers!$A$5:$I$100,8,FALSE)</f>
        <v>2.3671988395692539E-2</v>
      </c>
      <c r="H609" s="16">
        <f>VLOOKUP($C609,'Growth rate'!$B$3:$T$93,7,FALSE)*VLOOKUP($E609,BY_COM_Demand_Drivers!$A$5:$I$100,9,FALSE)</f>
        <v>7.4735849077829306E-2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0.58116895807507074</v>
      </c>
      <c r="G610" s="16">
        <f>VLOOKUP($C610,'Growth rate'!$B$3:$T$93,7,FALSE)*VLOOKUP($E610,BY_COM_Demand_Drivers!$A$5:$I$100,8,FALSE)</f>
        <v>2.4050740210023621E-2</v>
      </c>
      <c r="H610" s="16">
        <f>VLOOKUP($C610,'Growth rate'!$B$3:$T$93,7,FALSE)*VLOOKUP($E610,BY_COM_Demand_Drivers!$A$5:$I$100,9,FALSE)</f>
        <v>7.5931622663074586E-2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0.59046766140427187</v>
      </c>
      <c r="G611" s="16">
        <f>VLOOKUP($C611,'Growth rate'!$B$3:$T$93,7,FALSE)*VLOOKUP($E611,BY_COM_Demand_Drivers!$A$5:$I$100,8,FALSE)</f>
        <v>2.4435552053383998E-2</v>
      </c>
      <c r="H611" s="16">
        <f>VLOOKUP($C611,'Growth rate'!$B$3:$T$93,7,FALSE)*VLOOKUP($E611,BY_COM_Demand_Drivers!$A$5:$I$100,9,FALSE)</f>
        <v>7.7146528625683761E-2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0.59991514398674028</v>
      </c>
      <c r="G612" s="16">
        <f>VLOOKUP($C612,'Growth rate'!$B$3:$T$93,7,FALSE)*VLOOKUP($E612,BY_COM_Demand_Drivers!$A$5:$I$100,8,FALSE)</f>
        <v>2.4826520886238143E-2</v>
      </c>
      <c r="H612" s="16">
        <f>VLOOKUP($C612,'Growth rate'!$B$3:$T$93,7,FALSE)*VLOOKUP($E612,BY_COM_Demand_Drivers!$A$5:$I$100,9,FALSE)</f>
        <v>7.8380873083694708E-2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0.6095137862905281</v>
      </c>
      <c r="G613" s="16">
        <f>VLOOKUP($C613,'Growth rate'!$B$3:$T$93,7,FALSE)*VLOOKUP($E613,BY_COM_Demand_Drivers!$A$5:$I$100,8,FALSE)</f>
        <v>2.5223745220417954E-2</v>
      </c>
      <c r="H613" s="16">
        <f>VLOOKUP($C613,'Growth rate'!$B$3:$T$93,7,FALSE)*VLOOKUP($E613,BY_COM_Demand_Drivers!$A$5:$I$100,9,FALSE)</f>
        <v>7.9634967053033828E-2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0.6192660068711765</v>
      </c>
      <c r="G614" s="16">
        <f>VLOOKUP($C614,'Growth rate'!$B$3:$T$93,7,FALSE)*VLOOKUP($E614,BY_COM_Demand_Drivers!$A$5:$I$100,8,FALSE)</f>
        <v>2.5627325143944637E-2</v>
      </c>
      <c r="H614" s="16">
        <f>VLOOKUP($C614,'Growth rate'!$B$3:$T$93,7,FALSE)*VLOOKUP($E614,BY_COM_Demand_Drivers!$A$5:$I$100,9,FALSE)</f>
        <v>8.0909126525882363E-2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0.62917426298111545</v>
      </c>
      <c r="G615" s="16">
        <f>VLOOKUP($C615,'Growth rate'!$B$3:$T$93,7,FALSE)*VLOOKUP($E615,BY_COM_Demand_Drivers!$A$5:$I$100,8,FALSE)</f>
        <v>2.6037362346247758E-2</v>
      </c>
      <c r="H615" s="16">
        <f>VLOOKUP($C615,'Growth rate'!$B$3:$T$93,7,FALSE)*VLOOKUP($E615,BY_COM_Demand_Drivers!$A$5:$I$100,9,FALSE)</f>
        <v>8.2203672550296494E-2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0.63924105118881325</v>
      </c>
      <c r="G616" s="16">
        <f>VLOOKUP($C616,'Growth rate'!$B$3:$T$93,7,FALSE)*VLOOKUP($E616,BY_COM_Demand_Drivers!$A$5:$I$100,8,FALSE)</f>
        <v>2.6453960143787723E-2</v>
      </c>
      <c r="H616" s="16">
        <f>VLOOKUP($C616,'Growth rate'!$B$3:$T$93,7,FALSE)*VLOOKUP($E616,BY_COM_Demand_Drivers!$A$5:$I$100,9,FALSE)</f>
        <v>8.3518931311101247E-2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0.6494689080078343</v>
      </c>
      <c r="G617" s="16">
        <f>VLOOKUP($C617,'Growth rate'!$B$3:$T$93,7,FALSE)*VLOOKUP($E617,BY_COM_Demand_Drivers!$A$5:$I$100,8,FALSE)</f>
        <v>2.6877223506088323E-2</v>
      </c>
      <c r="H617" s="16">
        <f>VLOOKUP($C617,'Growth rate'!$B$3:$T$93,7,FALSE)*VLOOKUP($E617,BY_COM_Demand_Drivers!$A$5:$I$100,9,FALSE)</f>
        <v>8.4855234212078856E-2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0.65986041053595956</v>
      </c>
      <c r="G618" s="16">
        <f>VLOOKUP($C618,'Growth rate'!$B$3:$T$93,7,FALSE)*VLOOKUP($E618,BY_COM_Demand_Drivers!$A$5:$I$100,8,FALSE)</f>
        <v>2.7307259082185738E-2</v>
      </c>
      <c r="H618" s="16">
        <f>VLOOKUP($C618,'Growth rate'!$B$3:$T$93,7,FALSE)*VLOOKUP($E618,BY_COM_Demand_Drivers!$A$5:$I$100,9,FALSE)</f>
        <v>8.6212917959472113E-2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0.670418177104535</v>
      </c>
      <c r="G619" s="16">
        <f>VLOOKUP($C619,'Growth rate'!$B$3:$T$93,7,FALSE)*VLOOKUP($E619,BY_COM_Demand_Drivers!$A$5:$I$100,8,FALSE)</f>
        <v>2.7744175227500709E-2</v>
      </c>
      <c r="H619" s="16">
        <f>VLOOKUP($C619,'Growth rate'!$B$3:$T$93,7,FALSE)*VLOOKUP($E619,BY_COM_Demand_Drivers!$A$5:$I$100,9,FALSE)</f>
        <v>8.7592324646823677E-2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0.68114486793820761</v>
      </c>
      <c r="G620" s="16">
        <f>VLOOKUP($C620,'Growth rate'!$B$3:$T$93,7,FALSE)*VLOOKUP($E620,BY_COM_Demand_Drivers!$A$5:$I$100,8,FALSE)</f>
        <v>2.8188082031140722E-2</v>
      </c>
      <c r="H620" s="16">
        <f>VLOOKUP($C620,'Growth rate'!$B$3:$T$93,7,FALSE)*VLOOKUP($E620,BY_COM_Demand_Drivers!$A$5:$I$100,9,FALSE)</f>
        <v>8.8993801841172865E-2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0.69204318582521895</v>
      </c>
      <c r="G621" s="16">
        <f>VLOOKUP($C621,'Growth rate'!$B$3:$T$93,7,FALSE)*VLOOKUP($E621,BY_COM_Demand_Drivers!$A$5:$I$100,8,FALSE)</f>
        <v>2.8639091343638977E-2</v>
      </c>
      <c r="H621" s="16">
        <f>VLOOKUP($C621,'Growth rate'!$B$3:$T$93,7,FALSE)*VLOOKUP($E621,BY_COM_Demand_Drivers!$A$5:$I$100,9,FALSE)</f>
        <v>9.0417702670631622E-2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0.70311587679842247</v>
      </c>
      <c r="G622" s="16">
        <f>VLOOKUP($C622,'Growth rate'!$B$3:$T$93,7,FALSE)*VLOOKUP($E622,BY_COM_Demand_Drivers!$A$5:$I$100,8,FALSE)</f>
        <v>2.9097316805137198E-2</v>
      </c>
      <c r="H622" s="16">
        <f>VLOOKUP($C622,'Growth rate'!$B$3:$T$93,7,FALSE)*VLOOKUP($E622,BY_COM_Demand_Drivers!$A$5:$I$100,9,FALSE)</f>
        <v>9.1864385913361726E-2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0.71436573082719712</v>
      </c>
      <c r="G623" s="16">
        <f>VLOOKUP($C623,'Growth rate'!$B$3:$T$93,7,FALSE)*VLOOKUP($E623,BY_COM_Demand_Drivers!$A$5:$I$100,8,FALSE)</f>
        <v>2.9562873874019392E-2</v>
      </c>
      <c r="H623" s="16">
        <f>VLOOKUP($C623,'Growth rate'!$B$3:$T$93,7,FALSE)*VLOOKUP($E623,BY_COM_Demand_Drivers!$A$5:$I$100,9,FALSE)</f>
        <v>9.3334216087975513E-2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0.72579558252043253</v>
      </c>
      <c r="G624" s="16">
        <f>VLOOKUP($C624,'Growth rate'!$B$3:$T$93,7,FALSE)*VLOOKUP($E624,BY_COM_Demand_Drivers!$A$5:$I$100,8,FALSE)</f>
        <v>3.003587985600371E-2</v>
      </c>
      <c r="H624" s="16">
        <f>VLOOKUP($C624,'Growth rate'!$B$3:$T$93,7,FALSE)*VLOOKUP($E624,BY_COM_Demand_Drivers!$A$5:$I$100,9,FALSE)</f>
        <v>9.4827563545383145E-2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0.73740831184075917</v>
      </c>
      <c r="G625" s="16">
        <f>VLOOKUP($C625,'Growth rate'!$B$3:$T$93,7,FALSE)*VLOOKUP($E625,BY_COM_Demand_Drivers!$A$5:$I$100,8,FALSE)</f>
        <v>3.0516453933699762E-2</v>
      </c>
      <c r="H625" s="16">
        <f>VLOOKUP($C625,'Growth rate'!$B$3:$T$93,7,FALSE)*VLOOKUP($E625,BY_COM_Demand_Drivers!$A$5:$I$100,9,FALSE)</f>
        <v>9.6344804562109254E-2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0.74920684483021138</v>
      </c>
      <c r="G626" s="16">
        <f>VLOOKUP($C626,'Growth rate'!$B$3:$T$93,7,FALSE)*VLOOKUP($E626,BY_COM_Demand_Drivers!$A$5:$I$100,8,FALSE)</f>
        <v>3.100471719663896E-2</v>
      </c>
      <c r="H626" s="16">
        <f>VLOOKUP($C626,'Growth rate'!$B$3:$T$93,7,FALSE)*VLOOKUP($E626,BY_COM_Demand_Drivers!$A$5:$I$100,9,FALSE)</f>
        <v>9.7886321435103008E-2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0.76119415434749493</v>
      </c>
      <c r="G627" s="16">
        <f>VLOOKUP($C627,'Growth rate'!$B$3:$T$93,7,FALSE)*VLOOKUP($E627,BY_COM_Demand_Drivers!$A$5:$I$100,8,FALSE)</f>
        <v>3.150079267178519E-2</v>
      </c>
      <c r="H627" s="16">
        <f>VLOOKUP($C627,'Growth rate'!$B$3:$T$93,7,FALSE)*VLOOKUP($E627,BY_COM_Demand_Drivers!$A$5:$I$100,9,FALSE)</f>
        <v>9.9452502578064664E-2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0.77337326081705493</v>
      </c>
      <c r="G628" s="16">
        <f>VLOOKUP($C628,'Growth rate'!$B$3:$T$93,7,FALSE)*VLOOKUP($E628,BY_COM_Demand_Drivers!$A$5:$I$100,8,FALSE)</f>
        <v>3.2004805354533754E-2</v>
      </c>
      <c r="H628" s="16">
        <f>VLOOKUP($C628,'Growth rate'!$B$3:$T$93,7,FALSE)*VLOOKUP($E628,BY_COM_Demand_Drivers!$A$5:$I$100,9,FALSE)</f>
        <v>0.10104374261931372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0.78574723299012772</v>
      </c>
      <c r="G629" s="16">
        <f>VLOOKUP($C629,'Growth rate'!$B$3:$T$93,7,FALSE)*VLOOKUP($E629,BY_COM_Demand_Drivers!$A$5:$I$100,8,FALSE)</f>
        <v>3.2516882240206289E-2</v>
      </c>
      <c r="H629" s="16">
        <f>VLOOKUP($C629,'Growth rate'!$B$3:$T$93,7,FALSE)*VLOOKUP($E629,BY_COM_Demand_Drivers!$A$5:$I$100,9,FALSE)</f>
        <v>0.10266044250122272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0.79831918871796959</v>
      </c>
      <c r="G630" s="16">
        <f>VLOOKUP($C630,'Growth rate'!$B$3:$T$93,7,FALSE)*VLOOKUP($E630,BY_COM_Demand_Drivers!$A$5:$I$100,8,FALSE)</f>
        <v>3.3037152356049586E-2</v>
      </c>
      <c r="H630" s="16">
        <f>VLOOKUP($C630,'Growth rate'!$B$3:$T$93,7,FALSE)*VLOOKUP($E630,BY_COM_Demand_Drivers!$A$5:$I$100,9,FALSE)</f>
        <v>0.10430300958124226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0.81109229573745723</v>
      </c>
      <c r="G631" s="16">
        <f>VLOOKUP($C631,'Growth rate'!$B$3:$T$93,7,FALSE)*VLOOKUP($E631,BY_COM_Demand_Drivers!$A$5:$I$100,8,FALSE)</f>
        <v>3.3565746793746382E-2</v>
      </c>
      <c r="H631" s="16">
        <f>VLOOKUP($C631,'Growth rate'!$B$3:$T$93,7,FALSE)*VLOOKUP($E631,BY_COM_Demand_Drivers!$A$5:$I$100,9,FALSE)</f>
        <v>0.10597185773454215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0.8240697724692565</v>
      </c>
      <c r="G632" s="16">
        <f>VLOOKUP($C632,'Growth rate'!$B$3:$T$93,7,FALSE)*VLOOKUP($E632,BY_COM_Demand_Drivers!$A$5:$I$100,8,FALSE)</f>
        <v>3.4102798742446323E-2</v>
      </c>
      <c r="H632" s="16">
        <f>VLOOKUP($C632,'Growth rate'!$B$3:$T$93,7,FALSE)*VLOOKUP($E632,BY_COM_Demand_Drivers!$A$5:$I$100,9,FALSE)</f>
        <v>0.10766740745829483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0.83725488882876464</v>
      </c>
      <c r="G633" s="16">
        <f>VLOOKUP($C633,'Growth rate'!$B$3:$T$93,7,FALSE)*VLOOKUP($E633,BY_COM_Demand_Drivers!$A$5:$I$100,8,FALSE)</f>
        <v>3.4648443522325469E-2</v>
      </c>
      <c r="H633" s="16">
        <f>VLOOKUP($C633,'Growth rate'!$B$3:$T$93,7,FALSE)*VLOOKUP($E633,BY_COM_Demand_Drivers!$A$5:$I$100,9,FALSE)</f>
        <v>0.10939008597762756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0.85065096705002485</v>
      </c>
      <c r="G634" s="16">
        <f>VLOOKUP($C634,'Growth rate'!$B$3:$T$93,7,FALSE)*VLOOKUP($E634,BY_COM_Demand_Drivers!$A$5:$I$100,8,FALSE)</f>
        <v>3.5202818618682678E-2</v>
      </c>
      <c r="H634" s="16">
        <f>VLOOKUP($C634,'Growth rate'!$B$3:$T$93,7,FALSE)*VLOOKUP($E634,BY_COM_Demand_Drivers!$A$5:$I$100,9,FALSE)</f>
        <v>0.11114032735326959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0.86426138252282536</v>
      </c>
      <c r="G635" s="16">
        <f>VLOOKUP($C635,'Growth rate'!$B$3:$T$93,7,FALSE)*VLOOKUP($E635,BY_COM_Demand_Drivers!$A$5:$I$100,8,FALSE)</f>
        <v>3.57660637165816E-2</v>
      </c>
      <c r="H635" s="16">
        <f>VLOOKUP($C635,'Growth rate'!$B$3:$T$93,7,FALSE)*VLOOKUP($E635,BY_COM_Demand_Drivers!$A$5:$I$100,9,FALSE)</f>
        <v>0.11291857259092192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0.87808956464319055</v>
      </c>
      <c r="G636" s="16">
        <f>VLOOKUP($C636,'Growth rate'!$B$3:$T$93,7,FALSE)*VLOOKUP($E636,BY_COM_Demand_Drivers!$A$5:$I$100,8,FALSE)</f>
        <v>3.6338320736046904E-2</v>
      </c>
      <c r="H636" s="16">
        <f>VLOOKUP($C636,'Growth rate'!$B$3:$T$93,7,FALSE)*VLOOKUP($E636,BY_COM_Demand_Drivers!$A$5:$I$100,9,FALSE)</f>
        <v>0.11472526975237667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0.89213899767748162</v>
      </c>
      <c r="G637" s="16">
        <f>VLOOKUP($C637,'Growth rate'!$B$3:$T$93,7,FALSE)*VLOOKUP($E637,BY_COM_Demand_Drivers!$A$5:$I$100,8,FALSE)</f>
        <v>3.6919733867823656E-2</v>
      </c>
      <c r="H637" s="16">
        <f>VLOOKUP($C637,'Growth rate'!$B$3:$T$93,7,FALSE)*VLOOKUP($E637,BY_COM_Demand_Drivers!$A$5:$I$100,9,FALSE)</f>
        <v>0.11656087406841469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0.90641322164032123</v>
      </c>
      <c r="G638" s="16">
        <f>VLOOKUP($C638,'Growth rate'!$B$3:$T$93,7,FALSE)*VLOOKUP($E638,BY_COM_Demand_Drivers!$A$5:$I$100,8,FALSE)</f>
        <v>3.7510449609708833E-2</v>
      </c>
      <c r="H638" s="16">
        <f>VLOOKUP($C638,'Growth rate'!$B$3:$T$93,7,FALSE)*VLOOKUP($E638,BY_COM_Demand_Drivers!$A$5:$I$100,9,FALSE)</f>
        <v>0.11842584805350932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0.92091583318656633</v>
      </c>
      <c r="G639" s="16">
        <f>VLOOKUP($C639,'Growth rate'!$B$3:$T$93,7,FALSE)*VLOOKUP($E639,BY_COM_Demand_Drivers!$A$5:$I$100,8,FALSE)</f>
        <v>3.811061680346417E-2</v>
      </c>
      <c r="H639" s="16">
        <f>VLOOKUP($C639,'Growth rate'!$B$3:$T$93,7,FALSE)*VLOOKUP($E639,BY_COM_Demand_Drivers!$A$5:$I$100,9,FALSE)</f>
        <v>0.12032066162236547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0.93565048651755134</v>
      </c>
      <c r="G640" s="16">
        <f>VLOOKUP($C640,'Growth rate'!$B$3:$T$93,7,FALSE)*VLOOKUP($E640,BY_COM_Demand_Drivers!$A$5:$I$100,8,FALSE)</f>
        <v>3.8720386672319598E-2</v>
      </c>
      <c r="H640" s="16">
        <f>VLOOKUP($C640,'Growth rate'!$B$3:$T$93,7,FALSE)*VLOOKUP($E640,BY_COM_Demand_Drivers!$A$5:$I$100,9,FALSE)</f>
        <v>0.1222457922083233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0.95062089430183205</v>
      </c>
      <c r="G641" s="16">
        <f>VLOOKUP($C641,'Growth rate'!$B$3:$T$93,7,FALSE)*VLOOKUP($E641,BY_COM_Demand_Drivers!$A$5:$I$100,8,FALSE)</f>
        <v>3.933991285907671E-2</v>
      </c>
      <c r="H641" s="16">
        <f>VLOOKUP($C641,'Growth rate'!$B$3:$T$93,7,FALSE)*VLOOKUP($E641,BY_COM_Demand_Drivers!$A$5:$I$100,9,FALSE)</f>
        <v>0.12420172488365647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0.96583082861066161</v>
      </c>
      <c r="G642" s="16">
        <f>VLOOKUP($C642,'Growth rate'!$B$3:$T$93,7,FALSE)*VLOOKUP($E642,BY_COM_Demand_Drivers!$A$5:$I$100,8,FALSE)</f>
        <v>3.9969351464821938E-2</v>
      </c>
      <c r="H642" s="16">
        <f>VLOOKUP($C642,'Growth rate'!$B$3:$T$93,7,FALSE)*VLOOKUP($E642,BY_COM_Demand_Drivers!$A$5:$I$100,9,FALSE)</f>
        <v>0.12618895248179499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0.98128412186843228</v>
      </c>
      <c r="G643" s="16">
        <f>VLOOKUP($C643,'Growth rate'!$B$3:$T$93,7,FALSE)*VLOOKUP($E643,BY_COM_Demand_Drivers!$A$5:$I$100,8,FALSE)</f>
        <v>4.0608861088259098E-2</v>
      </c>
      <c r="H643" s="16">
        <f>VLOOKUP($C643,'Growth rate'!$B$3:$T$93,7,FALSE)*VLOOKUP($E643,BY_COM_Demand_Drivers!$A$5:$I$100,9,FALSE)</f>
        <v>0.12820797572150372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0.99698466781832695</v>
      </c>
      <c r="G644" s="16">
        <f>VLOOKUP($C644,'Growth rate'!$B$3:$T$93,7,FALSE)*VLOOKUP($E644,BY_COM_Demand_Drivers!$A$5:$I$100,8,FALSE)</f>
        <v>4.1258602865671234E-2</v>
      </c>
      <c r="H644" s="16">
        <f>VLOOKUP($C644,'Growth rate'!$B$3:$T$93,7,FALSE)*VLOOKUP($E644,BY_COM_Demand_Drivers!$A$5:$I$100,9,FALSE)</f>
        <v>0.13025930333304775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1.0129364225034203</v>
      </c>
      <c r="G645" s="16">
        <f>VLOOKUP($C645,'Growth rate'!$B$3:$T$93,7,FALSE)*VLOOKUP($E645,BY_COM_Demand_Drivers!$A$5:$I$100,8,FALSE)</f>
        <v>4.191874051152198E-2</v>
      </c>
      <c r="H645" s="16">
        <f>VLOOKUP($C645,'Growth rate'!$B$3:$T$93,7,FALSE)*VLOOKUP($E645,BY_COM_Demand_Drivers!$A$5:$I$100,9,FALSE)</f>
        <v>0.13234345218637653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1.0291434052634751</v>
      </c>
      <c r="G646" s="16">
        <f>VLOOKUP($C646,'Growth rate'!$B$3:$T$93,7,FALSE)*VLOOKUP($E646,BY_COM_Demand_Drivers!$A$5:$I$100,8,FALSE)</f>
        <v>4.2589440359706333E-2</v>
      </c>
      <c r="H646" s="16">
        <f>VLOOKUP($C646,'Growth rate'!$B$3:$T$93,7,FALSE)*VLOOKUP($E646,BY_COM_Demand_Drivers!$A$5:$I$100,9,FALSE)</f>
        <v>0.13446094742135858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1.0456096997476907</v>
      </c>
      <c r="G647" s="16">
        <f>VLOOKUP($C647,'Growth rate'!$B$3:$T$93,7,FALSE)*VLOOKUP($E647,BY_COM_Demand_Drivers!$A$5:$I$100,8,FALSE)</f>
        <v>4.3270871405461632E-2</v>
      </c>
      <c r="H647" s="16">
        <f>VLOOKUP($C647,'Growth rate'!$B$3:$T$93,7,FALSE)*VLOOKUP($E647,BY_COM_Demand_Drivers!$A$5:$I$100,9,FALSE)</f>
        <v>0.13661232258010031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1.0623394549436538</v>
      </c>
      <c r="G648" s="16">
        <f>VLOOKUP($C648,'Growth rate'!$B$3:$T$93,7,FALSE)*VLOOKUP($E648,BY_COM_Demand_Drivers!$A$5:$I$100,8,FALSE)</f>
        <v>4.3963205347949015E-2</v>
      </c>
      <c r="H648" s="16">
        <f>VLOOKUP($C648,'Growth rate'!$B$3:$T$93,7,FALSE)*VLOOKUP($E648,BY_COM_Demand_Drivers!$A$5:$I$100,9,FALSE)</f>
        <v>0.1387981197413819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1.0793368862227521</v>
      </c>
      <c r="G649" s="16">
        <f>VLOOKUP($C649,'Growth rate'!$B$3:$T$93,7,FALSE)*VLOOKUP($E649,BY_COM_Demand_Drivers!$A$5:$I$100,8,FALSE)</f>
        <v>4.4666616633516197E-2</v>
      </c>
      <c r="H649" s="16">
        <f>VLOOKUP($C649,'Growth rate'!$B$3:$T$93,7,FALSE)*VLOOKUP($E649,BY_COM_Demand_Drivers!$A$5:$I$100,9,FALSE)</f>
        <v>0.14101888965724402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1.0966062764023161</v>
      </c>
      <c r="G650" s="16">
        <f>VLOOKUP($C650,'Growth rate'!$B$3:$T$93,7,FALSE)*VLOOKUP($E650,BY_COM_Demand_Drivers!$A$5:$I$100,8,FALSE)</f>
        <v>4.538128249965246E-2</v>
      </c>
      <c r="H650" s="16">
        <f>VLOOKUP($C650,'Growth rate'!$B$3:$T$93,7,FALSE)*VLOOKUP($E650,BY_COM_Demand_Drivers!$A$5:$I$100,9,FALSE)</f>
        <v>0.14327519189175991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1.1141519768247534</v>
      </c>
      <c r="G651" s="16">
        <f>VLOOKUP($C651,'Growth rate'!$B$3:$T$93,7,FALSE)*VLOOKUP($E651,BY_COM_Demand_Drivers!$A$5:$I$100,8,FALSE)</f>
        <v>4.6107383019646911E-2</v>
      </c>
      <c r="H651" s="16">
        <f>VLOOKUP($C651,'Growth rate'!$B$3:$T$93,7,FALSE)*VLOOKUP($E651,BY_COM_Demand_Drivers!$A$5:$I$100,9,FALSE)</f>
        <v>0.14556759496202809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1.1319784084539493</v>
      </c>
      <c r="G652" s="16">
        <f>VLOOKUP($C652,'Growth rate'!$B$3:$T$93,7,FALSE)*VLOOKUP($E652,BY_COM_Demand_Drivers!$A$5:$I$100,8,FALSE)</f>
        <v>4.6845101147961254E-2</v>
      </c>
      <c r="H652" s="16">
        <f>VLOOKUP($C652,'Growth rate'!$B$3:$T$93,7,FALSE)*VLOOKUP($E652,BY_COM_Demand_Drivers!$A$5:$I$100,9,FALSE)</f>
        <v>0.14789667648142052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1.1500900629892126</v>
      </c>
      <c r="G653" s="16">
        <f>VLOOKUP($C653,'Growth rate'!$B$3:$T$93,7,FALSE)*VLOOKUP($E653,BY_COM_Demand_Drivers!$A$5:$I$100,8,FALSE)</f>
        <v>4.7594622766328636E-2</v>
      </c>
      <c r="H653" s="16">
        <f>VLOOKUP($C653,'Growth rate'!$B$3:$T$93,7,FALSE)*VLOOKUP($E653,BY_COM_Demand_Drivers!$A$5:$I$100,9,FALSE)</f>
        <v>0.15026302330512326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1.16849150399704</v>
      </c>
      <c r="G654" s="16">
        <f>VLOOKUP($C654,'Growth rate'!$B$3:$T$93,7,FALSE)*VLOOKUP($E654,BY_COM_Demand_Drivers!$A$5:$I$100,8,FALSE)</f>
        <v>4.8356136730589895E-2</v>
      </c>
      <c r="H654" s="16">
        <f>VLOOKUP($C654,'Growth rate'!$B$3:$T$93,7,FALSE)*VLOOKUP($E654,BY_COM_Demand_Drivers!$A$5:$I$100,9,FALSE)</f>
        <v>0.15266723167800525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1.1871873680609926</v>
      </c>
      <c r="G655" s="16">
        <f>VLOOKUP($C655,'Growth rate'!$B$3:$T$93,7,FALSE)*VLOOKUP($E655,BY_COM_Demand_Drivers!$A$5:$I$100,8,FALSE)</f>
        <v>4.9129834918279332E-2</v>
      </c>
      <c r="H655" s="16">
        <f>VLOOKUP($C655,'Growth rate'!$B$3:$T$93,7,FALSE)*VLOOKUP($E655,BY_COM_Demand_Drivers!$A$5:$I$100,9,FALSE)</f>
        <v>0.15510990738485331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1.2061823659499684</v>
      </c>
      <c r="G656" s="16">
        <f>VLOOKUP($C656,'Growth rate'!$B$3:$T$93,7,FALSE)*VLOOKUP($E656,BY_COM_Demand_Drivers!$A$5:$I$100,8,FALSE)</f>
        <v>4.9915912276971799E-2</v>
      </c>
      <c r="H656" s="16">
        <f>VLOOKUP($C656,'Growth rate'!$B$3:$T$93,7,FALSE)*VLOOKUP($E656,BY_COM_Demand_Drivers!$A$5:$I$100,9,FALSE)</f>
        <v>0.15759166590301096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1.2254812838051681</v>
      </c>
      <c r="G657" s="16">
        <f>VLOOKUP($C657,'Growth rate'!$B$3:$T$93,7,FALSE)*VLOOKUP($E657,BY_COM_Demand_Drivers!$A$5:$I$100,8,FALSE)</f>
        <v>5.0714566873403352E-2</v>
      </c>
      <c r="H657" s="16">
        <f>VLOOKUP($C657,'Growth rate'!$B$3:$T$93,7,FALSE)*VLOOKUP($E657,BY_COM_Demand_Drivers!$A$5:$I$100,9,FALSE)</f>
        <v>0.16011313255745918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1.2450889843460509</v>
      </c>
      <c r="G658" s="16">
        <f>VLOOKUP($C658,'Growth rate'!$B$3:$T$93,7,FALSE)*VLOOKUP($E658,BY_COM_Demand_Drivers!$A$5:$I$100,8,FALSE)</f>
        <v>5.1525999943377809E-2</v>
      </c>
      <c r="H658" s="16">
        <f>VLOOKUP($C658,'Growth rate'!$B$3:$T$93,7,FALSE)*VLOOKUP($E658,BY_COM_Demand_Drivers!$A$5:$I$100,9,FALSE)</f>
        <v>0.16267494267837851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1.2650104080955877</v>
      </c>
      <c r="G659" s="16">
        <f>VLOOKUP($C659,'Growth rate'!$B$3:$T$93,7,FALSE)*VLOOKUP($E659,BY_COM_Demand_Drivers!$A$5:$I$100,8,FALSE)</f>
        <v>5.2350415942471855E-2</v>
      </c>
      <c r="H659" s="16">
        <f>VLOOKUP($C659,'Growth rate'!$B$3:$T$93,7,FALSE)*VLOOKUP($E659,BY_COM_Demand_Drivers!$A$5:$I$100,9,FALSE)</f>
        <v>0.16527774176123258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5.0999999999999996</v>
      </c>
      <c r="G660" s="16">
        <f>VLOOKUP($C660,'Growth rate'!$B$3:$T$93,7,FALSE)*VLOOKUP($E660,BY_COM_Demand_Drivers!$A$5:$I$100,8,FALSE)</f>
        <v>0.13100000000000001</v>
      </c>
      <c r="H660" s="16">
        <f>VLOOKUP($C660,'Growth rate'!$B$3:$T$93,7,FALSE)*VLOOKUP($E660,BY_COM_Demand_Drivers!$A$5:$I$100,9,FALSE)</f>
        <v>0.41099999999999998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5.2136570064931611</v>
      </c>
      <c r="G661" s="16">
        <f>VLOOKUP($C661,'Growth rate'!$B$3:$T$93,7,FALSE)*VLOOKUP($E661,BY_COM_Demand_Drivers!$A$5:$I$100,8,FALSE)</f>
        <v>0.13391942506874591</v>
      </c>
      <c r="H661" s="16">
        <f>VLOOKUP($C661,'Growth rate'!$B$3:$T$93,7,FALSE)*VLOOKUP($E661,BY_COM_Demand_Drivers!$A$5:$I$100,9,FALSE)</f>
        <v>0.42015941758209591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5.3273140129863226</v>
      </c>
      <c r="G662" s="16">
        <f>VLOOKUP($C662,'Growth rate'!$B$3:$T$93,7,FALSE)*VLOOKUP($E662,BY_COM_Demand_Drivers!$A$5:$I$100,8,FALSE)</f>
        <v>0.13683885013749181</v>
      </c>
      <c r="H662" s="16">
        <f>VLOOKUP($C662,'Growth rate'!$B$3:$T$93,7,FALSE)*VLOOKUP($E662,BY_COM_Demand_Drivers!$A$5:$I$100,9,FALSE)</f>
        <v>0.42931883516419184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5.4409710194794831</v>
      </c>
      <c r="G663" s="16">
        <f>VLOOKUP($C663,'Growth rate'!$B$3:$T$93,7,FALSE)*VLOOKUP($E663,BY_COM_Demand_Drivers!$A$5:$I$100,8,FALSE)</f>
        <v>0.13975827520623774</v>
      </c>
      <c r="H663" s="16">
        <f>VLOOKUP($C663,'Growth rate'!$B$3:$T$93,7,FALSE)*VLOOKUP($E663,BY_COM_Demand_Drivers!$A$5:$I$100,9,FALSE)</f>
        <v>0.43847825274628777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5.5546280259726446</v>
      </c>
      <c r="G664" s="16">
        <f>VLOOKUP($C664,'Growth rate'!$B$3:$T$93,7,FALSE)*VLOOKUP($E664,BY_COM_Demand_Drivers!$A$5:$I$100,8,FALSE)</f>
        <v>0.14267770027498364</v>
      </c>
      <c r="H664" s="16">
        <f>VLOOKUP($C664,'Growth rate'!$B$3:$T$93,7,FALSE)*VLOOKUP($E664,BY_COM_Demand_Drivers!$A$5:$I$100,9,FALSE)</f>
        <v>0.4476376703283837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5.6682850324658061</v>
      </c>
      <c r="G665" s="16">
        <f>VLOOKUP($C665,'Growth rate'!$B$3:$T$93,7,FALSE)*VLOOKUP($E665,BY_COM_Demand_Drivers!$A$5:$I$100,8,FALSE)</f>
        <v>0.14559712534372954</v>
      </c>
      <c r="H665" s="16">
        <f>VLOOKUP($C665,'Growth rate'!$B$3:$T$93,7,FALSE)*VLOOKUP($E665,BY_COM_Demand_Drivers!$A$5:$I$100,9,FALSE)</f>
        <v>0.45679708791047968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5.7819420389589675</v>
      </c>
      <c r="G666" s="16">
        <f>VLOOKUP($C666,'Growth rate'!$B$3:$T$93,7,FALSE)*VLOOKUP($E666,BY_COM_Demand_Drivers!$A$5:$I$100,8,FALSE)</f>
        <v>0.14851655041247544</v>
      </c>
      <c r="H666" s="16">
        <f>VLOOKUP($C666,'Growth rate'!$B$3:$T$93,7,FALSE)*VLOOKUP($E666,BY_COM_Demand_Drivers!$A$5:$I$100,9,FALSE)</f>
        <v>0.46595650549257561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5.8955990454521272</v>
      </c>
      <c r="G667" s="16">
        <f>VLOOKUP($C667,'Growth rate'!$B$3:$T$93,7,FALSE)*VLOOKUP($E667,BY_COM_Demand_Drivers!$A$5:$I$100,8,FALSE)</f>
        <v>0.15143597548122131</v>
      </c>
      <c r="H667" s="16">
        <f>VLOOKUP($C667,'Growth rate'!$B$3:$T$93,7,FALSE)*VLOOKUP($E667,BY_COM_Demand_Drivers!$A$5:$I$100,9,FALSE)</f>
        <v>0.47511592307467143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6.0092560519452896</v>
      </c>
      <c r="G668" s="16">
        <f>VLOOKUP($C668,'Growth rate'!$B$3:$T$93,7,FALSE)*VLOOKUP($E668,BY_COM_Demand_Drivers!$A$5:$I$100,8,FALSE)</f>
        <v>0.15435540054996727</v>
      </c>
      <c r="H668" s="16">
        <f>VLOOKUP($C668,'Growth rate'!$B$3:$T$93,7,FALSE)*VLOOKUP($E668,BY_COM_Demand_Drivers!$A$5:$I$100,9,FALSE)</f>
        <v>0.48427534065676747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6.1229130584384501</v>
      </c>
      <c r="G669" s="16">
        <f>VLOOKUP($C669,'Growth rate'!$B$3:$T$93,7,FALSE)*VLOOKUP($E669,BY_COM_Demand_Drivers!$A$5:$I$100,8,FALSE)</f>
        <v>0.15727482561871314</v>
      </c>
      <c r="H669" s="16">
        <f>VLOOKUP($C669,'Growth rate'!$B$3:$T$93,7,FALSE)*VLOOKUP($E669,BY_COM_Demand_Drivers!$A$5:$I$100,9,FALSE)</f>
        <v>0.49343475823886329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6.2365700649316107</v>
      </c>
      <c r="G670" s="16">
        <f>VLOOKUP($C670,'Growth rate'!$B$3:$T$93,7,FALSE)*VLOOKUP($E670,BY_COM_Demand_Drivers!$A$5:$I$100,8,FALSE)</f>
        <v>0.16019425068745904</v>
      </c>
      <c r="H670" s="16">
        <f>VLOOKUP($C670,'Growth rate'!$B$3:$T$93,7,FALSE)*VLOOKUP($E670,BY_COM_Demand_Drivers!$A$5:$I$100,9,FALSE)</f>
        <v>0.50259417582095922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6.3502270714247722</v>
      </c>
      <c r="G671" s="16">
        <f>VLOOKUP($C671,'Growth rate'!$B$3:$T$93,7,FALSE)*VLOOKUP($E671,BY_COM_Demand_Drivers!$A$5:$I$100,8,FALSE)</f>
        <v>0.16311367575620495</v>
      </c>
      <c r="H671" s="16">
        <f>VLOOKUP($C671,'Growth rate'!$B$3:$T$93,7,FALSE)*VLOOKUP($E671,BY_COM_Demand_Drivers!$A$5:$I$100,9,FALSE)</f>
        <v>0.51175359340305515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6.4638840779179336</v>
      </c>
      <c r="G672" s="16">
        <f>VLOOKUP($C672,'Growth rate'!$B$3:$T$93,7,FALSE)*VLOOKUP($E672,BY_COM_Demand_Drivers!$A$5:$I$100,8,FALSE)</f>
        <v>0.16603310082495085</v>
      </c>
      <c r="H672" s="16">
        <f>VLOOKUP($C672,'Growth rate'!$B$3:$T$93,7,FALSE)*VLOOKUP($E672,BY_COM_Demand_Drivers!$A$5:$I$100,9,FALSE)</f>
        <v>0.52091301098515108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6.5775410844110951</v>
      </c>
      <c r="G673" s="16">
        <f>VLOOKUP($C673,'Growth rate'!$B$3:$T$93,7,FALSE)*VLOOKUP($E673,BY_COM_Demand_Drivers!$A$5:$I$100,8,FALSE)</f>
        <v>0.16895252589369678</v>
      </c>
      <c r="H673" s="16">
        <f>VLOOKUP($C673,'Growth rate'!$B$3:$T$93,7,FALSE)*VLOOKUP($E673,BY_COM_Demand_Drivers!$A$5:$I$100,9,FALSE)</f>
        <v>0.53007242856724701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6.6911980909042557</v>
      </c>
      <c r="G674" s="16">
        <f>VLOOKUP($C674,'Growth rate'!$B$3:$T$93,7,FALSE)*VLOOKUP($E674,BY_COM_Demand_Drivers!$A$5:$I$100,8,FALSE)</f>
        <v>0.17187195096244268</v>
      </c>
      <c r="H674" s="16">
        <f>VLOOKUP($C674,'Growth rate'!$B$3:$T$93,7,FALSE)*VLOOKUP($E674,BY_COM_Demand_Drivers!$A$5:$I$100,9,FALSE)</f>
        <v>0.53923184614934294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6.8048550973974171</v>
      </c>
      <c r="G675" s="16">
        <f>VLOOKUP($C675,'Growth rate'!$B$3:$T$93,7,FALSE)*VLOOKUP($E675,BY_COM_Demand_Drivers!$A$5:$I$100,8,FALSE)</f>
        <v>0.17479137603118858</v>
      </c>
      <c r="H675" s="16">
        <f>VLOOKUP($C675,'Growth rate'!$B$3:$T$93,7,FALSE)*VLOOKUP($E675,BY_COM_Demand_Drivers!$A$5:$I$100,9,FALSE)</f>
        <v>0.54839126373143898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6.9185121038905786</v>
      </c>
      <c r="G676" s="16">
        <f>VLOOKUP($C676,'Growth rate'!$B$3:$T$93,7,FALSE)*VLOOKUP($E676,BY_COM_Demand_Drivers!$A$5:$I$100,8,FALSE)</f>
        <v>0.17771080109993448</v>
      </c>
      <c r="H676" s="16">
        <f>VLOOKUP($C676,'Growth rate'!$B$3:$T$93,7,FALSE)*VLOOKUP($E676,BY_COM_Demand_Drivers!$A$5:$I$100,9,FALSE)</f>
        <v>0.55755068131353491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7.03216911038374</v>
      </c>
      <c r="G677" s="16">
        <f>VLOOKUP($C677,'Growth rate'!$B$3:$T$93,7,FALSE)*VLOOKUP($E677,BY_COM_Demand_Drivers!$A$5:$I$100,8,FALSE)</f>
        <v>0.18063022616868041</v>
      </c>
      <c r="H677" s="16">
        <f>VLOOKUP($C677,'Growth rate'!$B$3:$T$93,7,FALSE)*VLOOKUP($E677,BY_COM_Demand_Drivers!$A$5:$I$100,9,FALSE)</f>
        <v>0.56671009889563084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7.1458261168769015</v>
      </c>
      <c r="G678" s="16">
        <f>VLOOKUP($C678,'Growth rate'!$B$3:$T$93,7,FALSE)*VLOOKUP($E678,BY_COM_Demand_Drivers!$A$5:$I$100,8,FALSE)</f>
        <v>0.18354965123742631</v>
      </c>
      <c r="H678" s="16">
        <f>VLOOKUP($C678,'Growth rate'!$B$3:$T$93,7,FALSE)*VLOOKUP($E678,BY_COM_Demand_Drivers!$A$5:$I$100,9,FALSE)</f>
        <v>0.57586951647772677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7.2594831233700621</v>
      </c>
      <c r="G679" s="16">
        <f>VLOOKUP($C679,'Growth rate'!$B$3:$T$93,7,FALSE)*VLOOKUP($E679,BY_COM_Demand_Drivers!$A$5:$I$100,8,FALSE)</f>
        <v>0.18646907630617221</v>
      </c>
      <c r="H679" s="16">
        <f>VLOOKUP($C679,'Growth rate'!$B$3:$T$93,7,FALSE)*VLOOKUP($E679,BY_COM_Demand_Drivers!$A$5:$I$100,9,FALSE)</f>
        <v>0.5850289340598227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7.3731401298632235</v>
      </c>
      <c r="G680" s="16">
        <f>VLOOKUP($C680,'Growth rate'!$B$3:$T$93,7,FALSE)*VLOOKUP($E680,BY_COM_Demand_Drivers!$A$5:$I$100,8,FALSE)</f>
        <v>0.18938850137491811</v>
      </c>
      <c r="H680" s="16">
        <f>VLOOKUP($C680,'Growth rate'!$B$3:$T$93,7,FALSE)*VLOOKUP($E680,BY_COM_Demand_Drivers!$A$5:$I$100,9,FALSE)</f>
        <v>0.59418835164191863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7.486797136356385</v>
      </c>
      <c r="G681" s="16">
        <f>VLOOKUP($C681,'Growth rate'!$B$3:$T$93,7,FALSE)*VLOOKUP($E681,BY_COM_Demand_Drivers!$A$5:$I$100,8,FALSE)</f>
        <v>0.19230792644366401</v>
      </c>
      <c r="H681" s="16">
        <f>VLOOKUP($C681,'Growth rate'!$B$3:$T$93,7,FALSE)*VLOOKUP($E681,BY_COM_Demand_Drivers!$A$5:$I$100,9,FALSE)</f>
        <v>0.60334776922401456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7.6004541428495447</v>
      </c>
      <c r="G682" s="16">
        <f>VLOOKUP($C682,'Growth rate'!$B$3:$T$93,7,FALSE)*VLOOKUP($E682,BY_COM_Demand_Drivers!$A$5:$I$100,8,FALSE)</f>
        <v>0.19522735151240991</v>
      </c>
      <c r="H682" s="16">
        <f>VLOOKUP($C682,'Growth rate'!$B$3:$T$93,7,FALSE)*VLOOKUP($E682,BY_COM_Demand_Drivers!$A$5:$I$100,9,FALSE)</f>
        <v>0.61250718680611038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7.714111149342707</v>
      </c>
      <c r="G683" s="16">
        <f>VLOOKUP($C683,'Growth rate'!$B$3:$T$93,7,FALSE)*VLOOKUP($E683,BY_COM_Demand_Drivers!$A$5:$I$100,8,FALSE)</f>
        <v>0.19814677658115584</v>
      </c>
      <c r="H683" s="16">
        <f>VLOOKUP($C683,'Growth rate'!$B$3:$T$93,7,FALSE)*VLOOKUP($E683,BY_COM_Demand_Drivers!$A$5:$I$100,9,FALSE)</f>
        <v>0.62166660438820642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7.8277681558358676</v>
      </c>
      <c r="G684" s="16">
        <f>VLOOKUP($C684,'Growth rate'!$B$3:$T$93,7,FALSE)*VLOOKUP($E684,BY_COM_Demand_Drivers!$A$5:$I$100,8,FALSE)</f>
        <v>0.20106620164990172</v>
      </c>
      <c r="H684" s="16">
        <f>VLOOKUP($C684,'Growth rate'!$B$3:$T$93,7,FALSE)*VLOOKUP($E684,BY_COM_Demand_Drivers!$A$5:$I$100,9,FALSE)</f>
        <v>0.63082602197030224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7.94142516232903</v>
      </c>
      <c r="G685" s="16">
        <f>VLOOKUP($C685,'Growth rate'!$B$3:$T$93,7,FALSE)*VLOOKUP($E685,BY_COM_Demand_Drivers!$A$5:$I$100,8,FALSE)</f>
        <v>0.20398562671864764</v>
      </c>
      <c r="H685" s="16">
        <f>VLOOKUP($C685,'Growth rate'!$B$3:$T$93,7,FALSE)*VLOOKUP($E685,BY_COM_Demand_Drivers!$A$5:$I$100,9,FALSE)</f>
        <v>0.63998543955239828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8.0550821688221905</v>
      </c>
      <c r="G686" s="16">
        <f>VLOOKUP($C686,'Growth rate'!$B$3:$T$93,7,FALSE)*VLOOKUP($E686,BY_COM_Demand_Drivers!$A$5:$I$100,8,FALSE)</f>
        <v>0.20690505178739352</v>
      </c>
      <c r="H686" s="16">
        <f>VLOOKUP($C686,'Growth rate'!$B$3:$T$93,7,FALSE)*VLOOKUP($E686,BY_COM_Demand_Drivers!$A$5:$I$100,9,FALSE)</f>
        <v>0.6491448571344941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8.168739175315352</v>
      </c>
      <c r="G687" s="16">
        <f>VLOOKUP($C687,'Growth rate'!$B$3:$T$93,7,FALSE)*VLOOKUP($E687,BY_COM_Demand_Drivers!$A$5:$I$100,8,FALSE)</f>
        <v>0.20982447685613947</v>
      </c>
      <c r="H687" s="16">
        <f>VLOOKUP($C687,'Growth rate'!$B$3:$T$93,7,FALSE)*VLOOKUP($E687,BY_COM_Demand_Drivers!$A$5:$I$100,9,FALSE)</f>
        <v>0.65830427471659014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8.2823961818085117</v>
      </c>
      <c r="G688" s="16">
        <f>VLOOKUP($C688,'Growth rate'!$B$3:$T$93,7,FALSE)*VLOOKUP($E688,BY_COM_Demand_Drivers!$A$5:$I$100,8,FALSE)</f>
        <v>0.21274390192488535</v>
      </c>
      <c r="H688" s="16">
        <f>VLOOKUP($C688,'Growth rate'!$B$3:$T$93,7,FALSE)*VLOOKUP($E688,BY_COM_Demand_Drivers!$A$5:$I$100,9,FALSE)</f>
        <v>0.66746369229868596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8.3960531883016731</v>
      </c>
      <c r="G689" s="16">
        <f>VLOOKUP($C689,'Growth rate'!$B$3:$T$93,7,FALSE)*VLOOKUP($E689,BY_COM_Demand_Drivers!$A$5:$I$100,8,FALSE)</f>
        <v>0.21566332699363125</v>
      </c>
      <c r="H689" s="16">
        <f>VLOOKUP($C689,'Growth rate'!$B$3:$T$93,7,FALSE)*VLOOKUP($E689,BY_COM_Demand_Drivers!$A$5:$I$100,9,FALSE)</f>
        <v>0.676623109880782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8.5097101947948346</v>
      </c>
      <c r="G690" s="16">
        <f>VLOOKUP($C690,'Growth rate'!$B$3:$T$93,7,FALSE)*VLOOKUP($E690,BY_COM_Demand_Drivers!$A$5:$I$100,8,FALSE)</f>
        <v>0.21858275206237715</v>
      </c>
      <c r="H690" s="16">
        <f>VLOOKUP($C690,'Growth rate'!$B$3:$T$93,7,FALSE)*VLOOKUP($E690,BY_COM_Demand_Drivers!$A$5:$I$100,9,FALSE)</f>
        <v>0.68578252746287793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8.6233672012879961</v>
      </c>
      <c r="G691" s="16">
        <f>VLOOKUP($C691,'Growth rate'!$B$3:$T$93,7,FALSE)*VLOOKUP($E691,BY_COM_Demand_Drivers!$A$5:$I$100,8,FALSE)</f>
        <v>0.22150217713112305</v>
      </c>
      <c r="H691" s="16">
        <f>VLOOKUP($C691,'Growth rate'!$B$3:$T$93,7,FALSE)*VLOOKUP($E691,BY_COM_Demand_Drivers!$A$5:$I$100,9,FALSE)</f>
        <v>0.69494194504497386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8.7613410765086037</v>
      </c>
      <c r="G692" s="16">
        <f>VLOOKUP($C692,'Growth rate'!$B$3:$T$93,7,FALSE)*VLOOKUP($E692,BY_COM_Demand_Drivers!$A$5:$I$100,8,FALSE)</f>
        <v>0.22504621196522104</v>
      </c>
      <c r="H692" s="16">
        <f>VLOOKUP($C692,'Growth rate'!$B$3:$T$93,7,FALSE)*VLOOKUP($E692,BY_COM_Demand_Drivers!$A$5:$I$100,9,FALSE)</f>
        <v>0.70606101616569339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8.9015225337327415</v>
      </c>
      <c r="G693" s="16">
        <f>VLOOKUP($C693,'Growth rate'!$B$3:$T$93,7,FALSE)*VLOOKUP($E693,BY_COM_Demand_Drivers!$A$5:$I$100,8,FALSE)</f>
        <v>0.22864695135666455</v>
      </c>
      <c r="H693" s="16">
        <f>VLOOKUP($C693,'Growth rate'!$B$3:$T$93,7,FALSE)*VLOOKUP($E693,BY_COM_Demand_Drivers!$A$5:$I$100,9,FALSE)</f>
        <v>0.71735799242434439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9.0439468942724659</v>
      </c>
      <c r="G694" s="16">
        <f>VLOOKUP($C694,'Growth rate'!$B$3:$T$93,7,FALSE)*VLOOKUP($E694,BY_COM_Demand_Drivers!$A$5:$I$100,8,FALSE)</f>
        <v>0.2323053025783712</v>
      </c>
      <c r="H694" s="16">
        <f>VLOOKUP($C694,'Growth rate'!$B$3:$T$93,7,FALSE)*VLOOKUP($E694,BY_COM_Demand_Drivers!$A$5:$I$100,9,FALSE)</f>
        <v>0.72883572030313404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9.1886500445808252</v>
      </c>
      <c r="G695" s="16">
        <f>VLOOKUP($C695,'Growth rate'!$B$3:$T$93,7,FALSE)*VLOOKUP($E695,BY_COM_Demand_Drivers!$A$5:$I$100,8,FALSE)</f>
        <v>0.23602218741962516</v>
      </c>
      <c r="H695" s="16">
        <f>VLOOKUP($C695,'Growth rate'!$B$3:$T$93,7,FALSE)*VLOOKUP($E695,BY_COM_Demand_Drivers!$A$5:$I$100,9,FALSE)</f>
        <v>0.74049709182798418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9.3356684452941163</v>
      </c>
      <c r="G696" s="16">
        <f>VLOOKUP($C696,'Growth rate'!$B$3:$T$93,7,FALSE)*VLOOKUP($E696,BY_COM_Demand_Drivers!$A$5:$I$100,8,FALSE)</f>
        <v>0.23979854241833912</v>
      </c>
      <c r="H696" s="16">
        <f>VLOOKUP($C696,'Growth rate'!$B$3:$T$93,7,FALSE)*VLOOKUP($E696,BY_COM_Demand_Drivers!$A$5:$I$100,9,FALSE)</f>
        <v>0.75234504529723178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9.4850391404188255</v>
      </c>
      <c r="G697" s="16">
        <f>VLOOKUP($C697,'Growth rate'!$B$3:$T$93,7,FALSE)*VLOOKUP($E697,BY_COM_Demand_Drivers!$A$5:$I$100,8,FALSE)</f>
        <v>0.24363531909703259</v>
      </c>
      <c r="H697" s="16">
        <f>VLOOKUP($C697,'Growth rate'!$B$3:$T$93,7,FALSE)*VLOOKUP($E697,BY_COM_Demand_Drivers!$A$5:$I$100,9,FALSE)</f>
        <v>0.76438256602198773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9.6367997666655274</v>
      </c>
      <c r="G698" s="16">
        <f>VLOOKUP($C698,'Growth rate'!$B$3:$T$93,7,FALSE)*VLOOKUP($E698,BY_COM_Demand_Drivers!$A$5:$I$100,8,FALSE)</f>
        <v>0.24753348420258511</v>
      </c>
      <c r="H698" s="16">
        <f>VLOOKUP($C698,'Growth rate'!$B$3:$T$93,7,FALSE)*VLOOKUP($E698,BY_COM_Demand_Drivers!$A$5:$I$100,9,FALSE)</f>
        <v>0.77661268707833953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9.7909885629321742</v>
      </c>
      <c r="G699" s="16">
        <f>VLOOKUP($C699,'Growth rate'!$B$3:$T$93,7,FALSE)*VLOOKUP($E699,BY_COM_Demand_Drivers!$A$5:$I$100,8,FALSE)</f>
        <v>0.25149401994982645</v>
      </c>
      <c r="H699" s="16">
        <f>VLOOKUP($C699,'Growth rate'!$B$3:$T$93,7,FALSE)*VLOOKUP($E699,BY_COM_Demand_Drivers!$A$5:$I$100,9,FALSE)</f>
        <v>0.78903849007159288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9.9476443799390886</v>
      </c>
      <c r="G700" s="16">
        <f>VLOOKUP($C700,'Growth rate'!$B$3:$T$93,7,FALSE)*VLOOKUP($E700,BY_COM_Demand_Drivers!$A$5:$I$100,8,FALSE)</f>
        <v>0.2555179242690237</v>
      </c>
      <c r="H700" s="16">
        <f>VLOOKUP($C700,'Growth rate'!$B$3:$T$93,7,FALSE)*VLOOKUP($E700,BY_COM_Demand_Drivers!$A$5:$I$100,9,FALSE)</f>
        <v>0.80166310591273837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10.106806690018114</v>
      </c>
      <c r="G701" s="16">
        <f>VLOOKUP($C701,'Growth rate'!$B$3:$T$93,7,FALSE)*VLOOKUP($E701,BY_COM_Demand_Drivers!$A$5:$I$100,8,FALSE)</f>
        <v>0.25960621105732806</v>
      </c>
      <c r="H701" s="16">
        <f>VLOOKUP($C701,'Growth rate'!$B$3:$T$93,7,FALSE)*VLOOKUP($E701,BY_COM_Demand_Drivers!$A$5:$I$100,9,FALSE)</f>
        <v>0.81448971560734218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10.268515597058405</v>
      </c>
      <c r="G702" s="16">
        <f>VLOOKUP($C702,'Growth rate'!$B$3:$T$93,7,FALSE)*VLOOKUP($E702,BY_COM_Demand_Drivers!$A$5:$I$100,8,FALSE)</f>
        <v>0.26375991043424535</v>
      </c>
      <c r="H702" s="16">
        <f>VLOOKUP($C702,'Growth rate'!$B$3:$T$93,7,FALSE)*VLOOKUP($E702,BY_COM_Demand_Drivers!$A$5:$I$100,9,FALSE)</f>
        <v>0.82752155105705971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10.43281184661134</v>
      </c>
      <c r="G703" s="16">
        <f>VLOOKUP($C703,'Growth rate'!$B$3:$T$93,7,FALSE)*VLOOKUP($E703,BY_COM_Demand_Drivers!$A$5:$I$100,8,FALSE)</f>
        <v>0.26798006900119326</v>
      </c>
      <c r="H703" s="16">
        <f>VLOOKUP($C703,'Growth rate'!$B$3:$T$93,7,FALSE)*VLOOKUP($E703,BY_COM_Demand_Drivers!$A$5:$I$100,9,FALSE)</f>
        <v>0.84076189587397265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10.599736836157122</v>
      </c>
      <c r="G704" s="16">
        <f>VLOOKUP($C704,'Growth rate'!$B$3:$T$93,7,FALSE)*VLOOKUP($E704,BY_COM_Demand_Drivers!$A$5:$I$100,8,FALSE)</f>
        <v>0.27226775010521237</v>
      </c>
      <c r="H704" s="16">
        <f>VLOOKUP($C704,'Growth rate'!$B$3:$T$93,7,FALSE)*VLOOKUP($E704,BY_COM_Demand_Drivers!$A$5:$I$100,9,FALSE)</f>
        <v>0.85421408620795625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10.769332625535634</v>
      </c>
      <c r="G705" s="16">
        <f>VLOOKUP($C705,'Growth rate'!$B$3:$T$93,7,FALSE)*VLOOKUP($E705,BY_COM_Demand_Drivers!$A$5:$I$100,8,FALSE)</f>
        <v>0.27662403410689573</v>
      </c>
      <c r="H705" s="16">
        <f>VLOOKUP($C705,'Growth rate'!$B$3:$T$93,7,FALSE)*VLOOKUP($E705,BY_COM_Demand_Drivers!$A$5:$I$100,9,FALSE)</f>
        <v>0.86788151158728355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10.941641947544207</v>
      </c>
      <c r="G706" s="16">
        <f>VLOOKUP($C706,'Growth rate'!$B$3:$T$93,7,FALSE)*VLOOKUP($E706,BY_COM_Demand_Drivers!$A$5:$I$100,8,FALSE)</f>
        <v>0.28105001865260615</v>
      </c>
      <c r="H706" s="16">
        <f>VLOOKUP($C706,'Growth rate'!$B$3:$T$93,7,FALSE)*VLOOKUP($E706,BY_COM_Demand_Drivers!$A$5:$I$100,9,FALSE)</f>
        <v>0.88176761577268026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11.116708218704913</v>
      </c>
      <c r="G707" s="16">
        <f>VLOOKUP($C707,'Growth rate'!$B$3:$T$93,7,FALSE)*VLOOKUP($E707,BY_COM_Demand_Drivers!$A$5:$I$100,8,FALSE)</f>
        <v>0.28554681895104778</v>
      </c>
      <c r="H707" s="16">
        <f>VLOOKUP($C707,'Growth rate'!$B$3:$T$93,7,FALSE)*VLOOKUP($E707,BY_COM_Demand_Drivers!$A$5:$I$100,9,FALSE)</f>
        <v>0.89587589762504294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11.294575550204192</v>
      </c>
      <c r="G708" s="16">
        <f>VLOOKUP($C708,'Growth rate'!$B$3:$T$93,7,FALSE)*VLOOKUP($E708,BY_COM_Demand_Drivers!$A$5:$I$100,8,FALSE)</f>
        <v>0.29011556805426453</v>
      </c>
      <c r="H708" s="16">
        <f>VLOOKUP($C708,'Growth rate'!$B$3:$T$93,7,FALSE)*VLOOKUP($E708,BY_COM_Demand_Drivers!$A$5:$I$100,9,FALSE)</f>
        <v>0.9102099119870436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11.47528875900746</v>
      </c>
      <c r="G709" s="16">
        <f>VLOOKUP($C709,'Growth rate'!$B$3:$T$93,7,FALSE)*VLOOKUP($E709,BY_COM_Demand_Drivers!$A$5:$I$100,8,FALSE)</f>
        <v>0.29475741714313286</v>
      </c>
      <c r="H709" s="16">
        <f>VLOOKUP($C709,'Growth rate'!$B$3:$T$93,7,FALSE)*VLOOKUP($E709,BY_COM_Demand_Drivers!$A$5:$I$100,9,FALSE)</f>
        <v>0.92477327057883651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11.65889337915158</v>
      </c>
      <c r="G710" s="16">
        <f>VLOOKUP($C710,'Growth rate'!$B$3:$T$93,7,FALSE)*VLOOKUP($E710,BY_COM_Demand_Drivers!$A$5:$I$100,8,FALSE)</f>
        <v>0.29947353581742298</v>
      </c>
      <c r="H710" s="16">
        <f>VLOOKUP($C710,'Growth rate'!$B$3:$T$93,7,FALSE)*VLOOKUP($E710,BY_COM_Demand_Drivers!$A$5:$I$100,9,FALSE)</f>
        <v>0.93956964290809797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11.845435673218004</v>
      </c>
      <c r="G711" s="16">
        <f>VLOOKUP($C711,'Growth rate'!$B$3:$T$93,7,FALSE)*VLOOKUP($E711,BY_COM_Demand_Drivers!$A$5:$I$100,8,FALSE)</f>
        <v>0.30426511239050175</v>
      </c>
      <c r="H711" s="16">
        <f>VLOOKUP($C711,'Growth rate'!$B$3:$T$93,7,FALSE)*VLOOKUP($E711,BY_COM_Demand_Drivers!$A$5:$I$100,9,FALSE)</f>
        <v>0.95460275719462739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12.034962643989491</v>
      </c>
      <c r="G712" s="16">
        <f>VLOOKUP($C712,'Growth rate'!$B$3:$T$93,7,FALSE)*VLOOKUP($E712,BY_COM_Demand_Drivers!$A$5:$I$100,8,FALSE)</f>
        <v>0.30913335418874971</v>
      </c>
      <c r="H712" s="16">
        <f>VLOOKUP($C712,'Growth rate'!$B$3:$T$93,7,FALSE)*VLOOKUP($E712,BY_COM_Demand_Drivers!$A$5:$I$100,9,FALSE)</f>
        <v>0.96987640130974129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12.227522046293323</v>
      </c>
      <c r="G713" s="16">
        <f>VLOOKUP($C713,'Growth rate'!$B$3:$T$93,7,FALSE)*VLOOKUP($E713,BY_COM_Demand_Drivers!$A$5:$I$100,8,FALSE)</f>
        <v>0.31407948785576972</v>
      </c>
      <c r="H713" s="16">
        <f>VLOOKUP($C713,'Growth rate'!$B$3:$T$93,7,FALSE)*VLOOKUP($E713,BY_COM_Demand_Drivers!$A$5:$I$100,9,FALSE)</f>
        <v>0.9853944237306973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12.423162399034018</v>
      </c>
      <c r="G714" s="16">
        <f>VLOOKUP($C714,'Growth rate'!$B$3:$T$93,7,FALSE)*VLOOKUP($E714,BY_COM_Demand_Drivers!$A$5:$I$100,8,FALSE)</f>
        <v>0.31910475966146207</v>
      </c>
      <c r="H714" s="16">
        <f>VLOOKUP($C714,'Growth rate'!$B$3:$T$93,7,FALSE)*VLOOKUP($E714,BY_COM_Demand_Drivers!$A$5:$I$100,9,FALSE)</f>
        <v>1.0011607345103886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12.621932997418563</v>
      </c>
      <c r="G715" s="16">
        <f>VLOOKUP($C715,'Growth rate'!$B$3:$T$93,7,FALSE)*VLOOKUP($E715,BY_COM_Demand_Drivers!$A$5:$I$100,8,FALSE)</f>
        <v>0.32421043581604547</v>
      </c>
      <c r="H715" s="16">
        <f>VLOOKUP($C715,'Growth rate'!$B$3:$T$93,7,FALSE)*VLOOKUP($E715,BY_COM_Demand_Drivers!$A$5:$I$100,9,FALSE)</f>
        <v>1.0171793062625547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12.82388392537726</v>
      </c>
      <c r="G716" s="16">
        <f>VLOOKUP($C716,'Growth rate'!$B$3:$T$93,7,FALSE)*VLOOKUP($E716,BY_COM_Demand_Drivers!$A$5:$I$100,8,FALSE)</f>
        <v>0.32939780278910219</v>
      </c>
      <c r="H716" s="16">
        <f>VLOOKUP($C716,'Growth rate'!$B$3:$T$93,7,FALSE)*VLOOKUP($E716,BY_COM_Demand_Drivers!$A$5:$I$100,9,FALSE)</f>
        <v>1.0334541751627555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13.029066068183296</v>
      </c>
      <c r="G717" s="16">
        <f>VLOOKUP($C717,'Growth rate'!$B$3:$T$93,7,FALSE)*VLOOKUP($E717,BY_COM_Demand_Drivers!$A$5:$I$100,8,FALSE)</f>
        <v>0.33466816763372786</v>
      </c>
      <c r="H717" s="16">
        <f>VLOOKUP($C717,'Growth rate'!$B$3:$T$93,7,FALSE)*VLOOKUP($E717,BY_COM_Demand_Drivers!$A$5:$I$100,9,FALSE)</f>
        <v>1.0499894419653597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13.237531125274227</v>
      </c>
      <c r="G718" s="16">
        <f>VLOOKUP($C718,'Growth rate'!$B$3:$T$93,7,FALSE)*VLOOKUP($E718,BY_COM_Demand_Drivers!$A$5:$I$100,8,FALSE)</f>
        <v>0.34002285831586748</v>
      </c>
      <c r="H718" s="16">
        <f>VLOOKUP($C718,'Growth rate'!$B$3:$T$93,7,FALSE)*VLOOKUP($E718,BY_COM_Demand_Drivers!$A$5:$I$100,9,FALSE)</f>
        <v>1.0667892730368054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13.449331623278615</v>
      </c>
      <c r="G719" s="16">
        <f>VLOOKUP($C719,'Growth rate'!$B$3:$T$93,7,FALSE)*VLOOKUP($E719,BY_COM_Demand_Drivers!$A$5:$I$100,8,FALSE)</f>
        <v>0.34546322404892138</v>
      </c>
      <c r="H719" s="16">
        <f>VLOOKUP($C719,'Growth rate'!$B$3:$T$93,7,FALSE)*VLOOKUP($E719,BY_COM_Demand_Drivers!$A$5:$I$100,9,FALSE)</f>
        <v>1.0838579014053944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13.664520929251074</v>
      </c>
      <c r="G720" s="16">
        <f>VLOOKUP($C720,'Growth rate'!$B$3:$T$93,7,FALSE)*VLOOKUP($E720,BY_COM_Demand_Drivers!$A$5:$I$100,8,FALSE)</f>
        <v>0.35099063563370408</v>
      </c>
      <c r="H720" s="16">
        <f>VLOOKUP($C720,'Growth rate'!$B$3:$T$93,7,FALSE)*VLOOKUP($E720,BY_COM_Demand_Drivers!$A$5:$I$100,9,FALSE)</f>
        <v>1.1011996278278806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13.883153264119091</v>
      </c>
      <c r="G721" s="16">
        <f>VLOOKUP($C721,'Growth rate'!$B$3:$T$93,7,FALSE)*VLOOKUP($E721,BY_COM_Demand_Drivers!$A$5:$I$100,8,FALSE)</f>
        <v>0.35660648580384335</v>
      </c>
      <c r="H721" s="16">
        <f>VLOOKUP($C721,'Growth rate'!$B$3:$T$93,7,FALSE)*VLOOKUP($E721,BY_COM_Demand_Drivers!$A$5:$I$100,9,FALSE)</f>
        <v>1.1188188218731268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14.105283716344994</v>
      </c>
      <c r="G722" s="16">
        <f>VLOOKUP($C722,'Growth rate'!$B$3:$T$93,7,FALSE)*VLOOKUP($E722,BY_COM_Demand_Drivers!$A$5:$I$100,8,FALSE)</f>
        <v>0.3623121895767048</v>
      </c>
      <c r="H722" s="16">
        <f>VLOOKUP($C722,'Growth rate'!$B$3:$T$93,7,FALSE)*VLOOKUP($E722,BY_COM_Demand_Drivers!$A$5:$I$100,9,FALSE)</f>
        <v>1.1367199230230967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14.330968255806514</v>
      </c>
      <c r="G723" s="16">
        <f>VLOOKUP($C723,'Growth rate'!$B$3:$T$93,7,FALSE)*VLOOKUP($E723,BY_COM_Demand_Drivers!$A$5:$I$100,8,FALSE)</f>
        <v>0.36810918460993208</v>
      </c>
      <c r="H723" s="16">
        <f>VLOOKUP($C723,'Growth rate'!$B$3:$T$93,7,FALSE)*VLOOKUP($E723,BY_COM_Demand_Drivers!$A$5:$I$100,9,FALSE)</f>
        <v>1.1549074417914662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14.56026374789942</v>
      </c>
      <c r="G724" s="16">
        <f>VLOOKUP($C724,'Growth rate'!$B$3:$T$93,7,FALSE)*VLOOKUP($E724,BY_COM_Demand_Drivers!$A$5:$I$100,8,FALSE)</f>
        <v>0.37399893156369102</v>
      </c>
      <c r="H724" s="16">
        <f>VLOOKUP($C724,'Growth rate'!$B$3:$T$93,7,FALSE)*VLOOKUP($E724,BY_COM_Demand_Drivers!$A$5:$I$100,9,FALSE)</f>
        <v>1.1733859608601298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14.793227967865812</v>
      </c>
      <c r="G725" s="16">
        <f>VLOOKUP($C725,'Growth rate'!$B$3:$T$93,7,FALSE)*VLOOKUP($E725,BY_COM_Demand_Drivers!$A$5:$I$100,8,FALSE)</f>
        <v>0.37998291446871013</v>
      </c>
      <c r="H725" s="16">
        <f>VLOOKUP($C725,'Growth rate'!$B$3:$T$93,7,FALSE)*VLOOKUP($E725,BY_COM_Demand_Drivers!$A$5:$I$100,9,FALSE)</f>
        <v>1.1921601362338918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15.029919615351663</v>
      </c>
      <c r="G726" s="16">
        <f>VLOOKUP($C726,'Growth rate'!$B$3:$T$93,7,FALSE)*VLOOKUP($E726,BY_COM_Demand_Drivers!$A$5:$I$100,8,FALSE)</f>
        <v>0.38606264110020938</v>
      </c>
      <c r="H726" s="16">
        <f>VLOOKUP($C726,'Growth rate'!$B$3:$T$93,7,FALSE)*VLOOKUP($E726,BY_COM_Demand_Drivers!$A$5:$I$100,9,FALSE)</f>
        <v>1.211234698413634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15.27039832919729</v>
      </c>
      <c r="G727" s="16">
        <f>VLOOKUP($C727,'Growth rate'!$B$3:$T$93,7,FALSE)*VLOOKUP($E727,BY_COM_Demand_Drivers!$A$5:$I$100,8,FALSE)</f>
        <v>0.39223964335781281</v>
      </c>
      <c r="H727" s="16">
        <f>VLOOKUP($C727,'Growth rate'!$B$3:$T$93,7,FALSE)*VLOOKUP($E727,BY_COM_Demand_Drivers!$A$5:$I$100,9,FALSE)</f>
        <v>1.2306144535882522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15.514724702464449</v>
      </c>
      <c r="G728" s="16">
        <f>VLOOKUP($C728,'Growth rate'!$B$3:$T$93,7,FALSE)*VLOOKUP($E728,BY_COM_Demand_Drivers!$A$5:$I$100,8,FALSE)</f>
        <v>0.39851547765153783</v>
      </c>
      <c r="H728" s="16">
        <f>VLOOKUP($C728,'Growth rate'!$B$3:$T$93,7,FALSE)*VLOOKUP($E728,BY_COM_Demand_Drivers!$A$5:$I$100,9,FALSE)</f>
        <v>1.2503042848456645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15.762960297703879</v>
      </c>
      <c r="G729" s="16">
        <f>VLOOKUP($C729,'Growth rate'!$B$3:$T$93,7,FALSE)*VLOOKUP($E729,BY_COM_Demand_Drivers!$A$5:$I$100,8,FALSE)</f>
        <v>0.40489172529396245</v>
      </c>
      <c r="H729" s="16">
        <f>VLOOKUP($C729,'Growth rate'!$B$3:$T$93,7,FALSE)*VLOOKUP($E729,BY_COM_Demand_Drivers!$A$5:$I$100,9,FALSE)</f>
        <v>1.2703091534031949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16.015167662467139</v>
      </c>
      <c r="G730" s="16">
        <f>VLOOKUP($C730,'Growth rate'!$B$3:$T$93,7,FALSE)*VLOOKUP($E730,BY_COM_Demand_Drivers!$A$5:$I$100,8,FALSE)</f>
        <v>0.41136999289866583</v>
      </c>
      <c r="H730" s="16">
        <f>VLOOKUP($C730,'Growth rate'!$B$3:$T$93,7,FALSE)*VLOOKUP($E730,BY_COM_Demand_Drivers!$A$5:$I$100,9,FALSE)</f>
        <v>1.290634099857646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16.271410345066613</v>
      </c>
      <c r="G731" s="16">
        <f>VLOOKUP($C731,'Growth rate'!$B$3:$T$93,7,FALSE)*VLOOKUP($E731,BY_COM_Demand_Drivers!$A$5:$I$100,8,FALSE)</f>
        <v>0.41795191278504445</v>
      </c>
      <c r="H731" s="16">
        <f>VLOOKUP($C731,'Growth rate'!$B$3:$T$93,7,FALSE)*VLOOKUP($E731,BY_COM_Demand_Drivers!$A$5:$I$100,9,FALSE)</f>
        <v>1.3112842454553684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16.531752910587681</v>
      </c>
      <c r="G732" s="16">
        <f>VLOOKUP($C732,'Growth rate'!$B$3:$T$93,7,FALSE)*VLOOKUP($E732,BY_COM_Demand_Drivers!$A$5:$I$100,8,FALSE)</f>
        <v>0.42463914338960518</v>
      </c>
      <c r="H732" s="16">
        <f>VLOOKUP($C732,'Growth rate'!$B$3:$T$93,7,FALSE)*VLOOKUP($E732,BY_COM_Demand_Drivers!$A$5:$I$100,9,FALSE)</f>
        <v>1.3322647933826541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16.796260957157088</v>
      </c>
      <c r="G733" s="16">
        <f>VLOOKUP($C733,'Growth rate'!$B$3:$T$93,7,FALSE)*VLOOKUP($E733,BY_COM_Demand_Drivers!$A$5:$I$100,8,FALSE)</f>
        <v>0.43143336968383894</v>
      </c>
      <c r="H733" s="16">
        <f>VLOOKUP($C733,'Growth rate'!$B$3:$T$93,7,FALSE)*VLOOKUP($E733,BY_COM_Demand_Drivers!$A$5:$I$100,9,FALSE)</f>
        <v>1.353581030076777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17.065001132471597</v>
      </c>
      <c r="G734" s="16">
        <f>VLOOKUP($C734,'Growth rate'!$B$3:$T$93,7,FALSE)*VLOOKUP($E734,BY_COM_Demand_Drivers!$A$5:$I$100,8,FALSE)</f>
        <v>0.43833630359878029</v>
      </c>
      <c r="H734" s="16">
        <f>VLOOKUP($C734,'Growth rate'!$B$3:$T$93,7,FALSE)*VLOOKUP($E734,BY_COM_Demand_Drivers!$A$5:$I$100,9,FALSE)</f>
        <v>1.3752383265580053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17.338041150591142</v>
      </c>
      <c r="G735" s="16">
        <f>VLOOKUP($C735,'Growth rate'!$B$3:$T$93,7,FALSE)*VLOOKUP($E735,BY_COM_Demand_Drivers!$A$5:$I$100,8,FALSE)</f>
        <v>0.44534968445636081</v>
      </c>
      <c r="H735" s="16">
        <f>VLOOKUP($C735,'Growth rate'!$B$3:$T$93,7,FALSE)*VLOOKUP($E735,BY_COM_Demand_Drivers!$A$5:$I$100,9,FALSE)</f>
        <v>1.3972421397829333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17.615449809000602</v>
      </c>
      <c r="G736" s="16">
        <f>VLOOKUP($C736,'Growth rate'!$B$3:$T$93,7,FALSE)*VLOOKUP($E736,BY_COM_Demand_Drivers!$A$5:$I$100,8,FALSE)</f>
        <v>0.45247527940766258</v>
      </c>
      <c r="H736" s="16">
        <f>VLOOKUP($C736,'Growth rate'!$B$3:$T$93,7,FALSE)*VLOOKUP($E736,BY_COM_Demand_Drivers!$A$5:$I$100,9,FALSE)</f>
        <v>1.4195980140194604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17.897297005944612</v>
      </c>
      <c r="G737" s="16">
        <f>VLOOKUP($C737,'Growth rate'!$B$3:$T$93,7,FALSE)*VLOOKUP($E737,BY_COM_Demand_Drivers!$A$5:$I$100,8,FALSE)</f>
        <v>0.45971488387818515</v>
      </c>
      <c r="H737" s="16">
        <f>VLOOKUP($C737,'Growth rate'!$B$3:$T$93,7,FALSE)*VLOOKUP($E737,BY_COM_Demand_Drivers!$A$5:$I$100,9,FALSE)</f>
        <v>1.4423115822437715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18.183653758039725</v>
      </c>
      <c r="G738" s="16">
        <f>VLOOKUP($C738,'Growth rate'!$B$3:$T$93,7,FALSE)*VLOOKUP($E738,BY_COM_Demand_Drivers!$A$5:$I$100,8,FALSE)</f>
        <v>0.46707032202023613</v>
      </c>
      <c r="H738" s="16">
        <f>VLOOKUP($C738,'Growth rate'!$B$3:$T$93,7,FALSE)*VLOOKUP($E738,BY_COM_Demand_Drivers!$A$5:$I$100,9,FALSE)</f>
        <v>1.4653885675596718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18.474592218168365</v>
      </c>
      <c r="G739" s="16">
        <f>VLOOKUP($C739,'Growth rate'!$B$3:$T$93,7,FALSE)*VLOOKUP($E739,BY_COM_Demand_Drivers!$A$5:$I$100,8,FALSE)</f>
        <v>0.47454344717255997</v>
      </c>
      <c r="H739" s="16">
        <f>VLOOKUP($C739,'Growth rate'!$B$3:$T$93,7,FALSE)*VLOOKUP($E739,BY_COM_Demand_Drivers!$A$5:$I$100,9,FALSE)</f>
        <v>1.4888347846406269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18.770185693659055</v>
      </c>
      <c r="G740" s="16">
        <f>VLOOKUP($C740,'Growth rate'!$B$3:$T$93,7,FALSE)*VLOOKUP($E740,BY_COM_Demand_Drivers!$A$5:$I$100,8,FALSE)</f>
        <v>0.48213614232732094</v>
      </c>
      <c r="H740" s="16">
        <f>VLOOKUP($C740,'Growth rate'!$B$3:$T$93,7,FALSE)*VLOOKUP($E740,BY_COM_Demand_Drivers!$A$5:$I$100,9,FALSE)</f>
        <v>1.5126561411948769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19.070508664757604</v>
      </c>
      <c r="G741" s="16">
        <f>VLOOKUP($C741,'Growth rate'!$B$3:$T$93,7,FALSE)*VLOOKUP($E741,BY_COM_Demand_Drivers!$A$5:$I$100,8,FALSE)</f>
        <v>0.48985032060455813</v>
      </c>
      <c r="H741" s="16">
        <f>VLOOKUP($C741,'Growth rate'!$B$3:$T$93,7,FALSE)*VLOOKUP($E741,BY_COM_Demand_Drivers!$A$5:$I$100,9,FALSE)</f>
        <v>1.5368586394539951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19.995000000000001</v>
      </c>
      <c r="G742" s="16">
        <f>VLOOKUP($C742,'Growth rate'!$B$3:$T$93,7,FALSE)*VLOOKUP($E742,BY_COM_Demand_Drivers!$A$5:$I$100,8,FALSE)</f>
        <v>0.50800000000000001</v>
      </c>
      <c r="H742" s="16">
        <f>VLOOKUP($C742,'Growth rate'!$B$3:$T$93,7,FALSE)*VLOOKUP($E742,BY_COM_Demand_Drivers!$A$5:$I$100,9,FALSE)</f>
        <v>1.609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20.440602322515836</v>
      </c>
      <c r="G743" s="16">
        <f>VLOOKUP($C743,'Growth rate'!$B$3:$T$93,7,FALSE)*VLOOKUP($E743,BY_COM_Demand_Drivers!$A$5:$I$100,8,FALSE)</f>
        <v>0.51932112927422081</v>
      </c>
      <c r="H743" s="16">
        <f>VLOOKUP($C743,'Growth rate'!$B$3:$T$93,7,FALSE)*VLOOKUP($E743,BY_COM_Demand_Drivers!$A$5:$I$100,9,FALSE)</f>
        <v>1.6448576712642149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20.886204645031672</v>
      </c>
      <c r="G744" s="16">
        <f>VLOOKUP($C744,'Growth rate'!$B$3:$T$93,7,FALSE)*VLOOKUP($E744,BY_COM_Demand_Drivers!$A$5:$I$100,8,FALSE)</f>
        <v>0.53064225854844149</v>
      </c>
      <c r="H744" s="16">
        <f>VLOOKUP($C744,'Growth rate'!$B$3:$T$93,7,FALSE)*VLOOKUP($E744,BY_COM_Demand_Drivers!$A$5:$I$100,9,FALSE)</f>
        <v>1.68071534252843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21.331806967547507</v>
      </c>
      <c r="G745" s="16">
        <f>VLOOKUP($C745,'Growth rate'!$B$3:$T$93,7,FALSE)*VLOOKUP($E745,BY_COM_Demand_Drivers!$A$5:$I$100,8,FALSE)</f>
        <v>0.54196338782266229</v>
      </c>
      <c r="H745" s="16">
        <f>VLOOKUP($C745,'Growth rate'!$B$3:$T$93,7,FALSE)*VLOOKUP($E745,BY_COM_Demand_Drivers!$A$5:$I$100,9,FALSE)</f>
        <v>1.7165730137926449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21.777409290063343</v>
      </c>
      <c r="G746" s="16">
        <f>VLOOKUP($C746,'Growth rate'!$B$3:$T$93,7,FALSE)*VLOOKUP($E746,BY_COM_Demand_Drivers!$A$5:$I$100,8,FALSE)</f>
        <v>0.55328451709688309</v>
      </c>
      <c r="H746" s="16">
        <f>VLOOKUP($C746,'Growth rate'!$B$3:$T$93,7,FALSE)*VLOOKUP($E746,BY_COM_Demand_Drivers!$A$5:$I$100,9,FALSE)</f>
        <v>1.7524306850568601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22.223011612579178</v>
      </c>
      <c r="G747" s="16">
        <f>VLOOKUP($C747,'Growth rate'!$B$3:$T$93,7,FALSE)*VLOOKUP($E747,BY_COM_Demand_Drivers!$A$5:$I$100,8,FALSE)</f>
        <v>0.56460564637110389</v>
      </c>
      <c r="H747" s="16">
        <f>VLOOKUP($C747,'Growth rate'!$B$3:$T$93,7,FALSE)*VLOOKUP($E747,BY_COM_Demand_Drivers!$A$5:$I$100,9,FALSE)</f>
        <v>1.788288356321075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22.668613935095014</v>
      </c>
      <c r="G748" s="16">
        <f>VLOOKUP($C748,'Growth rate'!$B$3:$T$93,7,FALSE)*VLOOKUP($E748,BY_COM_Demand_Drivers!$A$5:$I$100,8,FALSE)</f>
        <v>0.57592677564532457</v>
      </c>
      <c r="H748" s="16">
        <f>VLOOKUP($C748,'Growth rate'!$B$3:$T$93,7,FALSE)*VLOOKUP($E748,BY_COM_Demand_Drivers!$A$5:$I$100,9,FALSE)</f>
        <v>1.8241460275852899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23.114216257610842</v>
      </c>
      <c r="G749" s="16">
        <f>VLOOKUP($C749,'Growth rate'!$B$3:$T$93,7,FALSE)*VLOOKUP($E749,BY_COM_Demand_Drivers!$A$5:$I$100,8,FALSE)</f>
        <v>0.58724790491954526</v>
      </c>
      <c r="H749" s="16">
        <f>VLOOKUP($C749,'Growth rate'!$B$3:$T$93,7,FALSE)*VLOOKUP($E749,BY_COM_Demand_Drivers!$A$5:$I$100,9,FALSE)</f>
        <v>1.8600036988495046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23.559818580126681</v>
      </c>
      <c r="G750" s="16">
        <f>VLOOKUP($C750,'Growth rate'!$B$3:$T$93,7,FALSE)*VLOOKUP($E750,BY_COM_Demand_Drivers!$A$5:$I$100,8,FALSE)</f>
        <v>0.59856903419376617</v>
      </c>
      <c r="H750" s="16">
        <f>VLOOKUP($C750,'Growth rate'!$B$3:$T$93,7,FALSE)*VLOOKUP($E750,BY_COM_Demand_Drivers!$A$5:$I$100,9,FALSE)</f>
        <v>1.8958613701137199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24.005420902642513</v>
      </c>
      <c r="G751" s="16">
        <f>VLOOKUP($C751,'Growth rate'!$B$3:$T$93,7,FALSE)*VLOOKUP($E751,BY_COM_Demand_Drivers!$A$5:$I$100,8,FALSE)</f>
        <v>0.60989016346798686</v>
      </c>
      <c r="H751" s="16">
        <f>VLOOKUP($C751,'Growth rate'!$B$3:$T$93,7,FALSE)*VLOOKUP($E751,BY_COM_Demand_Drivers!$A$5:$I$100,9,FALSE)</f>
        <v>1.9317190413779346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24.451023225158348</v>
      </c>
      <c r="G752" s="16">
        <f>VLOOKUP($C752,'Growth rate'!$B$3:$T$93,7,FALSE)*VLOOKUP($E752,BY_COM_Demand_Drivers!$A$5:$I$100,8,FALSE)</f>
        <v>0.62121129274220754</v>
      </c>
      <c r="H752" s="16">
        <f>VLOOKUP($C752,'Growth rate'!$B$3:$T$93,7,FALSE)*VLOOKUP($E752,BY_COM_Demand_Drivers!$A$5:$I$100,9,FALSE)</f>
        <v>1.9675767126421495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24.896625547674184</v>
      </c>
      <c r="G753" s="16">
        <f>VLOOKUP($C753,'Growth rate'!$B$3:$T$93,7,FALSE)*VLOOKUP($E753,BY_COM_Demand_Drivers!$A$5:$I$100,8,FALSE)</f>
        <v>0.63253242201642834</v>
      </c>
      <c r="H753" s="16">
        <f>VLOOKUP($C753,'Growth rate'!$B$3:$T$93,7,FALSE)*VLOOKUP($E753,BY_COM_Demand_Drivers!$A$5:$I$100,9,FALSE)</f>
        <v>2.0034343839063644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25.342227870190019</v>
      </c>
      <c r="G754" s="16">
        <f>VLOOKUP($C754,'Growth rate'!$B$3:$T$93,7,FALSE)*VLOOKUP($E754,BY_COM_Demand_Drivers!$A$5:$I$100,8,FALSE)</f>
        <v>0.64385355129064914</v>
      </c>
      <c r="H754" s="16">
        <f>VLOOKUP($C754,'Growth rate'!$B$3:$T$93,7,FALSE)*VLOOKUP($E754,BY_COM_Demand_Drivers!$A$5:$I$100,9,FALSE)</f>
        <v>2.0392920551705798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25.787830192705854</v>
      </c>
      <c r="G755" s="16">
        <f>VLOOKUP($C755,'Growth rate'!$B$3:$T$93,7,FALSE)*VLOOKUP($E755,BY_COM_Demand_Drivers!$A$5:$I$100,8,FALSE)</f>
        <v>0.65517468056486994</v>
      </c>
      <c r="H755" s="16">
        <f>VLOOKUP($C755,'Growth rate'!$B$3:$T$93,7,FALSE)*VLOOKUP($E755,BY_COM_Demand_Drivers!$A$5:$I$100,9,FALSE)</f>
        <v>2.0751497264347947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26.23343251522169</v>
      </c>
      <c r="G756" s="16">
        <f>VLOOKUP($C756,'Growth rate'!$B$3:$T$93,7,FALSE)*VLOOKUP($E756,BY_COM_Demand_Drivers!$A$5:$I$100,8,FALSE)</f>
        <v>0.66649580983909062</v>
      </c>
      <c r="H756" s="16">
        <f>VLOOKUP($C756,'Growth rate'!$B$3:$T$93,7,FALSE)*VLOOKUP($E756,BY_COM_Demand_Drivers!$A$5:$I$100,9,FALSE)</f>
        <v>2.1110073976990096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26.679034837737525</v>
      </c>
      <c r="G757" s="16">
        <f>VLOOKUP($C757,'Growth rate'!$B$3:$T$93,7,FALSE)*VLOOKUP($E757,BY_COM_Demand_Drivers!$A$5:$I$100,8,FALSE)</f>
        <v>0.67781693911331142</v>
      </c>
      <c r="H757" s="16">
        <f>VLOOKUP($C757,'Growth rate'!$B$3:$T$93,7,FALSE)*VLOOKUP($E757,BY_COM_Demand_Drivers!$A$5:$I$100,9,FALSE)</f>
        <v>2.1468650689632245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27.124637160253361</v>
      </c>
      <c r="G758" s="16">
        <f>VLOOKUP($C758,'Growth rate'!$B$3:$T$93,7,FALSE)*VLOOKUP($E758,BY_COM_Demand_Drivers!$A$5:$I$100,8,FALSE)</f>
        <v>0.68913806838753222</v>
      </c>
      <c r="H758" s="16">
        <f>VLOOKUP($C758,'Growth rate'!$B$3:$T$93,7,FALSE)*VLOOKUP($E758,BY_COM_Demand_Drivers!$A$5:$I$100,9,FALSE)</f>
        <v>2.1827227402274394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27.570239482769196</v>
      </c>
      <c r="G759" s="16">
        <f>VLOOKUP($C759,'Growth rate'!$B$3:$T$93,7,FALSE)*VLOOKUP($E759,BY_COM_Demand_Drivers!$A$5:$I$100,8,FALSE)</f>
        <v>0.70045919766175302</v>
      </c>
      <c r="H759" s="16">
        <f>VLOOKUP($C759,'Growth rate'!$B$3:$T$93,7,FALSE)*VLOOKUP($E759,BY_COM_Demand_Drivers!$A$5:$I$100,9,FALSE)</f>
        <v>2.2185804114916543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28.015841805285032</v>
      </c>
      <c r="G760" s="16">
        <f>VLOOKUP($C760,'Growth rate'!$B$3:$T$93,7,FALSE)*VLOOKUP($E760,BY_COM_Demand_Drivers!$A$5:$I$100,8,FALSE)</f>
        <v>0.71178032693597371</v>
      </c>
      <c r="H760" s="16">
        <f>VLOOKUP($C760,'Growth rate'!$B$3:$T$93,7,FALSE)*VLOOKUP($E760,BY_COM_Demand_Drivers!$A$5:$I$100,9,FALSE)</f>
        <v>2.2544380827558697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28.461444127800867</v>
      </c>
      <c r="G761" s="16">
        <f>VLOOKUP($C761,'Growth rate'!$B$3:$T$93,7,FALSE)*VLOOKUP($E761,BY_COM_Demand_Drivers!$A$5:$I$100,8,FALSE)</f>
        <v>0.7231014562101945</v>
      </c>
      <c r="H761" s="16">
        <f>VLOOKUP($C761,'Growth rate'!$B$3:$T$93,7,FALSE)*VLOOKUP($E761,BY_COM_Demand_Drivers!$A$5:$I$100,9,FALSE)</f>
        <v>2.2902957540200846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28.907046450316699</v>
      </c>
      <c r="G762" s="16">
        <f>VLOOKUP($C762,'Growth rate'!$B$3:$T$93,7,FALSE)*VLOOKUP($E762,BY_COM_Demand_Drivers!$A$5:$I$100,8,FALSE)</f>
        <v>0.7344225854844153</v>
      </c>
      <c r="H762" s="16">
        <f>VLOOKUP($C762,'Growth rate'!$B$3:$T$93,7,FALSE)*VLOOKUP($E762,BY_COM_Demand_Drivers!$A$5:$I$100,9,FALSE)</f>
        <v>2.3261534252842995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29.352648772832534</v>
      </c>
      <c r="G763" s="16">
        <f>VLOOKUP($C763,'Growth rate'!$B$3:$T$93,7,FALSE)*VLOOKUP($E763,BY_COM_Demand_Drivers!$A$5:$I$100,8,FALSE)</f>
        <v>0.74574371475863599</v>
      </c>
      <c r="H763" s="16">
        <f>VLOOKUP($C763,'Growth rate'!$B$3:$T$93,7,FALSE)*VLOOKUP($E763,BY_COM_Demand_Drivers!$A$5:$I$100,9,FALSE)</f>
        <v>2.3620110965485144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29.798251095348366</v>
      </c>
      <c r="G764" s="16">
        <f>VLOOKUP($C764,'Growth rate'!$B$3:$T$93,7,FALSE)*VLOOKUP($E764,BY_COM_Demand_Drivers!$A$5:$I$100,8,FALSE)</f>
        <v>0.75706484403285668</v>
      </c>
      <c r="H764" s="16">
        <f>VLOOKUP($C764,'Growth rate'!$B$3:$T$93,7,FALSE)*VLOOKUP($E764,BY_COM_Demand_Drivers!$A$5:$I$100,9,FALSE)</f>
        <v>2.3978687678127293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30.243853417864205</v>
      </c>
      <c r="G765" s="16">
        <f>VLOOKUP($C765,'Growth rate'!$B$3:$T$93,7,FALSE)*VLOOKUP($E765,BY_COM_Demand_Drivers!$A$5:$I$100,8,FALSE)</f>
        <v>0.76838597330707759</v>
      </c>
      <c r="H765" s="16">
        <f>VLOOKUP($C765,'Growth rate'!$B$3:$T$93,7,FALSE)*VLOOKUP($E765,BY_COM_Demand_Drivers!$A$5:$I$100,9,FALSE)</f>
        <v>2.4337264390769446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30.689455740380037</v>
      </c>
      <c r="G766" s="16">
        <f>VLOOKUP($C766,'Growth rate'!$B$3:$T$93,7,FALSE)*VLOOKUP($E766,BY_COM_Demand_Drivers!$A$5:$I$100,8,FALSE)</f>
        <v>0.77970710258129827</v>
      </c>
      <c r="H766" s="16">
        <f>VLOOKUP($C766,'Growth rate'!$B$3:$T$93,7,FALSE)*VLOOKUP($E766,BY_COM_Demand_Drivers!$A$5:$I$100,9,FALSE)</f>
        <v>2.4695841103411591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31.135058062895876</v>
      </c>
      <c r="G767" s="16">
        <f>VLOOKUP($C767,'Growth rate'!$B$3:$T$93,7,FALSE)*VLOOKUP($E767,BY_COM_Demand_Drivers!$A$5:$I$100,8,FALSE)</f>
        <v>0.79102823185551907</v>
      </c>
      <c r="H767" s="16">
        <f>VLOOKUP($C767,'Growth rate'!$B$3:$T$93,7,FALSE)*VLOOKUP($E767,BY_COM_Demand_Drivers!$A$5:$I$100,9,FALSE)</f>
        <v>2.5054417816053745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31.580660385411708</v>
      </c>
      <c r="G768" s="16">
        <f>VLOOKUP($C768,'Growth rate'!$B$3:$T$93,7,FALSE)*VLOOKUP($E768,BY_COM_Demand_Drivers!$A$5:$I$100,8,FALSE)</f>
        <v>0.80234936112973976</v>
      </c>
      <c r="H768" s="16">
        <f>VLOOKUP($C768,'Growth rate'!$B$3:$T$93,7,FALSE)*VLOOKUP($E768,BY_COM_Demand_Drivers!$A$5:$I$100,9,FALSE)</f>
        <v>2.5412994528695889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32.02626270792755</v>
      </c>
      <c r="G769" s="16">
        <f>VLOOKUP($C769,'Growth rate'!$B$3:$T$93,7,FALSE)*VLOOKUP($E769,BY_COM_Demand_Drivers!$A$5:$I$100,8,FALSE)</f>
        <v>0.81367049040396067</v>
      </c>
      <c r="H769" s="16">
        <f>VLOOKUP($C769,'Growth rate'!$B$3:$T$93,7,FALSE)*VLOOKUP($E769,BY_COM_Demand_Drivers!$A$5:$I$100,9,FALSE)</f>
        <v>2.5771571241338043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32.471865030443375</v>
      </c>
      <c r="G770" s="16">
        <f>VLOOKUP($C770,'Growth rate'!$B$3:$T$93,7,FALSE)*VLOOKUP($E770,BY_COM_Demand_Drivers!$A$5:$I$100,8,FALSE)</f>
        <v>0.82499161967818135</v>
      </c>
      <c r="H770" s="16">
        <f>VLOOKUP($C770,'Growth rate'!$B$3:$T$93,7,FALSE)*VLOOKUP($E770,BY_COM_Demand_Drivers!$A$5:$I$100,9,FALSE)</f>
        <v>2.6130147953980192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32.917467352959214</v>
      </c>
      <c r="G771" s="16">
        <f>VLOOKUP($C771,'Growth rate'!$B$3:$T$93,7,FALSE)*VLOOKUP($E771,BY_COM_Demand_Drivers!$A$5:$I$100,8,FALSE)</f>
        <v>0.83631274895240204</v>
      </c>
      <c r="H771" s="16">
        <f>VLOOKUP($C771,'Growth rate'!$B$3:$T$93,7,FALSE)*VLOOKUP($E771,BY_COM_Demand_Drivers!$A$5:$I$100,9,FALSE)</f>
        <v>2.6488724666622341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33.363069675475046</v>
      </c>
      <c r="G772" s="16">
        <f>VLOOKUP($C772,'Growth rate'!$B$3:$T$93,7,FALSE)*VLOOKUP($E772,BY_COM_Demand_Drivers!$A$5:$I$100,8,FALSE)</f>
        <v>0.84763387822662284</v>
      </c>
      <c r="H772" s="16">
        <f>VLOOKUP($C772,'Growth rate'!$B$3:$T$93,7,FALSE)*VLOOKUP($E772,BY_COM_Demand_Drivers!$A$5:$I$100,9,FALSE)</f>
        <v>2.684730137926449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33.808671997990885</v>
      </c>
      <c r="G773" s="16">
        <f>VLOOKUP($C773,'Growth rate'!$B$3:$T$93,7,FALSE)*VLOOKUP($E773,BY_COM_Demand_Drivers!$A$5:$I$100,8,FALSE)</f>
        <v>0.85895500750084364</v>
      </c>
      <c r="H773" s="16">
        <f>VLOOKUP($C773,'Growth rate'!$B$3:$T$93,7,FALSE)*VLOOKUP($E773,BY_COM_Demand_Drivers!$A$5:$I$100,9,FALSE)</f>
        <v>2.7205878091906639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34.349610749958735</v>
      </c>
      <c r="G774" s="16">
        <f>VLOOKUP($C774,'Growth rate'!$B$3:$T$93,7,FALSE)*VLOOKUP($E774,BY_COM_Demand_Drivers!$A$5:$I$100,8,FALSE)</f>
        <v>0.8726982876208571</v>
      </c>
      <c r="H774" s="16">
        <f>VLOOKUP($C774,'Growth rate'!$B$3:$T$93,7,FALSE)*VLOOKUP($E774,BY_COM_Demand_Drivers!$A$5:$I$100,9,FALSE)</f>
        <v>2.7641172141377148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34.899204521958076</v>
      </c>
      <c r="G775" s="16">
        <f>VLOOKUP($C775,'Growth rate'!$B$3:$T$93,7,FALSE)*VLOOKUP($E775,BY_COM_Demand_Drivers!$A$5:$I$100,8,FALSE)</f>
        <v>0.88666146022279069</v>
      </c>
      <c r="H775" s="16">
        <f>VLOOKUP($C775,'Growth rate'!$B$3:$T$93,7,FALSE)*VLOOKUP($E775,BY_COM_Demand_Drivers!$A$5:$I$100,9,FALSE)</f>
        <v>2.8083430895639179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35.457591794309408</v>
      </c>
      <c r="G776" s="16">
        <f>VLOOKUP($C776,'Growth rate'!$B$3:$T$93,7,FALSE)*VLOOKUP($E776,BY_COM_Demand_Drivers!$A$5:$I$100,8,FALSE)</f>
        <v>0.90084804358635551</v>
      </c>
      <c r="H776" s="16">
        <f>VLOOKUP($C776,'Growth rate'!$B$3:$T$93,7,FALSE)*VLOOKUP($E776,BY_COM_Demand_Drivers!$A$5:$I$100,9,FALSE)</f>
        <v>2.8532765789969408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36.024913263018355</v>
      </c>
      <c r="G777" s="16">
        <f>VLOOKUP($C777,'Growth rate'!$B$3:$T$93,7,FALSE)*VLOOKUP($E777,BY_COM_Demand_Drivers!$A$5:$I$100,8,FALSE)</f>
        <v>0.91526161228373726</v>
      </c>
      <c r="H777" s="16">
        <f>VLOOKUP($C777,'Growth rate'!$B$3:$T$93,7,FALSE)*VLOOKUP($E777,BY_COM_Demand_Drivers!$A$5:$I$100,9,FALSE)</f>
        <v>2.898929004260892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36.601311875226649</v>
      </c>
      <c r="G778" s="16">
        <f>VLOOKUP($C778,'Growth rate'!$B$3:$T$93,7,FALSE)*VLOOKUP($E778,BY_COM_Demand_Drivers!$A$5:$I$100,8,FALSE)</f>
        <v>0.92990579808027685</v>
      </c>
      <c r="H778" s="16">
        <f>VLOOKUP($C778,'Growth rate'!$B$3:$T$93,7,FALSE)*VLOOKUP($E778,BY_COM_Demand_Drivers!$A$5:$I$100,9,FALSE)</f>
        <v>2.9453118683290658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37.186932865230283</v>
      </c>
      <c r="G779" s="16">
        <f>VLOOKUP($C779,'Growth rate'!$B$3:$T$93,7,FALSE)*VLOOKUP($E779,BY_COM_Demand_Drivers!$A$5:$I$100,8,FALSE)</f>
        <v>0.9447842908495615</v>
      </c>
      <c r="H779" s="16">
        <f>VLOOKUP($C779,'Growth rate'!$B$3:$T$93,7,FALSE)*VLOOKUP($E779,BY_COM_Demand_Drivers!$A$5:$I$100,9,FALSE)</f>
        <v>2.9924368582223315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37.781923791073964</v>
      </c>
      <c r="G780" s="16">
        <f>VLOOKUP($C780,'Growth rate'!$B$3:$T$93,7,FALSE)*VLOOKUP($E780,BY_COM_Demand_Drivers!$A$5:$I$100,8,FALSE)</f>
        <v>0.95990083950315452</v>
      </c>
      <c r="H780" s="16">
        <f>VLOOKUP($C780,'Growth rate'!$B$3:$T$93,7,FALSE)*VLOOKUP($E780,BY_COM_Demand_Drivers!$A$5:$I$100,9,FALSE)</f>
        <v>3.040315847953889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38.386434571731144</v>
      </c>
      <c r="G781" s="16">
        <f>VLOOKUP($C781,'Growth rate'!$B$3:$T$93,7,FALSE)*VLOOKUP($E781,BY_COM_Demand_Drivers!$A$5:$I$100,8,FALSE)</f>
        <v>0.97525925293520488</v>
      </c>
      <c r="H781" s="16">
        <f>VLOOKUP($C781,'Growth rate'!$B$3:$T$93,7,FALSE)*VLOOKUP($E781,BY_COM_Demand_Drivers!$A$5:$I$100,9,FALSE)</f>
        <v>3.0889609015211508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39.000617524878848</v>
      </c>
      <c r="G782" s="16">
        <f>VLOOKUP($C782,'Growth rate'!$B$3:$T$93,7,FALSE)*VLOOKUP($E782,BY_COM_Demand_Drivers!$A$5:$I$100,8,FALSE)</f>
        <v>0.99086340098216819</v>
      </c>
      <c r="H782" s="16">
        <f>VLOOKUP($C782,'Growth rate'!$B$3:$T$93,7,FALSE)*VLOOKUP($E782,BY_COM_Demand_Drivers!$A$5:$I$100,9,FALSE)</f>
        <v>3.1383842759454894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39.624627405276911</v>
      </c>
      <c r="G783" s="16">
        <f>VLOOKUP($C783,'Growth rate'!$B$3:$T$93,7,FALSE)*VLOOKUP($E783,BY_COM_Demand_Drivers!$A$5:$I$100,8,FALSE)</f>
        <v>1.0067172153978829</v>
      </c>
      <c r="H783" s="16">
        <f>VLOOKUP($C783,'Growth rate'!$B$3:$T$93,7,FALSE)*VLOOKUP($E783,BY_COM_Demand_Drivers!$A$5:$I$100,9,FALSE)</f>
        <v>3.1885984243606171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40.258621443761342</v>
      </c>
      <c r="G784" s="16">
        <f>VLOOKUP($C784,'Growth rate'!$B$3:$T$93,7,FALSE)*VLOOKUP($E784,BY_COM_Demand_Drivers!$A$5:$I$100,8,FALSE)</f>
        <v>1.0228246908442491</v>
      </c>
      <c r="H784" s="16">
        <f>VLOOKUP($C784,'Growth rate'!$B$3:$T$93,7,FALSE)*VLOOKUP($E784,BY_COM_Demand_Drivers!$A$5:$I$100,9,FALSE)</f>
        <v>3.2396159991503874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40.902759386861526</v>
      </c>
      <c r="G785" s="16">
        <f>VLOOKUP($C785,'Growth rate'!$B$3:$T$93,7,FALSE)*VLOOKUP($E785,BY_COM_Demand_Drivers!$A$5:$I$100,8,FALSE)</f>
        <v>1.0391898858977571</v>
      </c>
      <c r="H785" s="16">
        <f>VLOOKUP($C785,'Growth rate'!$B$3:$T$93,7,FALSE)*VLOOKUP($E785,BY_COM_Demand_Drivers!$A$5:$I$100,9,FALSE)</f>
        <v>3.2914498551367934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41.557203537051308</v>
      </c>
      <c r="G786" s="16">
        <f>VLOOKUP($C786,'Growth rate'!$B$3:$T$93,7,FALSE)*VLOOKUP($E786,BY_COM_Demand_Drivers!$A$5:$I$100,8,FALSE)</f>
        <v>1.0558169240721211</v>
      </c>
      <c r="H786" s="16">
        <f>VLOOKUP($C786,'Growth rate'!$B$3:$T$93,7,FALSE)*VLOOKUP($E786,BY_COM_Demand_Drivers!$A$5:$I$100,9,FALSE)</f>
        <v>3.3441130528189822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42.222118793644128</v>
      </c>
      <c r="G787" s="16">
        <f>VLOOKUP($C787,'Growth rate'!$B$3:$T$93,7,FALSE)*VLOOKUP($E787,BY_COM_Demand_Drivers!$A$5:$I$100,8,FALSE)</f>
        <v>1.0727099948572751</v>
      </c>
      <c r="H787" s="16">
        <f>VLOOKUP($C787,'Growth rate'!$B$3:$T$93,7,FALSE)*VLOOKUP($E787,BY_COM_Demand_Drivers!$A$5:$I$100,9,FALSE)</f>
        <v>3.3976188616640859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42.897672694342447</v>
      </c>
      <c r="G788" s="16">
        <f>VLOOKUP($C788,'Growth rate'!$B$3:$T$93,7,FALSE)*VLOOKUP($E788,BY_COM_Demand_Drivers!$A$5:$I$100,8,FALSE)</f>
        <v>1.0898733547749917</v>
      </c>
      <c r="H788" s="16">
        <f>VLOOKUP($C788,'Growth rate'!$B$3:$T$93,7,FALSE)*VLOOKUP($E788,BY_COM_Demand_Drivers!$A$5:$I$100,9,FALSE)</f>
        <v>3.4519807634507123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43.584035457451911</v>
      </c>
      <c r="G789" s="16">
        <f>VLOOKUP($C789,'Growth rate'!$B$3:$T$93,7,FALSE)*VLOOKUP($E789,BY_COM_Demand_Drivers!$A$5:$I$100,8,FALSE)</f>
        <v>1.1073113284513914</v>
      </c>
      <c r="H789" s="16">
        <f>VLOOKUP($C789,'Growth rate'!$B$3:$T$93,7,FALSE)*VLOOKUP($E789,BY_COM_Demand_Drivers!$A$5:$I$100,9,FALSE)</f>
        <v>3.5072124556659223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44.281380024771146</v>
      </c>
      <c r="G790" s="16">
        <f>VLOOKUP($C790,'Growth rate'!$B$3:$T$93,7,FALSE)*VLOOKUP($E790,BY_COM_Demand_Drivers!$A$5:$I$100,8,FALSE)</f>
        <v>1.1250283097066136</v>
      </c>
      <c r="H790" s="16">
        <f>VLOOKUP($C790,'Growth rate'!$B$3:$T$93,7,FALSE)*VLOOKUP($E790,BY_COM_Demand_Drivers!$A$5:$I$100,9,FALSE)</f>
        <v>3.5633278549565772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44.989882105167489</v>
      </c>
      <c r="G791" s="16">
        <f>VLOOKUP($C791,'Growth rate'!$B$3:$T$93,7,FALSE)*VLOOKUP($E791,BY_COM_Demand_Drivers!$A$5:$I$100,8,FALSE)</f>
        <v>1.1430287626619198</v>
      </c>
      <c r="H791" s="16">
        <f>VLOOKUP($C791,'Growth rate'!$B$3:$T$93,7,FALSE)*VLOOKUP($E791,BY_COM_Demand_Drivers!$A$5:$I$100,9,FALSE)</f>
        <v>3.6203411006358834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45.709720218850173</v>
      </c>
      <c r="G792" s="16">
        <f>VLOOKUP($C792,'Growth rate'!$B$3:$T$93,7,FALSE)*VLOOKUP($E792,BY_COM_Demand_Drivers!$A$5:$I$100,8,FALSE)</f>
        <v>1.1613172228645106</v>
      </c>
      <c r="H792" s="16">
        <f>VLOOKUP($C792,'Growth rate'!$B$3:$T$93,7,FALSE)*VLOOKUP($E792,BY_COM_Demand_Drivers!$A$5:$I$100,9,FALSE)</f>
        <v>3.6782665582460576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46.441075742351771</v>
      </c>
      <c r="G793" s="16">
        <f>VLOOKUP($C793,'Growth rate'!$B$3:$T$93,7,FALSE)*VLOOKUP($E793,BY_COM_Demand_Drivers!$A$5:$I$100,8,FALSE)</f>
        <v>1.1798982984303426</v>
      </c>
      <c r="H793" s="16">
        <f>VLOOKUP($C793,'Growth rate'!$B$3:$T$93,7,FALSE)*VLOOKUP($E793,BY_COM_Demand_Drivers!$A$5:$I$100,9,FALSE)</f>
        <v>3.7371188231779944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47.184132954229391</v>
      </c>
      <c r="G794" s="16">
        <f>VLOOKUP($C794,'Growth rate'!$B$3:$T$93,7,FALSE)*VLOOKUP($E794,BY_COM_Demand_Drivers!$A$5:$I$100,8,FALSE)</f>
        <v>1.1987766712052279</v>
      </c>
      <c r="H794" s="16">
        <f>VLOOKUP($C794,'Growth rate'!$B$3:$T$93,7,FALSE)*VLOOKUP($E794,BY_COM_Demand_Drivers!$A$5:$I$100,9,FALSE)</f>
        <v>3.7969127243488416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47.939079081497063</v>
      </c>
      <c r="G795" s="16">
        <f>VLOOKUP($C795,'Growth rate'!$B$3:$T$93,7,FALSE)*VLOOKUP($E795,BY_COM_Demand_Drivers!$A$5:$I$100,8,FALSE)</f>
        <v>1.2179570979445116</v>
      </c>
      <c r="H795" s="16">
        <f>VLOOKUP($C795,'Growth rate'!$B$3:$T$93,7,FALSE)*VLOOKUP($E795,BY_COM_Demand_Drivers!$A$5:$I$100,9,FALSE)</f>
        <v>3.8576633279384231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48.70610434680102</v>
      </c>
      <c r="G796" s="16">
        <f>VLOOKUP($C796,'Growth rate'!$B$3:$T$93,7,FALSE)*VLOOKUP($E796,BY_COM_Demand_Drivers!$A$5:$I$100,8,FALSE)</f>
        <v>1.2374444115116239</v>
      </c>
      <c r="H796" s="16">
        <f>VLOOKUP($C796,'Growth rate'!$B$3:$T$93,7,FALSE)*VLOOKUP($E796,BY_COM_Demand_Drivers!$A$5:$I$100,9,FALSE)</f>
        <v>3.9193859411854381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49.485402016349845</v>
      </c>
      <c r="G797" s="16">
        <f>VLOOKUP($C797,'Growth rate'!$B$3:$T$93,7,FALSE)*VLOOKUP($E797,BY_COM_Demand_Drivers!$A$5:$I$100,8,FALSE)</f>
        <v>1.2572435220958098</v>
      </c>
      <c r="H797" s="16">
        <f>VLOOKUP($C797,'Growth rate'!$B$3:$T$93,7,FALSE)*VLOOKUP($E797,BY_COM_Demand_Drivers!$A$5:$I$100,9,FALSE)</f>
        <v>3.9820961162444055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50.277168448611434</v>
      </c>
      <c r="G798" s="16">
        <f>VLOOKUP($C798,'Growth rate'!$B$3:$T$93,7,FALSE)*VLOOKUP($E798,BY_COM_Demand_Drivers!$A$5:$I$100,8,FALSE)</f>
        <v>1.2773594184493429</v>
      </c>
      <c r="H798" s="16">
        <f>VLOOKUP($C798,'Growth rate'!$B$3:$T$93,7,FALSE)*VLOOKUP($E798,BY_COM_Demand_Drivers!$A$5:$I$100,9,FALSE)</f>
        <v>4.0458096541043158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51.081603143789224</v>
      </c>
      <c r="G799" s="16">
        <f>VLOOKUP($C799,'Growth rate'!$B$3:$T$93,7,FALSE)*VLOOKUP($E799,BY_COM_Demand_Drivers!$A$5:$I$100,8,FALSE)</f>
        <v>1.2977971691445325</v>
      </c>
      <c r="H799" s="16">
        <f>VLOOKUP($C799,'Growth rate'!$B$3:$T$93,7,FALSE)*VLOOKUP($E799,BY_COM_Demand_Drivers!$A$5:$I$100,9,FALSE)</f>
        <v>4.1105426085699852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51.898908794089849</v>
      </c>
      <c r="G800" s="16">
        <f>VLOOKUP($C800,'Growth rate'!$B$3:$T$93,7,FALSE)*VLOOKUP($E800,BY_COM_Demand_Drivers!$A$5:$I$100,8,FALSE)</f>
        <v>1.3185619238508448</v>
      </c>
      <c r="H800" s="16">
        <f>VLOOKUP($C800,'Growth rate'!$B$3:$T$93,7,FALSE)*VLOOKUP($E800,BY_COM_Demand_Drivers!$A$5:$I$100,9,FALSE)</f>
        <v>4.1763112903071047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52.729291334795285</v>
      </c>
      <c r="G801" s="16">
        <f>VLOOKUP($C801,'Growth rate'!$B$3:$T$93,7,FALSE)*VLOOKUP($E801,BY_COM_Demand_Drivers!$A$5:$I$100,8,FALSE)</f>
        <v>1.3396589146324585</v>
      </c>
      <c r="H801" s="16">
        <f>VLOOKUP($C801,'Growth rate'!$B$3:$T$93,7,FALSE)*VLOOKUP($E801,BY_COM_Demand_Drivers!$A$5:$I$100,9,FALSE)</f>
        <v>4.2431322709520183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53.572959996152008</v>
      </c>
      <c r="G802" s="16">
        <f>VLOOKUP($C802,'Growth rate'!$B$3:$T$93,7,FALSE)*VLOOKUP($E802,BY_COM_Demand_Drivers!$A$5:$I$100,8,FALSE)</f>
        <v>1.3610934572665776</v>
      </c>
      <c r="H802" s="16">
        <f>VLOOKUP($C802,'Growth rate'!$B$3:$T$93,7,FALSE)*VLOOKUP($E802,BY_COM_Demand_Drivers!$A$5:$I$100,9,FALSE)</f>
        <v>4.3110223872872506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54.430127356090438</v>
      </c>
      <c r="G803" s="16">
        <f>VLOOKUP($C803,'Growth rate'!$B$3:$T$93,7,FALSE)*VLOOKUP($E803,BY_COM_Demand_Drivers!$A$5:$I$100,8,FALSE)</f>
        <v>1.3828709525828429</v>
      </c>
      <c r="H803" s="16">
        <f>VLOOKUP($C803,'Growth rate'!$B$3:$T$93,7,FALSE)*VLOOKUP($E803,BY_COM_Demand_Drivers!$A$5:$I$100,9,FALSE)</f>
        <v>4.3799987454838467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55.301009393787879</v>
      </c>
      <c r="G804" s="16">
        <f>VLOOKUP($C804,'Growth rate'!$B$3:$T$93,7,FALSE)*VLOOKUP($E804,BY_COM_Demand_Drivers!$A$5:$I$100,8,FALSE)</f>
        <v>1.4049968878241681</v>
      </c>
      <c r="H804" s="16">
        <f>VLOOKUP($C804,'Growth rate'!$B$3:$T$93,7,FALSE)*VLOOKUP($E804,BY_COM_Demand_Drivers!$A$5:$I$100,9,FALSE)</f>
        <v>4.4500787254115872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56.185825544088488</v>
      </c>
      <c r="G805" s="16">
        <f>VLOOKUP($C805,'Growth rate'!$B$3:$T$93,7,FALSE)*VLOOKUP($E805,BY_COM_Demand_Drivers!$A$5:$I$100,8,FALSE)</f>
        <v>1.4274768380293548</v>
      </c>
      <c r="H805" s="16">
        <f>VLOOKUP($C805,'Growth rate'!$B$3:$T$93,7,FALSE)*VLOOKUP($E805,BY_COM_Demand_Drivers!$A$5:$I$100,9,FALSE)</f>
        <v>4.5212799850181726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57.084798752793908</v>
      </c>
      <c r="G806" s="16">
        <f>VLOOKUP($C806,'Growth rate'!$B$3:$T$93,7,FALSE)*VLOOKUP($E806,BY_COM_Demand_Drivers!$A$5:$I$100,8,FALSE)</f>
        <v>1.4503164674378246</v>
      </c>
      <c r="H806" s="16">
        <f>VLOOKUP($C806,'Growth rate'!$B$3:$T$93,7,FALSE)*VLOOKUP($E806,BY_COM_Demand_Drivers!$A$5:$I$100,9,FALSE)</f>
        <v>4.5936204647784642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57.998155532838616</v>
      </c>
      <c r="G807" s="16">
        <f>VLOOKUP($C807,'Growth rate'!$B$3:$T$93,7,FALSE)*VLOOKUP($E807,BY_COM_Demand_Drivers!$A$5:$I$100,8,FALSE)</f>
        <v>1.4735215309168301</v>
      </c>
      <c r="H807" s="16">
        <f>VLOOKUP($C807,'Growth rate'!$B$3:$T$93,7,FALSE)*VLOOKUP($E807,BY_COM_Demand_Drivers!$A$5:$I$100,9,FALSE)</f>
        <v>4.6671183922149204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58.92612602136402</v>
      </c>
      <c r="G808" s="16">
        <f>VLOOKUP($C808,'Growth rate'!$B$3:$T$93,7,FALSE)*VLOOKUP($E808,BY_COM_Demand_Drivers!$A$5:$I$100,8,FALSE)</f>
        <v>1.497097875411499</v>
      </c>
      <c r="H808" s="16">
        <f>VLOOKUP($C808,'Growth rate'!$B$3:$T$93,7,FALSE)*VLOOKUP($E808,BY_COM_Demand_Drivers!$A$5:$I$100,9,FALSE)</f>
        <v>4.7417922864903579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59.868944037705859</v>
      </c>
      <c r="G809" s="16">
        <f>VLOOKUP($C809,'Growth rate'!$B$3:$T$93,7,FALSE)*VLOOKUP($E809,BY_COM_Demand_Drivers!$A$5:$I$100,8,FALSE)</f>
        <v>1.5210514414180831</v>
      </c>
      <c r="H809" s="16">
        <f>VLOOKUP($C809,'Growth rate'!$B$3:$T$93,7,FALSE)*VLOOKUP($E809,BY_COM_Demand_Drivers!$A$5:$I$100,9,FALSE)</f>
        <v>4.8176609630742044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60.826847142309155</v>
      </c>
      <c r="G810" s="16">
        <f>VLOOKUP($C810,'Growth rate'!$B$3:$T$93,7,FALSE)*VLOOKUP($E810,BY_COM_Demand_Drivers!$A$5:$I$100,8,FALSE)</f>
        <v>1.5453882644807726</v>
      </c>
      <c r="H810" s="16">
        <f>VLOOKUP($C810,'Growth rate'!$B$3:$T$93,7,FALSE)*VLOOKUP($E810,BY_COM_Demand_Drivers!$A$5:$I$100,9,FALSE)</f>
        <v>4.8947435384833922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61.800076696586096</v>
      </c>
      <c r="G811" s="16">
        <f>VLOOKUP($C811,'Growth rate'!$B$3:$T$93,7,FALSE)*VLOOKUP($E811,BY_COM_Demand_Drivers!$A$5:$I$100,8,FALSE)</f>
        <v>1.5701144767124651</v>
      </c>
      <c r="H811" s="16">
        <f>VLOOKUP($C811,'Growth rate'!$B$3:$T$93,7,FALSE)*VLOOKUP($E811,BY_COM_Demand_Drivers!$A$5:$I$100,9,FALSE)</f>
        <v>4.9730594350991266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62.788877923731469</v>
      </c>
      <c r="G812" s="16">
        <f>VLOOKUP($C812,'Growth rate'!$B$3:$T$93,7,FALSE)*VLOOKUP($E812,BY_COM_Demand_Drivers!$A$5:$I$100,8,FALSE)</f>
        <v>1.5952363083398644</v>
      </c>
      <c r="H812" s="16">
        <f>VLOOKUP($C812,'Growth rate'!$B$3:$T$93,7,FALSE)*VLOOKUP($E812,BY_COM_Demand_Drivers!$A$5:$I$100,9,FALSE)</f>
        <v>5.0526283860607117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63.793499970511171</v>
      </c>
      <c r="G813" s="16">
        <f>VLOOKUP($C813,'Growth rate'!$B$3:$T$93,7,FALSE)*VLOOKUP($E813,BY_COM_Demand_Drivers!$A$5:$I$100,8,FALSE)</f>
        <v>1.6207600892733021</v>
      </c>
      <c r="H813" s="16">
        <f>VLOOKUP($C813,'Growth rate'!$B$3:$T$93,7,FALSE)*VLOOKUP($E813,BY_COM_Demand_Drivers!$A$5:$I$100,9,FALSE)</f>
        <v>5.1334704402376827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64.81419597003935</v>
      </c>
      <c r="G814" s="16">
        <f>VLOOKUP($C814,'Growth rate'!$B$3:$T$93,7,FALSE)*VLOOKUP($E814,BY_COM_Demand_Drivers!$A$5:$I$100,8,FALSE)</f>
        <v>1.646692250701675</v>
      </c>
      <c r="H814" s="16">
        <f>VLOOKUP($C814,'Growth rate'!$B$3:$T$93,7,FALSE)*VLOOKUP($E814,BY_COM_Demand_Drivers!$A$5:$I$100,9,FALSE)</f>
        <v>5.2156059672814861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65.851223105559995</v>
      </c>
      <c r="G815" s="16">
        <f>VLOOKUP($C815,'Growth rate'!$B$3:$T$93,7,FALSE)*VLOOKUP($E815,BY_COM_Demand_Drivers!$A$5:$I$100,8,FALSE)</f>
        <v>1.673039326712902</v>
      </c>
      <c r="H815" s="16">
        <f>VLOOKUP($C815,'Growth rate'!$B$3:$T$93,7,FALSE)*VLOOKUP($E815,BY_COM_Demand_Drivers!$A$5:$I$100,9,FALSE)</f>
        <v>5.2990556627579908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66.904842675248943</v>
      </c>
      <c r="G816" s="16">
        <f>VLOOKUP($C816,'Growth rate'!$B$3:$T$93,7,FALSE)*VLOOKUP($E816,BY_COM_Demand_Drivers!$A$5:$I$100,8,FALSE)</f>
        <v>1.6998079559403083</v>
      </c>
      <c r="H816" s="16">
        <f>VLOOKUP($C816,'Growth rate'!$B$3:$T$93,7,FALSE)*VLOOKUP($E816,BY_COM_Demand_Drivers!$A$5:$I$100,9,FALSE)</f>
        <v>5.3838405533621181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67.975320158052938</v>
      </c>
      <c r="G817" s="16">
        <f>VLOOKUP($C817,'Growth rate'!$B$3:$T$93,7,FALSE)*VLOOKUP($E817,BY_COM_Demand_Drivers!$A$5:$I$100,8,FALSE)</f>
        <v>1.7270048832353533</v>
      </c>
      <c r="H817" s="16">
        <f>VLOOKUP($C817,'Growth rate'!$B$3:$T$93,7,FALSE)*VLOOKUP($E817,BY_COM_Demand_Drivers!$A$5:$I$100,9,FALSE)</f>
        <v>5.4699820022159118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69.06292528058178</v>
      </c>
      <c r="G818" s="16">
        <f>VLOOKUP($C818,'Growth rate'!$B$3:$T$93,7,FALSE)*VLOOKUP($E818,BY_COM_Demand_Drivers!$A$5:$I$100,8,FALSE)</f>
        <v>1.7546369613671189</v>
      </c>
      <c r="H818" s="16">
        <f>VLOOKUP($C818,'Growth rate'!$B$3:$T$93,7,FALSE)*VLOOKUP($E818,BY_COM_Demand_Drivers!$A$5:$I$100,9,FALSE)</f>
        <v>5.5575017142513667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70.167932085071087</v>
      </c>
      <c r="G819" s="16">
        <f>VLOOKUP($C819,'Growth rate'!$B$3:$T$93,7,FALSE)*VLOOKUP($E819,BY_COM_Demand_Drivers!$A$5:$I$100,8,FALSE)</f>
        <v>1.7827111527489927</v>
      </c>
      <c r="H819" s="16">
        <f>VLOOKUP($C819,'Growth rate'!$B$3:$T$93,7,FALSE)*VLOOKUP($E819,BY_COM_Demand_Drivers!$A$5:$I$100,9,FALSE)</f>
        <v>5.6464217416793883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71.290618998432222</v>
      </c>
      <c r="G820" s="16">
        <f>VLOOKUP($C820,'Growth rate'!$B$3:$T$93,7,FALSE)*VLOOKUP($E820,BY_COM_Demand_Drivers!$A$5:$I$100,8,FALSE)</f>
        <v>1.8112345311929767</v>
      </c>
      <c r="H820" s="16">
        <f>VLOOKUP($C820,'Growth rate'!$B$3:$T$93,7,FALSE)*VLOOKUP($E820,BY_COM_Demand_Drivers!$A$5:$I$100,9,FALSE)</f>
        <v>5.7367644895462586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72.431268902407155</v>
      </c>
      <c r="G821" s="16">
        <f>VLOOKUP($C821,'Growth rate'!$B$3:$T$93,7,FALSE)*VLOOKUP($E821,BY_COM_Demand_Drivers!$A$5:$I$100,8,FALSE)</f>
        <v>1.8402142836920645</v>
      </c>
      <c r="H821" s="16">
        <f>VLOOKUP($C821,'Growth rate'!$B$3:$T$93,7,FALSE)*VLOOKUP($E821,BY_COM_Demand_Drivers!$A$5:$I$100,9,FALSE)</f>
        <v>5.8285527213789994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73.590169204845665</v>
      </c>
      <c r="G822" s="16">
        <f>VLOOKUP($C822,'Growth rate'!$B$3:$T$93,7,FALSE)*VLOOKUP($E822,BY_COM_Demand_Drivers!$A$5:$I$100,8,FALSE)</f>
        <v>1.8696577122311375</v>
      </c>
      <c r="H822" s="16">
        <f>VLOOKUP($C822,'Growth rate'!$B$3:$T$93,7,FALSE)*VLOOKUP($E822,BY_COM_Demand_Drivers!$A$5:$I$100,9,FALSE)</f>
        <v>5.9218095649210634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74.767611912123201</v>
      </c>
      <c r="G823" s="16">
        <f>VLOOKUP($C823,'Growth rate'!$B$3:$T$93,7,FALSE)*VLOOKUP($E823,BY_COM_Demand_Drivers!$A$5:$I$100,8,FALSE)</f>
        <v>1.8995722356268361</v>
      </c>
      <c r="H823" s="16">
        <f>VLOOKUP($C823,'Growth rate'!$B$3:$T$93,7,FALSE)*VLOOKUP($E823,BY_COM_Demand_Drivers!$A$5:$I$100,9,FALSE)</f>
        <v>6.0165585179598011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1.0509999999999999</v>
      </c>
      <c r="G824" s="16">
        <f>VLOOKUP($C824,'Growth rate'!$B$3:$T$93,7,FALSE)*VLOOKUP($E824,BY_COM_Demand_Drivers!$A$5:$I$100,8,FALSE)</f>
        <v>2.8000000000000001E-2</v>
      </c>
      <c r="H824" s="16">
        <f>VLOOKUP($C824,'Growth rate'!$B$3:$T$93,7,FALSE)*VLOOKUP($E824,BY_COM_Demand_Drivers!$A$5:$I$100,9,FALSE)</f>
        <v>8.5999999999999993E-2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1.0744222576126101</v>
      </c>
      <c r="G825" s="16">
        <f>VLOOKUP($C825,'Growth rate'!$B$3:$T$93,7,FALSE)*VLOOKUP($E825,BY_COM_Demand_Drivers!$A$5:$I$100,8,FALSE)</f>
        <v>2.8623999251335002E-2</v>
      </c>
      <c r="H825" s="16">
        <f>VLOOKUP($C825,'Growth rate'!$B$3:$T$93,7,FALSE)*VLOOKUP($E825,BY_COM_Demand_Drivers!$A$5:$I$100,9,FALSE)</f>
        <v>8.7916569129100355E-2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1.0978445152252205</v>
      </c>
      <c r="G826" s="16">
        <f>VLOOKUP($C826,'Growth rate'!$B$3:$T$93,7,FALSE)*VLOOKUP($E826,BY_COM_Demand_Drivers!$A$5:$I$100,8,FALSE)</f>
        <v>2.9247998502670007E-2</v>
      </c>
      <c r="H826" s="16">
        <f>VLOOKUP($C826,'Growth rate'!$B$3:$T$93,7,FALSE)*VLOOKUP($E826,BY_COM_Demand_Drivers!$A$5:$I$100,9,FALSE)</f>
        <v>8.9833138258200732E-2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1.1212667728378307</v>
      </c>
      <c r="G827" s="16">
        <f>VLOOKUP($C827,'Growth rate'!$B$3:$T$93,7,FALSE)*VLOOKUP($E827,BY_COM_Demand_Drivers!$A$5:$I$100,8,FALSE)</f>
        <v>2.9871997754005009E-2</v>
      </c>
      <c r="H827" s="16">
        <f>VLOOKUP($C827,'Growth rate'!$B$3:$T$93,7,FALSE)*VLOOKUP($E827,BY_COM_Demand_Drivers!$A$5:$I$100,9,FALSE)</f>
        <v>9.1749707387301094E-2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1.1446890304504411</v>
      </c>
      <c r="G828" s="16">
        <f>VLOOKUP($C828,'Growth rate'!$B$3:$T$93,7,FALSE)*VLOOKUP($E828,BY_COM_Demand_Drivers!$A$5:$I$100,8,FALSE)</f>
        <v>3.0495997005340014E-2</v>
      </c>
      <c r="H828" s="16">
        <f>VLOOKUP($C828,'Growth rate'!$B$3:$T$93,7,FALSE)*VLOOKUP($E828,BY_COM_Demand_Drivers!$A$5:$I$100,9,FALSE)</f>
        <v>9.3666276516401456E-2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1.1681112880630513</v>
      </c>
      <c r="G829" s="16">
        <f>VLOOKUP($C829,'Growth rate'!$B$3:$T$93,7,FALSE)*VLOOKUP($E829,BY_COM_Demand_Drivers!$A$5:$I$100,8,FALSE)</f>
        <v>3.1119996256675015E-2</v>
      </c>
      <c r="H829" s="16">
        <f>VLOOKUP($C829,'Growth rate'!$B$3:$T$93,7,FALSE)*VLOOKUP($E829,BY_COM_Demand_Drivers!$A$5:$I$100,9,FALSE)</f>
        <v>9.5582845645501818E-2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1.1915335456756617</v>
      </c>
      <c r="G830" s="16">
        <f>VLOOKUP($C830,'Growth rate'!$B$3:$T$93,7,FALSE)*VLOOKUP($E830,BY_COM_Demand_Drivers!$A$5:$I$100,8,FALSE)</f>
        <v>3.174399550801002E-2</v>
      </c>
      <c r="H830" s="16">
        <f>VLOOKUP($C830,'Growth rate'!$B$3:$T$93,7,FALSE)*VLOOKUP($E830,BY_COM_Demand_Drivers!$A$5:$I$100,9,FALSE)</f>
        <v>9.7499414774602194E-2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1.2149558032882717</v>
      </c>
      <c r="G831" s="16">
        <f>VLOOKUP($C831,'Growth rate'!$B$3:$T$93,7,FALSE)*VLOOKUP($E831,BY_COM_Demand_Drivers!$A$5:$I$100,8,FALSE)</f>
        <v>3.2367994759345015E-2</v>
      </c>
      <c r="H831" s="16">
        <f>VLOOKUP($C831,'Growth rate'!$B$3:$T$93,7,FALSE)*VLOOKUP($E831,BY_COM_Demand_Drivers!$A$5:$I$100,9,FALSE)</f>
        <v>9.9415983903702543E-2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1.2383780609008823</v>
      </c>
      <c r="G832" s="16">
        <f>VLOOKUP($C832,'Growth rate'!$B$3:$T$93,7,FALSE)*VLOOKUP($E832,BY_COM_Demand_Drivers!$A$5:$I$100,8,FALSE)</f>
        <v>3.2991994010680023E-2</v>
      </c>
      <c r="H832" s="16">
        <f>VLOOKUP($C832,'Growth rate'!$B$3:$T$93,7,FALSE)*VLOOKUP($E832,BY_COM_Demand_Drivers!$A$5:$I$100,9,FALSE)</f>
        <v>0.10133255303280292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1.2618003185134923</v>
      </c>
      <c r="G833" s="16">
        <f>VLOOKUP($C833,'Growth rate'!$B$3:$T$93,7,FALSE)*VLOOKUP($E833,BY_COM_Demand_Drivers!$A$5:$I$100,8,FALSE)</f>
        <v>3.3615993262015025E-2</v>
      </c>
      <c r="H833" s="16">
        <f>VLOOKUP($C833,'Growth rate'!$B$3:$T$93,7,FALSE)*VLOOKUP($E833,BY_COM_Demand_Drivers!$A$5:$I$100,9,FALSE)</f>
        <v>0.10324912216190327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1.2852225761261027</v>
      </c>
      <c r="G834" s="16">
        <f>VLOOKUP($C834,'Growth rate'!$B$3:$T$93,7,FALSE)*VLOOKUP($E834,BY_COM_Demand_Drivers!$A$5:$I$100,8,FALSE)</f>
        <v>3.4239992513350026E-2</v>
      </c>
      <c r="H834" s="16">
        <f>VLOOKUP($C834,'Growth rate'!$B$3:$T$93,7,FALSE)*VLOOKUP($E834,BY_COM_Demand_Drivers!$A$5:$I$100,9,FALSE)</f>
        <v>0.10516569129100363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1.3086448337387129</v>
      </c>
      <c r="G835" s="16">
        <f>VLOOKUP($C835,'Growth rate'!$B$3:$T$93,7,FALSE)*VLOOKUP($E835,BY_COM_Demand_Drivers!$A$5:$I$100,8,FALSE)</f>
        <v>3.4863991764685028E-2</v>
      </c>
      <c r="H835" s="16">
        <f>VLOOKUP($C835,'Growth rate'!$B$3:$T$93,7,FALSE)*VLOOKUP($E835,BY_COM_Demand_Drivers!$A$5:$I$100,9,FALSE)</f>
        <v>0.10708226042010401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1.3320670913513233</v>
      </c>
      <c r="G836" s="16">
        <f>VLOOKUP($C836,'Growth rate'!$B$3:$T$93,7,FALSE)*VLOOKUP($E836,BY_COM_Demand_Drivers!$A$5:$I$100,8,FALSE)</f>
        <v>3.5487991016020029E-2</v>
      </c>
      <c r="H836" s="16">
        <f>VLOOKUP($C836,'Growth rate'!$B$3:$T$93,7,FALSE)*VLOOKUP($E836,BY_COM_Demand_Drivers!$A$5:$I$100,9,FALSE)</f>
        <v>0.10899882954920437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1.3554893489639335</v>
      </c>
      <c r="G837" s="16">
        <f>VLOOKUP($C837,'Growth rate'!$B$3:$T$93,7,FALSE)*VLOOKUP($E837,BY_COM_Demand_Drivers!$A$5:$I$100,8,FALSE)</f>
        <v>3.6111990267355031E-2</v>
      </c>
      <c r="H837" s="16">
        <f>VLOOKUP($C837,'Growth rate'!$B$3:$T$93,7,FALSE)*VLOOKUP($E837,BY_COM_Demand_Drivers!$A$5:$I$100,9,FALSE)</f>
        <v>0.11091539867830473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1.3789116065765437</v>
      </c>
      <c r="G838" s="16">
        <f>VLOOKUP($C838,'Growth rate'!$B$3:$T$93,7,FALSE)*VLOOKUP($E838,BY_COM_Demand_Drivers!$A$5:$I$100,8,FALSE)</f>
        <v>3.6735989518690039E-2</v>
      </c>
      <c r="H838" s="16">
        <f>VLOOKUP($C838,'Growth rate'!$B$3:$T$93,7,FALSE)*VLOOKUP($E838,BY_COM_Demand_Drivers!$A$5:$I$100,9,FALSE)</f>
        <v>0.11283196780740511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1.4023338641891541</v>
      </c>
      <c r="G839" s="16">
        <f>VLOOKUP($C839,'Growth rate'!$B$3:$T$93,7,FALSE)*VLOOKUP($E839,BY_COM_Demand_Drivers!$A$5:$I$100,8,FALSE)</f>
        <v>3.735998877002504E-2</v>
      </c>
      <c r="H839" s="16">
        <f>VLOOKUP($C839,'Growth rate'!$B$3:$T$93,7,FALSE)*VLOOKUP($E839,BY_COM_Demand_Drivers!$A$5:$I$100,9,FALSE)</f>
        <v>0.11474853693650547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1.4257561218017643</v>
      </c>
      <c r="G840" s="16">
        <f>VLOOKUP($C840,'Growth rate'!$B$3:$T$93,7,FALSE)*VLOOKUP($E840,BY_COM_Demand_Drivers!$A$5:$I$100,8,FALSE)</f>
        <v>3.7983988021360042E-2</v>
      </c>
      <c r="H840" s="16">
        <f>VLOOKUP($C840,'Growth rate'!$B$3:$T$93,7,FALSE)*VLOOKUP($E840,BY_COM_Demand_Drivers!$A$5:$I$100,9,FALSE)</f>
        <v>0.11666510606560583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1.4491783794143747</v>
      </c>
      <c r="G841" s="16">
        <f>VLOOKUP($C841,'Growth rate'!$B$3:$T$93,7,FALSE)*VLOOKUP($E841,BY_COM_Demand_Drivers!$A$5:$I$100,8,FALSE)</f>
        <v>3.8607987272695043E-2</v>
      </c>
      <c r="H841" s="16">
        <f>VLOOKUP($C841,'Growth rate'!$B$3:$T$93,7,FALSE)*VLOOKUP($E841,BY_COM_Demand_Drivers!$A$5:$I$100,9,FALSE)</f>
        <v>0.11858167519470619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1.4726006370269848</v>
      </c>
      <c r="G842" s="16">
        <f>VLOOKUP($C842,'Growth rate'!$B$3:$T$93,7,FALSE)*VLOOKUP($E842,BY_COM_Demand_Drivers!$A$5:$I$100,8,FALSE)</f>
        <v>3.9231986524030052E-2</v>
      </c>
      <c r="H842" s="16">
        <f>VLOOKUP($C842,'Growth rate'!$B$3:$T$93,7,FALSE)*VLOOKUP($E842,BY_COM_Demand_Drivers!$A$5:$I$100,9,FALSE)</f>
        <v>0.12049824432380657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1.4960228946395953</v>
      </c>
      <c r="G843" s="16">
        <f>VLOOKUP($C843,'Growth rate'!$B$3:$T$93,7,FALSE)*VLOOKUP($E843,BY_COM_Demand_Drivers!$A$5:$I$100,8,FALSE)</f>
        <v>3.9855985775365053E-2</v>
      </c>
      <c r="H843" s="16">
        <f>VLOOKUP($C843,'Growth rate'!$B$3:$T$93,7,FALSE)*VLOOKUP($E843,BY_COM_Demand_Drivers!$A$5:$I$100,9,FALSE)</f>
        <v>0.12241481345290693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1.5194451522522054</v>
      </c>
      <c r="G844" s="16">
        <f>VLOOKUP($C844,'Growth rate'!$B$3:$T$93,7,FALSE)*VLOOKUP($E844,BY_COM_Demand_Drivers!$A$5:$I$100,8,FALSE)</f>
        <v>4.0479985026700055E-2</v>
      </c>
      <c r="H844" s="16">
        <f>VLOOKUP($C844,'Growth rate'!$B$3:$T$93,7,FALSE)*VLOOKUP($E844,BY_COM_Demand_Drivers!$A$5:$I$100,9,FALSE)</f>
        <v>0.12433138258200729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1.5428674098648159</v>
      </c>
      <c r="G845" s="16">
        <f>VLOOKUP($C845,'Growth rate'!$B$3:$T$93,7,FALSE)*VLOOKUP($E845,BY_COM_Demand_Drivers!$A$5:$I$100,8,FALSE)</f>
        <v>4.1103984278035056E-2</v>
      </c>
      <c r="H845" s="16">
        <f>VLOOKUP($C845,'Growth rate'!$B$3:$T$93,7,FALSE)*VLOOKUP($E845,BY_COM_Demand_Drivers!$A$5:$I$100,9,FALSE)</f>
        <v>0.12624795171110767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1.5662896674774258</v>
      </c>
      <c r="G846" s="16">
        <f>VLOOKUP($C846,'Growth rate'!$B$3:$T$93,7,FALSE)*VLOOKUP($E846,BY_COM_Demand_Drivers!$A$5:$I$100,8,FALSE)</f>
        <v>4.1727983529370058E-2</v>
      </c>
      <c r="H846" s="16">
        <f>VLOOKUP($C846,'Growth rate'!$B$3:$T$93,7,FALSE)*VLOOKUP($E846,BY_COM_Demand_Drivers!$A$5:$I$100,9,FALSE)</f>
        <v>0.12816452084020802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1.5897119250900364</v>
      </c>
      <c r="G847" s="16">
        <f>VLOOKUP($C847,'Growth rate'!$B$3:$T$93,7,FALSE)*VLOOKUP($E847,BY_COM_Demand_Drivers!$A$5:$I$100,8,FALSE)</f>
        <v>4.2351982780705066E-2</v>
      </c>
      <c r="H847" s="16">
        <f>VLOOKUP($C847,'Growth rate'!$B$3:$T$93,7,FALSE)*VLOOKUP($E847,BY_COM_Demand_Drivers!$A$5:$I$100,9,FALSE)</f>
        <v>0.13008108996930839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1.6131341827026464</v>
      </c>
      <c r="G848" s="16">
        <f>VLOOKUP($C848,'Growth rate'!$B$3:$T$93,7,FALSE)*VLOOKUP($E848,BY_COM_Demand_Drivers!$A$5:$I$100,8,FALSE)</f>
        <v>4.2975982032040061E-2</v>
      </c>
      <c r="H848" s="16">
        <f>VLOOKUP($C848,'Growth rate'!$B$3:$T$93,7,FALSE)*VLOOKUP($E848,BY_COM_Demand_Drivers!$A$5:$I$100,9,FALSE)</f>
        <v>0.13199765909840874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1.636556440315257</v>
      </c>
      <c r="G849" s="16">
        <f>VLOOKUP($C849,'Growth rate'!$B$3:$T$93,7,FALSE)*VLOOKUP($E849,BY_COM_Demand_Drivers!$A$5:$I$100,8,FALSE)</f>
        <v>4.3599981283375069E-2</v>
      </c>
      <c r="H849" s="16">
        <f>VLOOKUP($C849,'Growth rate'!$B$3:$T$93,7,FALSE)*VLOOKUP($E849,BY_COM_Demand_Drivers!$A$5:$I$100,9,FALSE)</f>
        <v>0.13391422822750912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1.659978697927867</v>
      </c>
      <c r="G850" s="16">
        <f>VLOOKUP($C850,'Growth rate'!$B$3:$T$93,7,FALSE)*VLOOKUP($E850,BY_COM_Demand_Drivers!$A$5:$I$100,8,FALSE)</f>
        <v>4.4223980534710064E-2</v>
      </c>
      <c r="H850" s="16">
        <f>VLOOKUP($C850,'Growth rate'!$B$3:$T$93,7,FALSE)*VLOOKUP($E850,BY_COM_Demand_Drivers!$A$5:$I$100,9,FALSE)</f>
        <v>0.13583079735660947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1.6834009555404774</v>
      </c>
      <c r="G851" s="16">
        <f>VLOOKUP($C851,'Growth rate'!$B$3:$T$93,7,FALSE)*VLOOKUP($E851,BY_COM_Demand_Drivers!$A$5:$I$100,8,FALSE)</f>
        <v>4.4847979786045072E-2</v>
      </c>
      <c r="H851" s="16">
        <f>VLOOKUP($C851,'Growth rate'!$B$3:$T$93,7,FALSE)*VLOOKUP($E851,BY_COM_Demand_Drivers!$A$5:$I$100,9,FALSE)</f>
        <v>0.13774736648570987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1.7068232131530876</v>
      </c>
      <c r="G852" s="16">
        <f>VLOOKUP($C852,'Growth rate'!$B$3:$T$93,7,FALSE)*VLOOKUP($E852,BY_COM_Demand_Drivers!$A$5:$I$100,8,FALSE)</f>
        <v>4.5471979037380074E-2</v>
      </c>
      <c r="H852" s="16">
        <f>VLOOKUP($C852,'Growth rate'!$B$3:$T$93,7,FALSE)*VLOOKUP($E852,BY_COM_Demand_Drivers!$A$5:$I$100,9,FALSE)</f>
        <v>0.13966393561481022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1.7302454707656978</v>
      </c>
      <c r="G853" s="16">
        <f>VLOOKUP($C853,'Growth rate'!$B$3:$T$93,7,FALSE)*VLOOKUP($E853,BY_COM_Demand_Drivers!$A$5:$I$100,8,FALSE)</f>
        <v>4.6095978288715075E-2</v>
      </c>
      <c r="H853" s="16">
        <f>VLOOKUP($C853,'Growth rate'!$B$3:$T$93,7,FALSE)*VLOOKUP($E853,BY_COM_Demand_Drivers!$A$5:$I$100,9,FALSE)</f>
        <v>0.14158050474391057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1.7536677283783082</v>
      </c>
      <c r="G854" s="16">
        <f>VLOOKUP($C854,'Growth rate'!$B$3:$T$93,7,FALSE)*VLOOKUP($E854,BY_COM_Demand_Drivers!$A$5:$I$100,8,FALSE)</f>
        <v>4.6719977540050077E-2</v>
      </c>
      <c r="H854" s="16">
        <f>VLOOKUP($C854,'Growth rate'!$B$3:$T$93,7,FALSE)*VLOOKUP($E854,BY_COM_Demand_Drivers!$A$5:$I$100,9,FALSE)</f>
        <v>0.14349707387301094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1.7770899859909184</v>
      </c>
      <c r="G855" s="16">
        <f>VLOOKUP($C855,'Growth rate'!$B$3:$T$93,7,FALSE)*VLOOKUP($E855,BY_COM_Demand_Drivers!$A$5:$I$100,8,FALSE)</f>
        <v>4.7343976791385078E-2</v>
      </c>
      <c r="H855" s="16">
        <f>VLOOKUP($C855,'Growth rate'!$B$3:$T$93,7,FALSE)*VLOOKUP($E855,BY_COM_Demand_Drivers!$A$5:$I$100,9,FALSE)</f>
        <v>0.14541364300211132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1.8055234257667732</v>
      </c>
      <c r="G856" s="16">
        <f>VLOOKUP($C856,'Growth rate'!$B$3:$T$93,7,FALSE)*VLOOKUP($E856,BY_COM_Demand_Drivers!$A$5:$I$100,8,FALSE)</f>
        <v>4.8101480420047242E-2</v>
      </c>
      <c r="H856" s="16">
        <f>VLOOKUP($C856,'Growth rate'!$B$3:$T$93,7,FALSE)*VLOOKUP($E856,BY_COM_Demand_Drivers!$A$5:$I$100,9,FALSE)</f>
        <v>0.14774026129014509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1.8344118005790413</v>
      </c>
      <c r="G857" s="16">
        <f>VLOOKUP($C857,'Growth rate'!$B$3:$T$93,7,FALSE)*VLOOKUP($E857,BY_COM_Demand_Drivers!$A$5:$I$100,8,FALSE)</f>
        <v>4.8871104106767996E-2</v>
      </c>
      <c r="H857" s="16">
        <f>VLOOKUP($C857,'Growth rate'!$B$3:$T$93,7,FALSE)*VLOOKUP($E857,BY_COM_Demand_Drivers!$A$5:$I$100,9,FALSE)</f>
        <v>0.1501041054707874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1.8637623893883062</v>
      </c>
      <c r="G858" s="16">
        <f>VLOOKUP($C858,'Growth rate'!$B$3:$T$93,7,FALSE)*VLOOKUP($E858,BY_COM_Demand_Drivers!$A$5:$I$100,8,FALSE)</f>
        <v>4.9653041772476286E-2</v>
      </c>
      <c r="H858" s="16">
        <f>VLOOKUP($C858,'Growth rate'!$B$3:$T$93,7,FALSE)*VLOOKUP($E858,BY_COM_Demand_Drivers!$A$5:$I$100,9,FALSE)</f>
        <v>0.15250577115832001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1.8935825876185191</v>
      </c>
      <c r="G859" s="16">
        <f>VLOOKUP($C859,'Growth rate'!$B$3:$T$93,7,FALSE)*VLOOKUP($E859,BY_COM_Demand_Drivers!$A$5:$I$100,8,FALSE)</f>
        <v>5.0447490440835907E-2</v>
      </c>
      <c r="H859" s="16">
        <f>VLOOKUP($C859,'Growth rate'!$B$3:$T$93,7,FALSE)*VLOOKUP($E859,BY_COM_Demand_Drivers!$A$5:$I$100,9,FALSE)</f>
        <v>0.15494586349685313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1.9238799090204151</v>
      </c>
      <c r="G860" s="16">
        <f>VLOOKUP($C860,'Growth rate'!$B$3:$T$93,7,FALSE)*VLOOKUP($E860,BY_COM_Demand_Drivers!$A$5:$I$100,8,FALSE)</f>
        <v>5.1254650287889274E-2</v>
      </c>
      <c r="H860" s="16">
        <f>VLOOKUP($C860,'Growth rate'!$B$3:$T$93,7,FALSE)*VLOOKUP($E860,BY_COM_Demand_Drivers!$A$5:$I$100,9,FALSE)</f>
        <v>0.15742499731280277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1.9546619875647422</v>
      </c>
      <c r="G861" s="16">
        <f>VLOOKUP($C861,'Growth rate'!$B$3:$T$93,7,FALSE)*VLOOKUP($E861,BY_COM_Demand_Drivers!$A$5:$I$100,8,FALSE)</f>
        <v>5.2074724692495515E-2</v>
      </c>
      <c r="H861" s="16">
        <f>VLOOKUP($C861,'Growth rate'!$B$3:$T$93,7,FALSE)*VLOOKUP($E861,BY_COM_Demand_Drivers!$A$5:$I$100,9,FALSE)</f>
        <v>0.15994379726980765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1.9859365793657782</v>
      </c>
      <c r="G862" s="16">
        <f>VLOOKUP($C862,'Growth rate'!$B$3:$T$93,7,FALSE)*VLOOKUP($E862,BY_COM_Demand_Drivers!$A$5:$I$100,8,FALSE)</f>
        <v>5.2907920287575447E-2</v>
      </c>
      <c r="H862" s="16">
        <f>VLOOKUP($C862,'Growth rate'!$B$3:$T$93,7,FALSE)*VLOOKUP($E862,BY_COM_Demand_Drivers!$A$5:$I$100,9,FALSE)</f>
        <v>0.16250289802612455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2.0177115646356305</v>
      </c>
      <c r="G863" s="16">
        <f>VLOOKUP($C863,'Growth rate'!$B$3:$T$93,7,FALSE)*VLOOKUP($E863,BY_COM_Demand_Drivers!$A$5:$I$100,8,FALSE)</f>
        <v>5.3754447012176645E-2</v>
      </c>
      <c r="H863" s="16">
        <f>VLOOKUP($C863,'Growth rate'!$B$3:$T$93,7,FALSE)*VLOOKUP($E863,BY_COM_Demand_Drivers!$A$5:$I$100,9,FALSE)</f>
        <v>0.16510294439454254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2.0499949496698004</v>
      </c>
      <c r="G864" s="16">
        <f>VLOOKUP($C864,'Growth rate'!$B$3:$T$93,7,FALSE)*VLOOKUP($E864,BY_COM_Demand_Drivers!$A$5:$I$100,8,FALSE)</f>
        <v>5.4614518164371476E-2</v>
      </c>
      <c r="H864" s="16">
        <f>VLOOKUP($C864,'Growth rate'!$B$3:$T$93,7,FALSE)*VLOOKUP($E864,BY_COM_Demand_Drivers!$A$5:$I$100,9,FALSE)</f>
        <v>0.16774459150485524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2.0827948688645175</v>
      </c>
      <c r="G865" s="16">
        <f>VLOOKUP($C865,'Growth rate'!$B$3:$T$93,7,FALSE)*VLOOKUP($E865,BY_COM_Demand_Drivers!$A$5:$I$100,8,FALSE)</f>
        <v>5.5488350455001417E-2</v>
      </c>
      <c r="H865" s="16">
        <f>VLOOKUP($C865,'Growth rate'!$B$3:$T$93,7,FALSE)*VLOOKUP($E865,BY_COM_Demand_Drivers!$A$5:$I$100,9,FALSE)</f>
        <v>0.17042850496893291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2.11611958676635</v>
      </c>
      <c r="G866" s="16">
        <f>VLOOKUP($C866,'Growth rate'!$B$3:$T$93,7,FALSE)*VLOOKUP($E866,BY_COM_Demand_Drivers!$A$5:$I$100,8,FALSE)</f>
        <v>5.6376164062281443E-2</v>
      </c>
      <c r="H866" s="16">
        <f>VLOOKUP($C866,'Growth rate'!$B$3:$T$93,7,FALSE)*VLOOKUP($E866,BY_COM_Demand_Drivers!$A$5:$I$100,9,FALSE)</f>
        <v>0.17315536104843585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2.1499775001546113</v>
      </c>
      <c r="G867" s="16">
        <f>VLOOKUP($C867,'Growth rate'!$B$3:$T$93,7,FALSE)*VLOOKUP($E867,BY_COM_Demand_Drivers!$A$5:$I$100,8,FALSE)</f>
        <v>5.7278182687277954E-2</v>
      </c>
      <c r="H867" s="16">
        <f>VLOOKUP($C867,'Growth rate'!$B$3:$T$93,7,FALSE)*VLOOKUP($E867,BY_COM_Demand_Drivers!$A$5:$I$100,9,FALSE)</f>
        <v>0.17592584682521084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2.1843771401570851</v>
      </c>
      <c r="G868" s="16">
        <f>VLOOKUP($C868,'Growth rate'!$B$3:$T$93,7,FALSE)*VLOOKUP($E868,BY_COM_Demand_Drivers!$A$5:$I$100,8,FALSE)</f>
        <v>5.8194633610274396E-2</v>
      </c>
      <c r="H868" s="16">
        <f>VLOOKUP($C868,'Growth rate'!$B$3:$T$93,7,FALSE)*VLOOKUP($E868,BY_COM_Demand_Drivers!$A$5:$I$100,9,FALSE)</f>
        <v>0.17874066037441419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2.2193271743995986</v>
      </c>
      <c r="G869" s="16">
        <f>VLOOKUP($C869,'Growth rate'!$B$3:$T$93,7,FALSE)*VLOOKUP($E869,BY_COM_Demand_Drivers!$A$5:$I$100,8,FALSE)</f>
        <v>5.9125747748038783E-2</v>
      </c>
      <c r="H869" s="16">
        <f>VLOOKUP($C869,'Growth rate'!$B$3:$T$93,7,FALSE)*VLOOKUP($E869,BY_COM_Demand_Drivers!$A$5:$I$100,9,FALSE)</f>
        <v>0.18160051094040483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2.2548364091899926</v>
      </c>
      <c r="G870" s="16">
        <f>VLOOKUP($C870,'Growth rate'!$B$3:$T$93,7,FALSE)*VLOOKUP($E870,BY_COM_Demand_Drivers!$A$5:$I$100,8,FALSE)</f>
        <v>6.0071759712007421E-2</v>
      </c>
      <c r="H870" s="16">
        <f>VLOOKUP($C870,'Growth rate'!$B$3:$T$93,7,FALSE)*VLOOKUP($E870,BY_COM_Demand_Drivers!$A$5:$I$100,9,FALSE)</f>
        <v>0.18450611911545134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2.2909137917370321</v>
      </c>
      <c r="G871" s="16">
        <f>VLOOKUP($C871,'Growth rate'!$B$3:$T$93,7,FALSE)*VLOOKUP($E871,BY_COM_Demand_Drivers!$A$5:$I$100,8,FALSE)</f>
        <v>6.1032907867399525E-2</v>
      </c>
      <c r="H871" s="16">
        <f>VLOOKUP($C871,'Growth rate'!$B$3:$T$93,7,FALSE)*VLOOKUP($E871,BY_COM_Demand_Drivers!$A$5:$I$100,9,FALSE)</f>
        <v>0.18745821702129853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2.3275684124048244</v>
      </c>
      <c r="G872" s="16">
        <f>VLOOKUP($C872,'Growth rate'!$B$3:$T$93,7,FALSE)*VLOOKUP($E872,BY_COM_Demand_Drivers!$A$5:$I$100,8,FALSE)</f>
        <v>6.2009434393277919E-2</v>
      </c>
      <c r="H872" s="16">
        <f>VLOOKUP($C872,'Growth rate'!$B$3:$T$93,7,FALSE)*VLOOKUP($E872,BY_COM_Demand_Drivers!$A$5:$I$100,9,FALSE)</f>
        <v>0.1904575484936393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2.3648095070033022</v>
      </c>
      <c r="G873" s="16">
        <f>VLOOKUP($C873,'Growth rate'!$B$3:$T$93,7,FALSE)*VLOOKUP($E873,BY_COM_Demand_Drivers!$A$5:$I$100,8,FALSE)</f>
        <v>6.3001585343570379E-2</v>
      </c>
      <c r="H873" s="16">
        <f>VLOOKUP($C873,'Growth rate'!$B$3:$T$93,7,FALSE)*VLOOKUP($E873,BY_COM_Demand_Drivers!$A$5:$I$100,9,FALSE)</f>
        <v>0.19350486926953755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2.4026464591153553</v>
      </c>
      <c r="G874" s="16">
        <f>VLOOKUP($C874,'Growth rate'!$B$3:$T$93,7,FALSE)*VLOOKUP($E874,BY_COM_Demand_Drivers!$A$5:$I$100,8,FALSE)</f>
        <v>6.4009610709067508E-2</v>
      </c>
      <c r="H874" s="16">
        <f>VLOOKUP($C874,'Growth rate'!$B$3:$T$93,7,FALSE)*VLOOKUP($E874,BY_COM_Demand_Drivers!$A$5:$I$100,9,FALSE)</f>
        <v>0.19660094717785018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2.4410888024612007</v>
      </c>
      <c r="G875" s="16">
        <f>VLOOKUP($C875,'Growth rate'!$B$3:$T$93,7,FALSE)*VLOOKUP($E875,BY_COM_Demand_Drivers!$A$5:$I$100,8,FALSE)</f>
        <v>6.5033764480412579E-2</v>
      </c>
      <c r="H875" s="16">
        <f>VLOOKUP($C875,'Growth rate'!$B$3:$T$93,7,FALSE)*VLOOKUP($E875,BY_COM_Demand_Drivers!$A$5:$I$100,9,FALSE)</f>
        <v>0.19974656233269575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2.4801462233005793</v>
      </c>
      <c r="G876" s="16">
        <f>VLOOKUP($C876,'Growth rate'!$B$3:$T$93,7,FALSE)*VLOOKUP($E876,BY_COM_Demand_Drivers!$A$5:$I$100,8,FALSE)</f>
        <v>6.6074304712099172E-2</v>
      </c>
      <c r="H876" s="16">
        <f>VLOOKUP($C876,'Growth rate'!$B$3:$T$93,7,FALSE)*VLOOKUP($E876,BY_COM_Demand_Drivers!$A$5:$I$100,9,FALSE)</f>
        <v>0.20294250733001887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2.5198285628733887</v>
      </c>
      <c r="G877" s="16">
        <f>VLOOKUP($C877,'Growth rate'!$B$3:$T$93,7,FALSE)*VLOOKUP($E877,BY_COM_Demand_Drivers!$A$5:$I$100,8,FALSE)</f>
        <v>6.7131493587492763E-2</v>
      </c>
      <c r="H877" s="16">
        <f>VLOOKUP($C877,'Growth rate'!$B$3:$T$93,7,FALSE)*VLOOKUP($E877,BY_COM_Demand_Drivers!$A$5:$I$100,9,FALSE)</f>
        <v>0.20618958744729918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2.560145819879363</v>
      </c>
      <c r="G878" s="16">
        <f>VLOOKUP($C878,'Growth rate'!$B$3:$T$93,7,FALSE)*VLOOKUP($E878,BY_COM_Demand_Drivers!$A$5:$I$100,8,FALSE)</f>
        <v>6.8205597484892647E-2</v>
      </c>
      <c r="H878" s="16">
        <f>VLOOKUP($C878,'Growth rate'!$B$3:$T$93,7,FALSE)*VLOOKUP($E878,BY_COM_Demand_Drivers!$A$5:$I$100,9,FALSE)</f>
        <v>0.20948862084645598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2.6011081529974334</v>
      </c>
      <c r="G879" s="16">
        <f>VLOOKUP($C879,'Growth rate'!$B$3:$T$93,7,FALSE)*VLOOKUP($E879,BY_COM_Demand_Drivers!$A$5:$I$100,8,FALSE)</f>
        <v>6.9296887044650937E-2</v>
      </c>
      <c r="H879" s="16">
        <f>VLOOKUP($C879,'Growth rate'!$B$3:$T$93,7,FALSE)*VLOOKUP($E879,BY_COM_Demand_Drivers!$A$5:$I$100,9,FALSE)</f>
        <v>0.21284043877999928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2.6427258834453919</v>
      </c>
      <c r="G880" s="16">
        <f>VLOOKUP($C880,'Growth rate'!$B$3:$T$93,7,FALSE)*VLOOKUP($E880,BY_COM_Demand_Drivers!$A$5:$I$100,8,FALSE)</f>
        <v>7.0405637237365357E-2</v>
      </c>
      <c r="H880" s="16">
        <f>VLOOKUP($C880,'Growth rate'!$B$3:$T$93,7,FALSE)*VLOOKUP($E880,BY_COM_Demand_Drivers!$A$5:$I$100,9,FALSE)</f>
        <v>0.21624588580047927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2.6850094975805185</v>
      </c>
      <c r="G881" s="16">
        <f>VLOOKUP($C881,'Growth rate'!$B$3:$T$93,7,FALSE)*VLOOKUP($E881,BY_COM_Demand_Drivers!$A$5:$I$100,8,FALSE)</f>
        <v>7.1532127433163201E-2</v>
      </c>
      <c r="H881" s="16">
        <f>VLOOKUP($C881,'Growth rate'!$B$3:$T$93,7,FALSE)*VLOOKUP($E881,BY_COM_Demand_Drivers!$A$5:$I$100,9,FALSE)</f>
        <v>0.21970581997328695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2.7279696495418064</v>
      </c>
      <c r="G882" s="16">
        <f>VLOOKUP($C882,'Growth rate'!$B$3:$T$93,7,FALSE)*VLOOKUP($E882,BY_COM_Demand_Drivers!$A$5:$I$100,8,FALSE)</f>
        <v>7.2676641472093809E-2</v>
      </c>
      <c r="H882" s="16">
        <f>VLOOKUP($C882,'Growth rate'!$B$3:$T$93,7,FALSE)*VLOOKUP($E882,BY_COM_Demand_Drivers!$A$5:$I$100,9,FALSE)</f>
        <v>0.22322111309285952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2.7716171639344758</v>
      </c>
      <c r="G883" s="16">
        <f>VLOOKUP($C883,'Growth rate'!$B$3:$T$93,7,FALSE)*VLOOKUP($E883,BY_COM_Demand_Drivers!$A$5:$I$100,8,FALSE)</f>
        <v>7.3839467735647313E-2</v>
      </c>
      <c r="H883" s="16">
        <f>VLOOKUP($C883,'Growth rate'!$B$3:$T$93,7,FALSE)*VLOOKUP($E883,BY_COM_Demand_Drivers!$A$5:$I$100,9,FALSE)</f>
        <v>0.22679265090234529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2.815963038557427</v>
      </c>
      <c r="G884" s="16">
        <f>VLOOKUP($C884,'Growth rate'!$B$3:$T$93,7,FALSE)*VLOOKUP($E884,BY_COM_Demand_Drivers!$A$5:$I$100,8,FALSE)</f>
        <v>7.5020899219417667E-2</v>
      </c>
      <c r="H884" s="16">
        <f>VLOOKUP($C884,'Growth rate'!$B$3:$T$93,7,FALSE)*VLOOKUP($E884,BY_COM_Demand_Drivers!$A$5:$I$100,9,FALSE)</f>
        <v>0.2304213333167828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2.8610184471743461</v>
      </c>
      <c r="G885" s="16">
        <f>VLOOKUP($C885,'Growth rate'!$B$3:$T$93,7,FALSE)*VLOOKUP($E885,BY_COM_Demand_Drivers!$A$5:$I$100,8,FALSE)</f>
        <v>7.622123360692834E-2</v>
      </c>
      <c r="H885" s="16">
        <f>VLOOKUP($C885,'Growth rate'!$B$3:$T$93,7,FALSE)*VLOOKUP($E885,BY_COM_Demand_Drivers!$A$5:$I$100,9,FALSE)</f>
        <v>0.23410807464985134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2.9067947423291352</v>
      </c>
      <c r="G886" s="16">
        <f>VLOOKUP($C886,'Growth rate'!$B$3:$T$93,7,FALSE)*VLOOKUP($E886,BY_COM_Demand_Drivers!$A$5:$I$100,8,FALSE)</f>
        <v>7.7440773344639197E-2</v>
      </c>
      <c r="H886" s="16">
        <f>VLOOKUP($C886,'Growth rate'!$B$3:$T$93,7,FALSE)*VLOOKUP($E886,BY_COM_Demand_Drivers!$A$5:$I$100,9,FALSE)</f>
        <v>0.23785380384424892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2.9533034582064013</v>
      </c>
      <c r="G887" s="16">
        <f>VLOOKUP($C887,'Growth rate'!$B$3:$T$93,7,FALSE)*VLOOKUP($E887,BY_COM_Demand_Drivers!$A$5:$I$100,8,FALSE)</f>
        <v>7.8679825718153421E-2</v>
      </c>
      <c r="H887" s="16">
        <f>VLOOKUP($C887,'Growth rate'!$B$3:$T$93,7,FALSE)*VLOOKUP($E887,BY_COM_Demand_Drivers!$A$5:$I$100,9,FALSE)</f>
        <v>0.24165946470575689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3.0005563135377038</v>
      </c>
      <c r="G888" s="16">
        <f>VLOOKUP($C888,'Growth rate'!$B$3:$T$93,7,FALSE)*VLOOKUP($E888,BY_COM_Demand_Drivers!$A$5:$I$100,8,FALSE)</f>
        <v>7.9938702929643876E-2</v>
      </c>
      <c r="H888" s="16">
        <f>VLOOKUP($C888,'Growth rate'!$B$3:$T$93,7,FALSE)*VLOOKUP($E888,BY_COM_Demand_Drivers!$A$5:$I$100,9,FALSE)</f>
        <v>0.24552601614104905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3.0485652145543076</v>
      </c>
      <c r="G889" s="16">
        <f>VLOOKUP($C889,'Growth rate'!$B$3:$T$93,7,FALSE)*VLOOKUP($E889,BY_COM_Demand_Drivers!$A$5:$I$100,8,FALSE)</f>
        <v>8.1217722176518195E-2</v>
      </c>
      <c r="H889" s="16">
        <f>VLOOKUP($C889,'Growth rate'!$B$3:$T$93,7,FALSE)*VLOOKUP($E889,BY_COM_Demand_Drivers!$A$5:$I$100,9,FALSE)</f>
        <v>0.24945443239930584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3.0973422579871759</v>
      </c>
      <c r="G890" s="16">
        <f>VLOOKUP($C890,'Growth rate'!$B$3:$T$93,7,FALSE)*VLOOKUP($E890,BY_COM_Demand_Drivers!$A$5:$I$100,8,FALSE)</f>
        <v>8.2517205731342469E-2</v>
      </c>
      <c r="H890" s="16">
        <f>VLOOKUP($C890,'Growth rate'!$B$3:$T$93,7,FALSE)*VLOOKUP($E890,BY_COM_Demand_Drivers!$A$5:$I$100,9,FALSE)</f>
        <v>0.25344570331769467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3.1468997341149709</v>
      </c>
      <c r="G891" s="16">
        <f>VLOOKUP($C891,'Growth rate'!$B$3:$T$93,7,FALSE)*VLOOKUP($E891,BY_COM_Demand_Drivers!$A$5:$I$100,8,FALSE)</f>
        <v>8.3837481023043961E-2</v>
      </c>
      <c r="H891" s="16">
        <f>VLOOKUP($C891,'Growth rate'!$B$3:$T$93,7,FALSE)*VLOOKUP($E891,BY_COM_Demand_Drivers!$A$5:$I$100,9,FALSE)</f>
        <v>0.25750083457077783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3.1972501298608109</v>
      </c>
      <c r="G892" s="16">
        <f>VLOOKUP($C892,'Growth rate'!$B$3:$T$93,7,FALSE)*VLOOKUP($E892,BY_COM_Demand_Drivers!$A$5:$I$100,8,FALSE)</f>
        <v>8.5178880719412667E-2</v>
      </c>
      <c r="H892" s="16">
        <f>VLOOKUP($C892,'Growth rate'!$B$3:$T$93,7,FALSE)*VLOOKUP($E892,BY_COM_Demand_Drivers!$A$5:$I$100,9,FALSE)</f>
        <v>0.26162084792391033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3.2484061319385837</v>
      </c>
      <c r="G893" s="16">
        <f>VLOOKUP($C893,'Growth rate'!$B$3:$T$93,7,FALSE)*VLOOKUP($E893,BY_COM_Demand_Drivers!$A$5:$I$100,8,FALSE)</f>
        <v>8.6541742810923264E-2</v>
      </c>
      <c r="H893" s="16">
        <f>VLOOKUP($C893,'Growth rate'!$B$3:$T$93,7,FALSE)*VLOOKUP($E893,BY_COM_Demand_Drivers!$A$5:$I$100,9,FALSE)</f>
        <v>0.26580678149069287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3.300380630049601</v>
      </c>
      <c r="G894" s="16">
        <f>VLOOKUP($C894,'Growth rate'!$B$3:$T$93,7,FALSE)*VLOOKUP($E894,BY_COM_Demand_Drivers!$A$5:$I$100,8,FALSE)</f>
        <v>8.792641069589803E-2</v>
      </c>
      <c r="H894" s="16">
        <f>VLOOKUP($C894,'Growth rate'!$B$3:$T$93,7,FALSE)*VLOOKUP($E894,BY_COM_Demand_Drivers!$A$5:$I$100,9,FALSE)</f>
        <v>0.27005968999454394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3.3531867201303944</v>
      </c>
      <c r="G895" s="16">
        <f>VLOOKUP($C895,'Growth rate'!$B$3:$T$93,7,FALSE)*VLOOKUP($E895,BY_COM_Demand_Drivers!$A$5:$I$100,8,FALSE)</f>
        <v>8.9333233267032394E-2</v>
      </c>
      <c r="H895" s="16">
        <f>VLOOKUP($C895,'Growth rate'!$B$3:$T$93,7,FALSE)*VLOOKUP($E895,BY_COM_Demand_Drivers!$A$5:$I$100,9,FALSE)</f>
        <v>0.27438064503445664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3.4068377076524805</v>
      </c>
      <c r="G896" s="16">
        <f>VLOOKUP($C896,'Growth rate'!$B$3:$T$93,7,FALSE)*VLOOKUP($E896,BY_COM_Demand_Drivers!$A$5:$I$100,8,FALSE)</f>
        <v>9.076256499930492E-2</v>
      </c>
      <c r="H896" s="16">
        <f>VLOOKUP($C896,'Growth rate'!$B$3:$T$93,7,FALSE)*VLOOKUP($E896,BY_COM_Demand_Drivers!$A$5:$I$100,9,FALSE)</f>
        <v>0.27877073535500796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3.4613471109749212</v>
      </c>
      <c r="G897" s="16">
        <f>VLOOKUP($C897,'Growth rate'!$B$3:$T$93,7,FALSE)*VLOOKUP($E897,BY_COM_Demand_Drivers!$A$5:$I$100,8,FALSE)</f>
        <v>9.2214766039293822E-2</v>
      </c>
      <c r="H897" s="16">
        <f>VLOOKUP($C897,'Growth rate'!$B$3:$T$93,7,FALSE)*VLOOKUP($E897,BY_COM_Demand_Drivers!$A$5:$I$100,9,FALSE)</f>
        <v>0.28323106712068813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3.5167286647505192</v>
      </c>
      <c r="G898" s="16">
        <f>VLOOKUP($C898,'Growth rate'!$B$3:$T$93,7,FALSE)*VLOOKUP($E898,BY_COM_Demand_Drivers!$A$5:$I$100,8,FALSE)</f>
        <v>9.3690202295922509E-2</v>
      </c>
      <c r="H898" s="16">
        <f>VLOOKUP($C898,'Growth rate'!$B$3:$T$93,7,FALSE)*VLOOKUP($E898,BY_COM_Demand_Drivers!$A$5:$I$100,9,FALSE)</f>
        <v>0.2877627641946191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3.5729963233865281</v>
      </c>
      <c r="G899" s="16">
        <f>VLOOKUP($C899,'Growth rate'!$B$3:$T$93,7,FALSE)*VLOOKUP($E899,BY_COM_Demand_Drivers!$A$5:$I$100,8,FALSE)</f>
        <v>9.5189245532657271E-2</v>
      </c>
      <c r="H899" s="16">
        <f>VLOOKUP($C899,'Growth rate'!$B$3:$T$93,7,FALSE)*VLOOKUP($E899,BY_COM_Demand_Drivers!$A$5:$I$100,9,FALSE)</f>
        <v>0.29236696842173299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3.6301642645607122</v>
      </c>
      <c r="G900" s="16">
        <f>VLOOKUP($C900,'Growth rate'!$B$3:$T$93,7,FALSE)*VLOOKUP($E900,BY_COM_Demand_Drivers!$A$5:$I$100,8,FALSE)</f>
        <v>9.671227346117979E-2</v>
      </c>
      <c r="H900" s="16">
        <f>VLOOKUP($C900,'Growth rate'!$B$3:$T$93,7,FALSE)*VLOOKUP($E900,BY_COM_Demand_Drivers!$A$5:$I$100,9,FALSE)</f>
        <v>0.29704483991648073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3.6882468927936838</v>
      </c>
      <c r="G901" s="16">
        <f>VLOOKUP($C901,'Growth rate'!$B$3:$T$93,7,FALSE)*VLOOKUP($E901,BY_COM_Demand_Drivers!$A$5:$I$100,8,FALSE)</f>
        <v>9.8259669836558663E-2</v>
      </c>
      <c r="H901" s="16">
        <f>VLOOKUP($C901,'Growth rate'!$B$3:$T$93,7,FALSE)*VLOOKUP($E901,BY_COM_Demand_Drivers!$A$5:$I$100,9,FALSE)</f>
        <v>0.30179755735514441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3.7472588430783826</v>
      </c>
      <c r="G902" s="16">
        <f>VLOOKUP($C902,'Growth rate'!$B$3:$T$93,7,FALSE)*VLOOKUP($E902,BY_COM_Demand_Drivers!$A$5:$I$100,8,FALSE)</f>
        <v>9.9831824553943599E-2</v>
      </c>
      <c r="H902" s="16">
        <f>VLOOKUP($C902,'Growth rate'!$B$3:$T$93,7,FALSE)*VLOOKUP($E902,BY_COM_Demand_Drivers!$A$5:$I$100,9,FALSE)</f>
        <v>0.30662631827282671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3.8072149845676373</v>
      </c>
      <c r="G903" s="16">
        <f>VLOOKUP($C903,'Growth rate'!$B$3:$T$93,7,FALSE)*VLOOKUP($E903,BY_COM_Demand_Drivers!$A$5:$I$100,8,FALSE)</f>
        <v>0.1014291337468067</v>
      </c>
      <c r="H903" s="16">
        <f>VLOOKUP($C903,'Growth rate'!$B$3:$T$93,7,FALSE)*VLOOKUP($E903,BY_COM_Demand_Drivers!$A$5:$I$100,9,FALSE)</f>
        <v>0.31153233936519203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3.8681304243207193</v>
      </c>
      <c r="G904" s="16">
        <f>VLOOKUP($C904,'Growth rate'!$B$3:$T$93,7,FALSE)*VLOOKUP($E904,BY_COM_Demand_Drivers!$A$5:$I$100,8,FALSE)</f>
        <v>0.10305199988675562</v>
      </c>
      <c r="H904" s="16">
        <f>VLOOKUP($C904,'Growth rate'!$B$3:$T$93,7,FALSE)*VLOOKUP($E904,BY_COM_Demand_Drivers!$A$5:$I$100,9,FALSE)</f>
        <v>0.31651685679503505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3.9300205111098512</v>
      </c>
      <c r="G905" s="16">
        <f>VLOOKUP($C905,'Growth rate'!$B$3:$T$93,7,FALSE)*VLOOKUP($E905,BY_COM_Demand_Drivers!$A$5:$I$100,8,FALSE)</f>
        <v>0.10470083188494371</v>
      </c>
      <c r="H905" s="16">
        <f>VLOOKUP($C905,'Growth rate'!$B$3:$T$93,7,FALSE)*VLOOKUP($E905,BY_COM_Demand_Drivers!$A$5:$I$100,9,FALSE)</f>
        <v>0.32158112650375564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2:H577"/>
  <sheetViews>
    <sheetView topLeftCell="A3" workbookViewId="0">
      <selection activeCell="G24" sqref="G2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0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0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0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0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0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0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0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0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0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0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0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0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0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0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0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0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0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0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0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0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0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0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0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0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0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0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0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0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0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0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0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0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0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0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0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0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0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0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0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0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0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0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0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0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0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0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0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0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0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0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0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0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0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0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0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0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0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0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0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0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0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0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0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0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0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0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0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0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0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0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0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0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0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0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0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0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0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0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0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0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0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0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0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0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0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0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0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0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0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0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0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0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0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0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0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0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0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0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0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0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0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0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0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0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0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0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0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0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0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0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0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0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0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0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0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0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0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0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0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0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0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0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0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0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0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0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0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0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0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0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0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0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0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0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0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0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0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0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0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0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0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0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0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0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0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0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0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0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0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0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0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0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0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0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0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0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0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0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0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0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0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0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0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0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0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0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0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0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0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0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0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0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0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0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0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0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0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0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0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0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0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0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0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0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0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0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0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0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0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0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0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0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0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0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0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0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0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0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0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0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0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0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0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0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0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0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0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0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0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0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0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0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0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0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0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0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0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0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0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0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0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0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0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0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0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0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0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0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0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0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0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0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0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0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0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0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0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0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0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0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0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0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0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0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0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0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0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0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0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0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0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0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0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0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0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0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0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0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0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0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0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0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0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0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0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0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0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0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0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0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0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0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0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0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0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0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0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0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0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0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0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0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0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0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0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0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0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0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0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0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0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0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0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0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0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0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0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0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0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0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0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0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0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0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0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0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0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0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0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0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0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0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0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0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0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0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0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0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0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0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0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0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0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0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0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0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0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0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0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0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0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0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0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0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0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0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0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0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0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0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0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0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0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0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0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0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0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0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0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0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0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0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0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0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0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0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0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0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0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0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0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0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0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0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0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0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0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0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0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0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0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0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0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0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0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0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0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0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0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0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0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0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0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0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0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0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0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0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0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0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0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0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0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0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0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0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0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0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0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0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0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0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0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0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0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0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0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0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0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0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0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0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0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0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0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0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0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0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0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0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0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0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0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0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0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0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0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0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0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0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0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0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0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0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0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0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0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0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0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0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0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0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0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0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0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0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0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0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0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0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0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0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0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0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0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0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0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0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0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0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0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0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0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0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0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0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0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0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0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0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0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0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0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0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0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0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0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0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0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0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0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0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0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0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0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0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0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0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0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0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0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0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0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0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0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0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0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0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0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0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0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0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0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0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0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0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0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0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0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0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0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0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0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0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0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0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0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0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0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0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0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0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0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0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0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0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0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0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0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0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0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0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0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0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0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0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0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0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0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0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0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0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0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0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0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0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0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0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0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0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0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0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0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0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0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0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0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0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0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0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0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0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0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0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0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0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0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0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0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0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0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0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0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0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0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0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0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0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0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0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0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0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0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0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0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0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0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0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0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0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0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0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0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0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0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0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0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0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0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0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0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0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0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0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0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0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0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0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0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0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0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0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0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0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0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0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0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0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0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0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0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0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0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0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0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0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0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0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0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0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0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0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0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0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0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0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0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0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0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0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0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0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0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0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0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0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0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0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0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0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0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0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0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0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0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0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0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0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0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0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0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0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0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0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0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0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0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0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0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0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0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0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0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0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0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0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0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0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0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0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0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0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0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0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0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0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0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0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0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0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0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0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0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0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0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0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0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0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0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0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0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0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0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0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0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0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0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0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0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0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0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0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0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0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0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0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0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0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0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0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0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0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0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0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0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0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0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0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0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0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0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0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0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0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0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0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0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0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0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0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0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0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0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0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0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0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0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0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0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0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0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0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0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0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0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0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0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0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0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0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0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0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0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0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0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0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0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0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0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0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0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0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0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0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0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0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0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0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0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0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0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0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0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0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0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0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0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0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0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0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0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0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0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0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0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0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0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0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0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0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0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0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0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0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0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0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0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0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0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0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0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0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0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0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0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0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0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0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0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0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0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0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0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0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0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0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0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0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0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0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0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0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0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0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0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0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0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0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0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0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0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0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0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0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0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0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0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0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0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0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0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0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0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0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0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0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0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0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0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0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0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0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0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0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0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0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0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0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0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0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0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0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0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0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0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0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0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0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0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0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0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0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0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0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0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0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0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0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0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0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0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0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0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0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0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0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0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0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0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0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0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0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2:I577"/>
  <sheetViews>
    <sheetView workbookViewId="0">
      <selection activeCell="L12" sqref="L12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0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0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0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0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0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0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0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0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0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0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0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0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0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0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0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0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0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0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0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0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0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0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0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0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0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0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0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0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0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0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0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0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0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0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0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0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0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0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0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0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0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0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0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0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0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0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0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0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0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0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0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0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0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0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0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0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0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0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0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0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0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0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0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0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0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0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0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0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0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0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0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0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0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0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0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0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0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0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0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0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0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0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0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0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0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0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0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0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0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0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0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0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0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0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0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0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0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0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0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0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0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0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0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0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0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0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0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0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0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0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0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0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0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0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0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0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0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0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0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0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0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0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0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0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0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0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0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0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0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0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0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0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0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0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0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0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0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0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0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0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0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0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0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0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0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0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0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0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0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0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0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0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0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0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0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0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0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0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0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0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0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0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0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0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0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0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0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0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0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0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0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0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0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0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0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0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0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0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0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0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0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0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0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0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0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0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0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0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0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0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0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0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0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0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0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0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0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0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0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0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0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0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0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0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0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0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0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0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0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0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0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0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0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0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0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0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0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0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0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0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0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0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0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0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0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0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0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0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0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0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0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0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0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0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0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0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0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0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0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0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0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0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0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0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0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0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0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0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0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0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0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0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0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0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0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0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0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0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0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0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0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0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0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0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0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0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0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0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0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0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0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0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0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0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0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0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0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0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0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0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0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0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0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0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0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0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0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0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0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0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0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0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0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0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0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0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0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0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0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0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0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0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0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0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0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0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0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0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0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0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0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0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0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0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0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0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0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0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0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0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0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0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0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0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0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0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0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0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0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0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0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0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0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0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0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0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0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0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0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0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0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0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0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0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0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0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0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0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0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0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0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0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0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0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0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0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0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0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0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0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0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0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0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0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0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0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0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0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0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0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0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0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0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0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0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0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0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0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0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0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0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0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0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0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0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0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0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0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0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0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0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0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0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0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0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0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0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0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0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0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0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0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0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0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0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0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0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0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0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0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0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0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0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0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0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0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0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0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0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0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0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0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0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0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0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0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0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0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0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0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0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0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0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0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0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0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0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0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0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0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0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0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0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0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0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0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0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0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0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0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0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0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0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0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0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0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0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0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0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0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0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0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0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0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0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0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0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0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0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0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0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0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0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0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0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0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0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0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0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0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0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0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0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0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0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0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0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0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0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0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0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0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0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0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0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0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0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0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0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0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0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0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0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0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0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0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0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0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0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0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0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0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0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0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0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0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0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0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0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0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0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0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0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0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0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0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0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0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0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0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0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0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0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0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0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0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0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0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0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0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0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0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0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0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0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0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0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0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0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0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0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0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0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0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0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0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0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0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0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0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0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0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0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0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0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0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0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0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0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0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0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0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0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0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0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0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0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0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0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0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0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0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0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0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0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0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0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0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0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0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0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0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0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0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0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0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0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0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0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0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0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0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0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0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0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0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0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0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0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0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0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0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0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0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0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0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0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0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0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0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0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0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0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0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0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0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0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0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0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0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0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0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0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0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0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0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0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0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0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0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0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0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0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0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0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0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0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0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0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0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0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0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0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0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0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0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0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0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0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0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0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0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0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0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0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0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0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0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0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0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0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0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0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0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0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0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0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0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0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0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0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0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0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0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0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0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0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0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0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0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0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0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0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0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0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0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0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0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0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0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0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0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0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0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0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0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0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0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0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0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0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0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0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0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0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0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0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0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0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0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0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0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0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0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0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0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0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0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0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0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0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0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0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0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0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0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0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0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0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0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0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0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0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0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0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0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0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0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0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0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0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0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0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0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0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0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0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0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0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0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0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0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0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0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0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0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0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0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0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0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0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0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0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0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0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0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0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0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0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0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0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0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0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0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0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0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0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0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0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0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0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0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0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0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0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0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0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0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0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0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0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0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0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0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0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0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0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0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0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0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0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0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0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0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0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0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0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0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0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0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0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0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0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0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Worldbank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2022-03-28T13:53:07Z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