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131" documentId="13_ncr:1_{FC7FE1AD-CE7B-44FD-8CB3-8B018FB898B8}" xr6:coauthVersionLast="47" xr6:coauthVersionMax="47" xr10:uidLastSave="{B82DE81E-0C80-4E70-8441-78BB3A882597}"/>
  <bookViews>
    <workbookView xWindow="-110" yWindow="-110" windowWidth="19420" windowHeight="10420" activeTab="2" xr2:uid="{00000000-000D-0000-FFFF-FFFF00000000}"/>
  </bookViews>
  <sheets>
    <sheet name="LOG" sheetId="25" r:id="rId1"/>
    <sheet name="Intro" sheetId="32" r:id="rId2"/>
    <sheet name="Maximum" sheetId="37" r:id="rId3"/>
    <sheet name="Bound" sheetId="28" r:id="rId4"/>
    <sheet name="LineCap" sheetId="31" r:id="rId5"/>
    <sheet name="35" sheetId="3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[2]TechnologyData!$A$14:$M$41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[3]Cockpit!$B$5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[4]Sheet1!$C$4</definedName>
    <definedName name="dkkPerEUR">'[5]Centrale data'!$C$34</definedName>
    <definedName name="E_waste">#REF!</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Euro">#REF!</definedName>
    <definedName name="Fastprisår">[6]Forside!$B$5</definedName>
    <definedName name="FID_1">[7]AGR_Fuels!$A$2</definedName>
    <definedName name="FID_2">[8]LOG!#REF!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'[9]O&amp;M waste and WIN '!$K$13</definedName>
    <definedName name="FIXWINON">'[9]O&amp;M waste and WIN '!$K$14</definedName>
    <definedName name="FIXWSTBO">'[10]O&amp;M waste and WIN '!$E$5</definedName>
    <definedName name="FIXWSTBP">'[11]O&amp;M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[12]Rækker!$A$4:$A$4</definedName>
    <definedName name="Raggr2">[12]Rækker!$B$4:$B$4</definedName>
    <definedName name="Raggr3">[12]Rækker!$C$4:$C$4</definedName>
    <definedName name="Real_interest_rate">[13]TechnologyData!$B$37</definedName>
    <definedName name="RefurbishedCoalBioCHP">[2]TechnologyData!$A$43:$M$70</definedName>
    <definedName name="Region_3a">#REF!</definedName>
    <definedName name="Region_3b">#REF!</definedName>
    <definedName name="Region_Pa">#REF!</definedName>
    <definedName name="Region_Pb">#REF!</definedName>
    <definedName name="RenovCKV">[2]Plants!$J$4</definedName>
    <definedName name="RetBE">[14]Macro1!#REF!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'[5]Centrale data'!$C$32</definedName>
    <definedName name="Saggr1">[12]Søjler!$A$4:$A$7</definedName>
    <definedName name="Saggr2">[12]Søjler!$B$4:$B$7</definedName>
    <definedName name="Saggr3">[12]Søjler!$C$4:$C$7</definedName>
    <definedName name="Saggr4">[12]Søjler!$D$4:$D$7</definedName>
    <definedName name="Saggr5">[12]Søjler!$E$4:$E$7</definedName>
    <definedName name="Saggr6">[12]Søjler!$F$4:$F$7</definedName>
    <definedName name="Saggr7">[12]Søjler!$G$4:$G$7</definedName>
    <definedName name="Saggr8">[12]Søjler!$H$4:$H$7</definedName>
    <definedName name="Set_Pa">#REF!</definedName>
    <definedName name="Set_Pb">#REF!</definedName>
    <definedName name="Share_I_UP_3">[15]Tech!#REF!</definedName>
    <definedName name="Share_I_UP_3a">#REF!</definedName>
    <definedName name="Share_I_UP_3b">#REF!</definedName>
    <definedName name="STOCK_HET_3">[15]Tech!#REF!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'[9]O&amp;M waste and WIN '!$L$13</definedName>
    <definedName name="VARWINON">'[9]O&amp;M waste and WIN '!$L$14</definedName>
    <definedName name="VARWSTBO">'[11]O&amp;M waste '!$D$5</definedName>
    <definedName name="VARWSTBP">'[11]O&amp;M waste '!$D$4</definedName>
    <definedName name="WasteCHP">[2]TechnologyData!$A$101:$M$129</definedName>
    <definedName name="Wood_SmallBP">[2]TechnologyData!$A$131:$M$158</definedName>
    <definedName name="x">[16]AGR_Fuels!$A$2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8" i="31" l="1"/>
  <c r="H107" i="31"/>
  <c r="G106" i="31"/>
  <c r="J105" i="31"/>
  <c r="J104" i="31"/>
  <c r="J103" i="31"/>
  <c r="I102" i="31"/>
  <c r="I101" i="31"/>
  <c r="I100" i="31"/>
  <c r="I99" i="31"/>
  <c r="H98" i="31"/>
  <c r="G96" i="31"/>
  <c r="J89" i="31"/>
  <c r="J94" i="31"/>
  <c r="I57" i="31"/>
  <c r="I71" i="31"/>
  <c r="G78" i="31"/>
  <c r="J77" i="31"/>
  <c r="J76" i="31"/>
  <c r="J75" i="31"/>
  <c r="I74" i="31"/>
  <c r="I73" i="31"/>
  <c r="I72" i="31"/>
  <c r="H70" i="31"/>
  <c r="G68" i="31"/>
  <c r="H93" i="31"/>
  <c r="G92" i="31"/>
  <c r="J91" i="31"/>
  <c r="J90" i="31"/>
  <c r="I88" i="31"/>
  <c r="I87" i="31"/>
  <c r="I86" i="31"/>
  <c r="I85" i="31"/>
  <c r="H84" i="31"/>
  <c r="G82" i="31"/>
  <c r="J62" i="31"/>
  <c r="H56" i="31"/>
  <c r="G54" i="31"/>
  <c r="G64" i="31"/>
  <c r="J63" i="31"/>
  <c r="J61" i="31"/>
  <c r="I60" i="31"/>
  <c r="I59" i="31"/>
  <c r="I58"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sharedStrings.xml><?xml version="1.0" encoding="utf-8"?>
<sst xmlns="http://schemas.openxmlformats.org/spreadsheetml/2006/main" count="1229" uniqueCount="319">
  <si>
    <t>~TFM_INS</t>
  </si>
  <si>
    <t>TimeSlice</t>
  </si>
  <si>
    <t>LimType</t>
  </si>
  <si>
    <t>Attribute</t>
  </si>
  <si>
    <t>Year</t>
  </si>
  <si>
    <t>Pset_PN</t>
  </si>
  <si>
    <t>IMPELC*,EXPELC*</t>
  </si>
  <si>
    <t>UP</t>
  </si>
  <si>
    <t>CAP_BND</t>
  </si>
  <si>
    <t>Date</t>
  </si>
  <si>
    <t>Name</t>
  </si>
  <si>
    <t>Sheet Name</t>
  </si>
  <si>
    <t>Cells</t>
  </si>
  <si>
    <t>Comments</t>
  </si>
  <si>
    <t>\I: Unit</t>
  </si>
  <si>
    <t>n/a</t>
  </si>
  <si>
    <t>MW</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</si>
  <si>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</si>
  <si>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</si>
  <si>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</si>
  <si>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</si>
  <si>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</si>
  <si>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</si>
  <si>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</si>
  <si>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</si>
  <si>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</si>
  <si>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</si>
  <si>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</si>
  <si>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</si>
  <si>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</si>
  <si>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ELCC</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</si>
  <si>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</si>
  <si>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</si>
  <si>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</si>
  <si>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</si>
  <si>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</si>
  <si>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</si>
  <si>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</si>
  <si>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</si>
  <si>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</si>
  <si>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</si>
  <si>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</si>
  <si>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</si>
  <si>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</si>
  <si>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</si>
  <si>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</si>
  <si>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</si>
  <si>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</si>
  <si>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</si>
  <si>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</si>
  <si>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</si>
  <si>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</si>
  <si>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DE2</t>
  </si>
  <si>
    <t>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</si>
  <si>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</si>
  <si>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</si>
  <si>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</si>
  <si>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</si>
  <si>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</si>
  <si>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</si>
  <si>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</si>
  <si>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</si>
  <si>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</si>
  <si>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</si>
  <si>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</si>
  <si>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</si>
  <si>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</si>
  <si>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</si>
  <si>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</si>
  <si>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</si>
  <si>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</si>
  <si>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</si>
  <si>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</si>
  <si>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</si>
  <si>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</si>
  <si>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</si>
  <si>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</si>
  <si>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</si>
  <si>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</si>
  <si>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</si>
  <si>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</si>
  <si>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</si>
  <si>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</si>
  <si>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</si>
  <si>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</si>
  <si>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</si>
  <si>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</si>
  <si>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</si>
  <si>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</si>
  <si>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</si>
  <si>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</si>
  <si>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</si>
  <si>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</si>
  <si>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</si>
  <si>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</si>
  <si>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</si>
  <si>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</si>
  <si>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</si>
  <si>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</si>
  <si>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</si>
  <si>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</si>
  <si>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</si>
  <si>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</si>
  <si>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</si>
  <si>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</si>
  <si>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</si>
  <si>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</si>
  <si>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</si>
  <si>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</si>
  <si>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</si>
  <si>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</si>
  <si>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</si>
  <si>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</si>
  <si>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</si>
  <si>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</si>
  <si>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</si>
  <si>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</si>
  <si>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</si>
  <si>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</si>
  <si>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</si>
  <si>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</si>
  <si>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</si>
  <si>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</si>
  <si>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</si>
  <si>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</si>
  <si>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</si>
  <si>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</si>
  <si>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</si>
  <si>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</si>
  <si>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</si>
  <si>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</si>
  <si>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</si>
  <si>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</si>
  <si>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</si>
  <si>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</si>
  <si>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</si>
  <si>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</si>
  <si>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</si>
  <si>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</si>
  <si>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</si>
  <si>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</si>
  <si>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</si>
  <si>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</si>
  <si>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</si>
  <si>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</si>
  <si>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</si>
  <si>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</si>
  <si>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</si>
  <si>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</si>
  <si>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</si>
  <si>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</si>
  <si>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</si>
  <si>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</si>
  <si>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</si>
  <si>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</si>
  <si>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</si>
  <si>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</si>
  <si>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</si>
  <si>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</si>
  <si>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</si>
  <si>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</si>
  <si>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</si>
  <si>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</si>
  <si>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</si>
  <si>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</si>
  <si>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</si>
  <si>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</si>
  <si>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</si>
  <si>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</si>
  <si>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</si>
  <si>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</si>
  <si>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</si>
  <si>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</si>
  <si>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</si>
  <si>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</si>
  <si>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</si>
  <si>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</si>
  <si>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</si>
  <si>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</si>
  <si>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</si>
  <si>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</si>
  <si>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</si>
  <si>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</si>
  <si>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</si>
  <si>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</si>
  <si>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</si>
  <si>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</si>
  <si>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</si>
  <si>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</si>
  <si>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</si>
  <si>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</si>
  <si>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</si>
  <si>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</si>
  <si>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</si>
  <si>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</si>
  <si>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</si>
  <si>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</si>
  <si>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</si>
  <si>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</si>
  <si>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</si>
  <si>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</si>
  <si>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</si>
  <si>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</si>
  <si>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</si>
  <si>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</si>
  <si>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</si>
  <si>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</si>
  <si>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</si>
  <si>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</si>
  <si>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</si>
  <si>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</si>
  <si>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</si>
  <si>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</si>
  <si>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</si>
  <si>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</si>
  <si>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</si>
  <si>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</si>
  <si>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</si>
  <si>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</si>
  <si>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</si>
  <si>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</si>
  <si>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</si>
  <si>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</si>
  <si>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</si>
  <si>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</si>
  <si>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</si>
  <si>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</si>
  <si>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</si>
  <si>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</si>
  <si>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</si>
  <si>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</si>
  <si>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</si>
  <si>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</si>
  <si>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</si>
  <si>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</si>
  <si>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</si>
  <si>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</si>
  <si>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</si>
  <si>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</si>
  <si>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</si>
  <si>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</si>
  <si>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</si>
  <si>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</si>
  <si>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</si>
  <si>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</si>
  <si>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</si>
  <si>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</si>
  <si>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</si>
  <si>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</si>
  <si>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</si>
  <si>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</si>
  <si>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</si>
  <si>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</si>
  <si>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</si>
  <si>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</si>
  <si>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</si>
  <si>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</si>
  <si>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</si>
  <si>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</si>
  <si>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</si>
  <si>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</si>
  <si>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</si>
  <si>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</si>
  <si>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</si>
  <si>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</si>
  <si>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</si>
  <si>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</si>
  <si>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</si>
  <si>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</si>
  <si>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</si>
  <si>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</si>
  <si>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</si>
  <si>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</si>
  <si>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</si>
  <si>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</si>
  <si>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</si>
  <si>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</si>
  <si>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</si>
  <si>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</si>
  <si>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</si>
  <si>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</si>
  <si>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</si>
  <si>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</si>
  <si>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</si>
  <si>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</si>
  <si>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</si>
  <si>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</si>
  <si>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</si>
  <si>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</si>
  <si>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</si>
  <si>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</si>
  <si>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</si>
  <si>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</si>
  <si>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</si>
  <si>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</si>
  <si>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</si>
  <si>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</si>
  <si>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</si>
  <si>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</si>
  <si>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</si>
  <si>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</si>
  <si>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</si>
  <si>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</si>
  <si>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</si>
  <si>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</si>
  <si>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</si>
  <si>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</si>
  <si>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</si>
  <si>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</si>
  <si>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</si>
  <si>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</si>
  <si>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</si>
  <si>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</si>
  <si>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</si>
  <si>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</si>
  <si>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</si>
  <si>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</si>
  <si>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t>
  </si>
  <si>
    <t>EXPELC-BEDE3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</si>
</sst>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7" formatCode="\Te\x\t"/>
  </numFmts>
  <fonts count="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s>
  <cellStyleXfs count="2790">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13"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7" fillId="20" borderId="1">
      <alignment horizontal="right" vertical="center"/>
    </xf>
    <xf numFmtId="4" fontId="17" fillId="20" borderId="1">
      <alignment horizontal="right" vertical="center"/>
    </xf>
    <xf numFmtId="0" fontId="42" fillId="52" borderId="0" applyNumberFormat="0" applyBorder="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43" fillId="53" borderId="15" applyNumberFormat="0" applyAlignment="0" applyProtection="0"/>
    <xf numFmtId="0" fontId="33" fillId="0" borderId="3" applyNumberFormat="0" applyFill="0" applyAlignment="0" applyProtection="0"/>
    <xf numFmtId="0" fontId="26" fillId="22" borderId="4" applyNumberFormat="0" applyAlignment="0" applyProtection="0"/>
    <xf numFmtId="0" fontId="44" fillId="54" borderId="16" applyNumberFormat="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8" fillId="0" borderId="5">
      <alignment horizontal="left" vertical="center" wrapText="1" indent="2"/>
    </xf>
    <xf numFmtId="168"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69" fontId="13" fillId="0" borderId="0" applyFont="0" applyFill="0" applyBorder="0" applyAlignment="0" applyProtection="0"/>
    <xf numFmtId="169"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17" applyNumberFormat="0" applyFill="0" applyAlignment="0" applyProtection="0"/>
    <xf numFmtId="0" fontId="48" fillId="0" borderId="18" applyNumberFormat="0" applyFill="0" applyAlignment="0" applyProtection="0"/>
    <xf numFmtId="0" fontId="49" fillId="0" borderId="19" applyNumberFormat="0" applyFill="0" applyAlignment="0" applyProtection="0"/>
    <xf numFmtId="0" fontId="49" fillId="0" borderId="0" applyNumberFormat="0" applyFill="0" applyBorder="0" applyAlignment="0" applyProtection="0"/>
    <xf numFmtId="0" fontId="50" fillId="56" borderId="15"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4" fontId="18" fillId="0" borderId="0" applyBorder="0">
      <alignment horizontal="right" vertical="center"/>
    </xf>
    <xf numFmtId="0" fontId="51" fillId="0" borderId="20" applyNumberFormat="0" applyFill="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0" fontId="52" fillId="57" borderId="0" applyNumberFormat="0" applyBorder="0" applyAlignment="0" applyProtection="0"/>
    <xf numFmtId="0" fontId="34" fillId="23" borderId="0" applyNumberFormat="0" applyBorder="0" applyAlignment="0" applyProtection="0"/>
    <xf numFmtId="0" fontId="13" fillId="0" borderId="0"/>
    <xf numFmtId="0" fontId="13" fillId="0" borderId="0"/>
    <xf numFmtId="0" fontId="13" fillId="0" borderId="0"/>
    <xf numFmtId="0" fontId="15" fillId="0" borderId="0"/>
    <xf numFmtId="0" fontId="13" fillId="0" borderId="0"/>
    <xf numFmtId="0" fontId="40" fillId="0" borderId="0"/>
    <xf numFmtId="0" fontId="15" fillId="0" borderId="0"/>
    <xf numFmtId="0" fontId="40" fillId="0" borderId="0"/>
    <xf numFmtId="4" fontId="18" fillId="0" borderId="1" applyFill="0" applyBorder="0" applyProtection="0">
      <alignment horizontal="right" vertical="center"/>
    </xf>
    <xf numFmtId="0" fontId="19" fillId="0" borderId="0" applyNumberFormat="0" applyFill="0" applyBorder="0" applyProtection="0">
      <alignment horizontal="left" vertical="center"/>
    </xf>
    <xf numFmtId="0" fontId="13" fillId="24" borderId="0" applyNumberFormat="0" applyFont="0" applyBorder="0" applyAlignment="0" applyProtection="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22" fillId="0" borderId="0"/>
    <xf numFmtId="0" fontId="22"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6" fillId="0" borderId="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5" fillId="25" borderId="9" applyNumberFormat="0" applyFont="0" applyAlignment="0" applyProtection="0"/>
    <xf numFmtId="0" fontId="40" fillId="58" borderId="21" applyNumberFormat="0" applyFont="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0" fontId="53" fillId="53" borderId="22"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0" fontId="13" fillId="0" borderId="0"/>
    <xf numFmtId="0" fontId="38"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36" fillId="0" borderId="0" applyNumberFormat="0" applyFill="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5" fillId="0" borderId="23"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24" fillId="3" borderId="0" applyNumberFormat="0" applyBorder="0" applyAlignment="0" applyProtection="0"/>
    <xf numFmtId="0" fontId="28" fillId="4" borderId="0" applyNumberFormat="0" applyBorder="0" applyAlignment="0" applyProtection="0"/>
    <xf numFmtId="0" fontId="56" fillId="0" borderId="0" applyNumberFormat="0" applyFill="0" applyBorder="0" applyAlignment="0" applyProtection="0"/>
    <xf numFmtId="4" fontId="18" fillId="0" borderId="0"/>
    <xf numFmtId="0" fontId="11" fillId="0" borderId="0"/>
    <xf numFmtId="0" fontId="58" fillId="0" borderId="0" applyNumberFormat="0" applyFill="0" applyBorder="0" applyAlignment="0" applyProtection="0">
      <alignment vertical="top"/>
      <protection locked="0"/>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59" fillId="0" borderId="0"/>
    <xf numFmtId="0" fontId="60" fillId="0" borderId="0">
      <alignment horizontal="right"/>
    </xf>
    <xf numFmtId="0" fontId="61" fillId="0" borderId="0"/>
    <xf numFmtId="0" fontId="62" fillId="0" borderId="0"/>
    <xf numFmtId="0" fontId="63" fillId="0" borderId="0"/>
    <xf numFmtId="0" fontId="64" fillId="0" borderId="24" applyNumberFormat="0" applyAlignment="0"/>
    <xf numFmtId="0" fontId="65" fillId="0" borderId="0" applyAlignment="0">
      <alignment horizontal="left"/>
    </xf>
    <xf numFmtId="0" fontId="65" fillId="0" borderId="0">
      <alignment horizontal="right"/>
    </xf>
    <xf numFmtId="172" fontId="65" fillId="0" borderId="0">
      <alignment horizontal="right"/>
    </xf>
    <xf numFmtId="167" fontId="66" fillId="0" borderId="0">
      <alignment horizontal="right"/>
    </xf>
    <xf numFmtId="0" fontId="67" fillId="0" borderId="0"/>
    <xf numFmtId="0" fontId="25" fillId="21" borderId="2" applyNumberFormat="0" applyAlignment="0" applyProtection="0"/>
    <xf numFmtId="0" fontId="26" fillId="22" borderId="4" applyNumberFormat="0" applyAlignment="0" applyProtection="0"/>
    <xf numFmtId="164" fontId="11"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22"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8" fillId="0" borderId="0" applyNumberFormat="0" applyFill="0" applyBorder="0" applyAlignment="0" applyProtection="0">
      <alignment vertical="top"/>
      <protection locked="0"/>
    </xf>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69" fillId="0" borderId="0" applyNumberFormat="0" applyFill="0" applyBorder="0" applyAlignment="0" applyProtection="0"/>
    <xf numFmtId="0" fontId="33" fillId="0" borderId="3" applyNumberFormat="0" applyFill="0" applyAlignment="0" applyProtection="0"/>
    <xf numFmtId="0" fontId="34" fillId="23"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0" fillId="0" borderId="0" applyFill="0" applyBorder="0"/>
    <xf numFmtId="0" fontId="57" fillId="0" borderId="0"/>
    <xf numFmtId="0" fontId="8" fillId="0" borderId="0"/>
    <xf numFmtId="0" fontId="70" fillId="0" borderId="0" applyFill="0" applyBorder="0"/>
    <xf numFmtId="0" fontId="8" fillId="0" borderId="0"/>
    <xf numFmtId="0" fontId="11" fillId="0" borderId="0"/>
    <xf numFmtId="0" fontId="8" fillId="0" borderId="0"/>
    <xf numFmtId="0" fontId="8" fillId="0" borderId="0"/>
    <xf numFmtId="0" fontId="71" fillId="0" borderId="0" applyBorder="0">
      <protection locked="0"/>
    </xf>
    <xf numFmtId="0" fontId="8" fillId="0" borderId="0"/>
    <xf numFmtId="0" fontId="8" fillId="0" borderId="0"/>
    <xf numFmtId="0" fontId="8" fillId="0" borderId="0"/>
    <xf numFmtId="0" fontId="11" fillId="0" borderId="0"/>
    <xf numFmtId="0" fontId="8" fillId="0" borderId="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2" fillId="61" borderId="1" applyNumberFormat="0" applyProtection="0">
      <alignment horizontal="right"/>
    </xf>
    <xf numFmtId="1" fontId="11" fillId="0" borderId="1" applyFill="0" applyProtection="0">
      <alignment horizontal="right" vertical="top" wrapText="1"/>
    </xf>
    <xf numFmtId="0" fontId="11" fillId="0" borderId="1" applyFill="0" applyProtection="0">
      <alignment horizontal="right" vertical="top" wrapText="1"/>
    </xf>
    <xf numFmtId="0" fontId="72" fillId="0" borderId="0" applyNumberFormat="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73" fillId="0" borderId="25" applyNumberFormat="0">
      <alignment vertical="center"/>
    </xf>
    <xf numFmtId="173" fontId="74" fillId="0" borderId="25">
      <alignment horizontal="right" vertical="center"/>
    </xf>
    <xf numFmtId="0" fontId="75" fillId="0" borderId="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77" fillId="52" borderId="0" applyNumberFormat="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78" fillId="0" borderId="0" applyFont="0" applyFill="0" applyBorder="0" applyAlignment="0" applyProtection="0"/>
    <xf numFmtId="0" fontId="79" fillId="0" borderId="0"/>
    <xf numFmtId="0" fontId="18" fillId="0" borderId="5">
      <alignment horizontal="left" vertical="center" wrapText="1" indent="2"/>
    </xf>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78"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9"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0" fontId="79" fillId="0" borderId="0"/>
    <xf numFmtId="0" fontId="32" fillId="7" borderId="2" applyNumberFormat="0" applyAlignment="0" applyProtection="0"/>
    <xf numFmtId="0" fontId="32" fillId="7" borderId="2" applyNumberFormat="0" applyAlignment="0" applyProtection="0"/>
    <xf numFmtId="0" fontId="44" fillId="54" borderId="16"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0" fontId="11" fillId="0" borderId="0"/>
    <xf numFmtId="0" fontId="6" fillId="0" borderId="0"/>
    <xf numFmtId="0" fontId="11"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75"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75" fillId="0" borderId="0"/>
    <xf numFmtId="0" fontId="75" fillId="0" borderId="0"/>
    <xf numFmtId="0" fontId="75" fillId="0" borderId="0"/>
    <xf numFmtId="0" fontId="75"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4" fontId="18" fillId="0" borderId="1" applyFill="0" applyBorder="0" applyProtection="0">
      <alignment horizontal="right" vertical="center"/>
    </xf>
    <xf numFmtId="4" fontId="18" fillId="0" borderId="1" applyFill="0" applyBorder="0" applyProtection="0">
      <alignment horizontal="righ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6" fillId="58" borderId="21" applyNumberFormat="0" applyFont="0" applyAlignment="0" applyProtection="0"/>
    <xf numFmtId="0" fontId="6" fillId="58" borderId="21" applyNumberFormat="0" applyFont="0" applyAlignment="0" applyProtection="0"/>
    <xf numFmtId="0" fontId="6" fillId="58" borderId="21" applyNumberFormat="0" applyFont="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0" fontId="35" fillId="21" borderId="10" applyNumberFormat="0" applyAlignment="0" applyProtection="0"/>
    <xf numFmtId="0" fontId="35" fillId="21" borderId="10" applyNumberFormat="0" applyAlignment="0" applyProtection="0"/>
    <xf numFmtId="0" fontId="79" fillId="0" borderId="0"/>
    <xf numFmtId="9" fontId="1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6" fillId="0" borderId="0" applyFont="0" applyFill="0" applyBorder="0" applyAlignment="0" applyProtection="0"/>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84" fillId="0" borderId="0"/>
    <xf numFmtId="0" fontId="78" fillId="0" borderId="0"/>
    <xf numFmtId="0" fontId="11" fillId="0" borderId="0"/>
    <xf numFmtId="0" fontId="4" fillId="0" borderId="0"/>
    <xf numFmtId="0" fontId="3" fillId="0" borderId="0"/>
  </cellStyleXfs>
  <cellXfs count="100">
    <xf numFmtId="0" fontId="0" fillId="0" borderId="0" xfId="0"/>
    <xf numFmtId="0" fontId="14" fillId="0" borderId="0" xfId="470" applyFont="1"/>
    <xf numFmtId="0" fontId="12" fillId="0" borderId="0" xfId="470" applyFont="1" applyAlignment="1">
      <alignment horizontal="center"/>
    </xf>
    <xf numFmtId="0" fontId="12" fillId="26" borderId="12" xfId="470" applyFont="1" applyFill="1" applyBorder="1"/>
    <xf numFmtId="0" fontId="12" fillId="27" borderId="12" xfId="470" applyFont="1" applyFill="1" applyBorder="1"/>
    <xf numFmtId="0" fontId="13" fillId="26" borderId="12" xfId="470" applyFont="1" applyFill="1" applyBorder="1"/>
    <xf numFmtId="0" fontId="40" fillId="0" borderId="0" xfId="470"/>
    <xf numFmtId="0" fontId="0" fillId="0" borderId="0" xfId="0" applyFont="1" applyFill="1" applyBorder="1"/>
    <xf numFmtId="0" fontId="40" fillId="0" borderId="0" xfId="470" applyFill="1"/>
    <xf numFmtId="0" fontId="40" fillId="0" borderId="13" xfId="470" applyBorder="1"/>
    <xf numFmtId="0" fontId="0" fillId="0" borderId="13" xfId="0" applyFont="1" applyFill="1" applyBorder="1"/>
    <xf numFmtId="1" fontId="0" fillId="0" borderId="0" xfId="0" applyNumberFormat="1" applyFont="1" applyFill="1" applyBorder="1"/>
    <xf numFmtId="0" fontId="40" fillId="0" borderId="0" xfId="470" applyBorder="1"/>
    <xf numFmtId="0" fontId="40" fillId="0" borderId="0" xfId="470" applyFill="1" applyBorder="1"/>
    <xf numFmtId="0" fontId="40" fillId="0" borderId="14" xfId="470" applyBorder="1"/>
    <xf numFmtId="1" fontId="40" fillId="0" borderId="14" xfId="470" applyNumberFormat="1" applyBorder="1"/>
    <xf numFmtId="1" fontId="57" fillId="0" borderId="0" xfId="470" applyNumberFormat="1" applyFont="1" applyFill="1" applyBorder="1"/>
    <xf numFmtId="1" fontId="57" fillId="0" borderId="13" xfId="470" applyNumberFormat="1" applyFont="1" applyFill="1" applyBorder="1"/>
    <xf numFmtId="0" fontId="40" fillId="59" borderId="0" xfId="470" applyFill="1"/>
    <xf numFmtId="0" fontId="40" fillId="59" borderId="13" xfId="470" applyFill="1" applyBorder="1"/>
    <xf numFmtId="0" fontId="40" fillId="59" borderId="0" xfId="470" applyFill="1" applyBorder="1"/>
    <xf numFmtId="0" fontId="0" fillId="0" borderId="0" xfId="0" applyFill="1" applyBorder="1"/>
    <xf numFmtId="0" fontId="12" fillId="0" borderId="0" xfId="0" applyFont="1"/>
    <xf numFmtId="0" fontId="40" fillId="59" borderId="14" xfId="470" applyFill="1" applyBorder="1"/>
    <xf numFmtId="0" fontId="12" fillId="60" borderId="12" xfId="470" applyFont="1" applyFill="1" applyBorder="1"/>
    <xf numFmtId="1" fontId="10" fillId="0" borderId="14" xfId="470" applyNumberFormat="1" applyFont="1" applyBorder="1" applyAlignment="1">
      <alignment horizontal="center" vertical="center"/>
    </xf>
    <xf numFmtId="1" fontId="57" fillId="0" borderId="0" xfId="470" applyNumberFormat="1" applyFont="1" applyFill="1" applyBorder="1" applyAlignment="1">
      <alignment horizontal="center" vertical="center"/>
    </xf>
    <xf numFmtId="1" fontId="57" fillId="0" borderId="13" xfId="470" applyNumberFormat="1" applyFont="1" applyFill="1" applyBorder="1" applyAlignment="1">
      <alignment horizontal="center" vertical="center"/>
    </xf>
    <xf numFmtId="0" fontId="11" fillId="0" borderId="0" xfId="0" applyFont="1" applyAlignment="1">
      <alignment horizontal="left"/>
    </xf>
    <xf numFmtId="14" fontId="11" fillId="0" borderId="0" xfId="0" applyNumberFormat="1" applyFont="1" applyAlignment="1">
      <alignment horizontal="left"/>
    </xf>
    <xf numFmtId="0" fontId="9" fillId="0" borderId="0" xfId="470" applyFont="1"/>
    <xf numFmtId="0" fontId="9" fillId="59" borderId="0" xfId="470" applyFont="1" applyFill="1"/>
    <xf numFmtId="0" fontId="7" fillId="0" borderId="14" xfId="470" applyFont="1" applyBorder="1"/>
    <xf numFmtId="0" fontId="76" fillId="0" borderId="0" xfId="1146" applyFont="1"/>
    <xf numFmtId="0" fontId="75" fillId="0" borderId="0" xfId="1146"/>
    <xf numFmtId="0" fontId="55" fillId="0" borderId="0" xfId="1146" applyFont="1"/>
    <xf numFmtId="0" fontId="55" fillId="0" borderId="13" xfId="1146" applyFont="1" applyBorder="1"/>
    <xf numFmtId="0" fontId="55" fillId="62" borderId="0" xfId="1146" applyFont="1" applyFill="1"/>
    <xf numFmtId="0" fontId="82" fillId="0" borderId="0" xfId="1146" applyFont="1"/>
    <xf numFmtId="0" fontId="83" fillId="63" borderId="0" xfId="1146" applyFont="1" applyFill="1"/>
    <xf numFmtId="0" fontId="7" fillId="0" borderId="0" xfId="470" applyFont="1" applyBorder="1"/>
    <xf numFmtId="1" fontId="40" fillId="0" borderId="0" xfId="470" applyNumberFormat="1" applyBorder="1"/>
    <xf numFmtId="1" fontId="10" fillId="0" borderId="0" xfId="470" applyNumberFormat="1" applyFont="1" applyBorder="1" applyAlignment="1">
      <alignment horizontal="center" vertical="center"/>
    </xf>
    <xf numFmtId="167" fontId="0" fillId="0" borderId="0" xfId="0" applyNumberFormat="1" applyFont="1" applyFill="1" applyBorder="1"/>
    <xf numFmtId="0" fontId="5" fillId="59" borderId="14" xfId="470" applyFont="1" applyFill="1" applyBorder="1"/>
    <xf numFmtId="0" fontId="4" fillId="0" borderId="0" xfId="2788"/>
    <xf numFmtId="0" fontId="85" fillId="0" borderId="0" xfId="2788" applyFont="1"/>
    <xf numFmtId="9" fontId="22" fillId="0" borderId="0" xfId="2788" applyNumberFormat="1" applyFont="1"/>
    <xf numFmtId="0" fontId="22" fillId="0" borderId="0" xfId="2788" applyFont="1"/>
    <xf numFmtId="0" fontId="37" fillId="0" borderId="0" xfId="2788" applyFont="1"/>
    <xf numFmtId="9" fontId="4" fillId="0" borderId="0" xfId="2788" applyNumberFormat="1"/>
    <xf numFmtId="0" fontId="12" fillId="65" borderId="0" xfId="2788" applyFont="1" applyFill="1"/>
    <xf numFmtId="0" fontId="12" fillId="66" borderId="0" xfId="2788" applyFont="1" applyFill="1"/>
    <xf numFmtId="0" fontId="12" fillId="67" borderId="0" xfId="2788" applyFont="1" applyFill="1"/>
    <xf numFmtId="0" fontId="12" fillId="68" borderId="0" xfId="2788" applyFont="1" applyFill="1"/>
    <xf numFmtId="0" fontId="11" fillId="68" borderId="0" xfId="2788" applyFont="1" applyFill="1"/>
    <xf numFmtId="0" fontId="3" fillId="0" borderId="0" xfId="2789" applyAlignment="1">
      <alignment horizontal="left"/>
    </xf>
    <xf numFmtId="0" fontId="3" fillId="0" borderId="0" xfId="2789" applyAlignment="1">
      <alignment horizontal="center"/>
    </xf>
    <xf numFmtId="0" fontId="3" fillId="0" borderId="0" xfId="2789"/>
    <xf numFmtId="0" fontId="28" fillId="0" borderId="0" xfId="2789" applyFont="1" applyAlignment="1">
      <alignment horizontal="left"/>
    </xf>
    <xf numFmtId="0" fontId="3" fillId="67" borderId="0" xfId="2789" applyFill="1"/>
    <xf numFmtId="0" fontId="3" fillId="69" borderId="0" xfId="2789" applyFill="1" applyAlignment="1">
      <alignment horizontal="left"/>
    </xf>
    <xf numFmtId="0" fontId="3" fillId="70" borderId="0" xfId="2789" applyFill="1" applyAlignment="1">
      <alignment horizontal="left"/>
    </xf>
    <xf numFmtId="0" fontId="3" fillId="71" borderId="0" xfId="2789" applyFill="1" applyAlignment="1">
      <alignment horizontal="left"/>
    </xf>
    <xf numFmtId="0" fontId="3" fillId="72" borderId="0" xfId="2789" applyFill="1" applyAlignment="1">
      <alignment horizontal="left"/>
    </xf>
    <xf numFmtId="0" fontId="3" fillId="73" borderId="0" xfId="2789" applyFill="1" applyAlignment="1">
      <alignment horizontal="left"/>
    </xf>
    <xf numFmtId="0" fontId="3" fillId="74" borderId="0" xfId="2789" applyFill="1" applyAlignment="1">
      <alignment horizontal="left"/>
    </xf>
    <xf numFmtId="0" fontId="3" fillId="75" borderId="0" xfId="2789" applyFill="1" applyAlignment="1">
      <alignment horizontal="left"/>
    </xf>
    <xf numFmtId="0" fontId="3" fillId="76" borderId="0" xfId="2789" applyFill="1" applyAlignment="1">
      <alignment horizontal="left"/>
    </xf>
    <xf numFmtId="0" fontId="3" fillId="77" borderId="0" xfId="2789" applyFill="1" applyAlignment="1">
      <alignment horizontal="left"/>
    </xf>
    <xf numFmtId="0" fontId="3" fillId="78" borderId="0" xfId="2789" applyFill="1" applyAlignment="1">
      <alignment horizontal="left"/>
    </xf>
    <xf numFmtId="0" fontId="3" fillId="79" borderId="0" xfId="2789" applyFill="1"/>
    <xf numFmtId="0" fontId="86" fillId="0" borderId="0" xfId="2789" applyFont="1" applyAlignment="1">
      <alignment horizontal="left"/>
    </xf>
    <xf numFmtId="0" fontId="87" fillId="0" borderId="0" xfId="2789" applyFont="1" applyAlignment="1">
      <alignment horizontal="left"/>
    </xf>
    <xf numFmtId="0" fontId="28" fillId="0" borderId="0" xfId="2789" applyFont="1" applyAlignment="1">
      <alignment horizontal="center"/>
    </xf>
    <xf numFmtId="0" fontId="88" fillId="0" borderId="0" xfId="2789" applyFont="1"/>
    <xf numFmtId="0" fontId="89" fillId="0" borderId="0" xfId="2789" applyFont="1" applyAlignment="1">
      <alignment horizontal="left"/>
    </xf>
    <xf numFmtId="0" fontId="90" fillId="0" borderId="0" xfId="2789" applyFont="1"/>
    <xf numFmtId="0" fontId="89" fillId="0" borderId="0" xfId="2789" applyFont="1"/>
    <xf numFmtId="177" fontId="11" fillId="0" borderId="0" xfId="0" applyNumberFormat="1" applyFont="1"/>
    <xf numFmtId="0" fontId="3" fillId="62" borderId="0" xfId="2789" applyFill="1" applyAlignment="1">
      <alignment horizontal="left"/>
    </xf>
    <xf numFmtId="0" fontId="87" fillId="62" borderId="0" xfId="2789" applyFont="1" applyFill="1" applyAlignment="1">
      <alignment horizontal="left"/>
    </xf>
    <xf numFmtId="0" fontId="3" fillId="62" borderId="0" xfId="2789" applyFill="1" applyAlignment="1">
      <alignment horizontal="center"/>
    </xf>
    <xf numFmtId="0" fontId="28" fillId="62" borderId="0" xfId="2789" applyFont="1" applyFill="1" applyAlignment="1">
      <alignment horizontal="center"/>
    </xf>
    <xf numFmtId="0" fontId="3" fillId="62" borderId="0" xfId="2789" applyFill="1"/>
    <xf numFmtId="0" fontId="87" fillId="80" borderId="0" xfId="2789" applyFont="1" applyFill="1" applyAlignment="1">
      <alignment horizontal="left"/>
    </xf>
    <xf numFmtId="0" fontId="3" fillId="80" borderId="0" xfId="2789" applyFill="1" applyAlignment="1">
      <alignment horizontal="center"/>
    </xf>
    <xf numFmtId="0" fontId="28" fillId="80" borderId="0" xfId="2789" applyFont="1" applyFill="1" applyAlignment="1">
      <alignment horizontal="center"/>
    </xf>
    <xf numFmtId="0" fontId="3" fillId="80" borderId="0" xfId="2789" applyFill="1"/>
    <xf numFmtId="0" fontId="3" fillId="80" borderId="0" xfId="2789" applyFill="1" applyAlignment="1">
      <alignment horizontal="left"/>
    </xf>
    <xf numFmtId="0" fontId="3" fillId="67" borderId="0" xfId="2789" applyFill="1" applyAlignment="1">
      <alignment horizontal="center"/>
    </xf>
    <xf numFmtId="0" fontId="87" fillId="67" borderId="0" xfId="2789" applyFont="1" applyFill="1" applyAlignment="1">
      <alignment horizontal="left"/>
    </xf>
    <xf numFmtId="0" fontId="28" fillId="67" borderId="0" xfId="2789" applyFont="1" applyFill="1" applyAlignment="1">
      <alignment horizontal="center"/>
    </xf>
    <xf numFmtId="0" fontId="3" fillId="67" borderId="0" xfId="2789" applyFill="1" applyAlignment="1">
      <alignment horizontal="left"/>
    </xf>
    <xf numFmtId="177" fontId="11" fillId="0" borderId="0" xfId="0" applyNumberFormat="1" applyFont="1" applyBorder="1"/>
    <xf numFmtId="177" fontId="11" fillId="0" borderId="13" xfId="0" applyNumberFormat="1" applyFont="1" applyBorder="1"/>
    <xf numFmtId="0" fontId="2" fillId="59" borderId="0" xfId="470" applyFont="1" applyFill="1"/>
    <xf numFmtId="167" fontId="57" fillId="0" borderId="0" xfId="470" applyNumberFormat="1" applyFont="1" applyFill="1" applyBorder="1"/>
    <xf numFmtId="167" fontId="57" fillId="0" borderId="13" xfId="470" applyNumberFormat="1" applyFont="1" applyFill="1" applyBorder="1"/>
    <xf numFmtId="0" fontId="1" fillId="0" borderId="14" xfId="470" applyFont="1" applyBorder="1"/>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9</v>
      </c>
      <c r="B3" s="22" t="s">
        <v>10</v>
      </c>
      <c r="C3" s="22" t="s">
        <v>11</v>
      </c>
      <c r="D3" s="22" t="s">
        <v>12</v>
      </c>
      <c r="E3" s="22" t="s">
        <v>13</v>
      </c>
    </row>
    <row r="4" spans="1:5" s="28" customFormat="1">
      <c r="A4" s="29">
        <v>44399</v>
      </c>
      <c r="B4" s="28" t="s">
        <v>28</v>
      </c>
      <c r="E4" s="28" t="s">
        <v>29</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34"/>
    <col min="2" max="2" width="24" style="34" bestFit="1" customWidth="1"/>
    <col min="3" max="3" width="138.453125" style="34" customWidth="1"/>
    <col min="4" max="16384" width="9.1796875" style="34"/>
  </cols>
  <sheetData>
    <row r="1" spans="2:3" ht="18.5">
      <c r="B1" s="33" t="s">
        <v>17</v>
      </c>
    </row>
    <row r="2" spans="2:3" ht="14.5">
      <c r="B2" s="38"/>
      <c r="C2" s="38"/>
    </row>
    <row r="3" spans="2:3" ht="14.5">
      <c r="B3" s="35" t="s">
        <v>18</v>
      </c>
      <c r="C3" s="38" t="s">
        <v>25</v>
      </c>
    </row>
    <row r="4" spans="2:3" ht="14.5">
      <c r="B4" s="35" t="s">
        <v>19</v>
      </c>
      <c r="C4" s="38"/>
    </row>
    <row r="5" spans="2:3" ht="14.5">
      <c r="B5" s="35"/>
      <c r="C5" s="38"/>
    </row>
    <row r="6" spans="2:3" ht="14.5">
      <c r="B6" s="35" t="s">
        <v>20</v>
      </c>
      <c r="C6" s="38" t="s">
        <v>21</v>
      </c>
    </row>
    <row r="7" spans="2:3" ht="14.5">
      <c r="B7" s="35"/>
      <c r="C7" s="38"/>
    </row>
    <row r="8" spans="2:3" ht="14.5">
      <c r="B8" s="36" t="s">
        <v>22</v>
      </c>
      <c r="C8" s="38"/>
    </row>
    <row r="9" spans="2:3" ht="14.5">
      <c r="B9" s="35"/>
      <c r="C9" s="38"/>
    </row>
    <row r="10" spans="2:3" ht="14.5">
      <c r="B10" s="37" t="s">
        <v>23</v>
      </c>
      <c r="C10" s="38" t="s">
        <v>27</v>
      </c>
    </row>
    <row r="11" spans="2:3" ht="14.5">
      <c r="B11" s="37" t="s">
        <v>31</v>
      </c>
      <c r="C11" s="38" t="s">
        <v>24</v>
      </c>
    </row>
    <row r="12" spans="2:3" ht="14.5">
      <c r="B12" s="39" t="s">
        <v>32</v>
      </c>
      <c r="C12" s="38" t="s">
        <v>36</v>
      </c>
    </row>
    <row r="13" spans="2:3" ht="14.5">
      <c r="B13" s="39">
        <v>2010</v>
      </c>
      <c r="C13" s="38" t="s">
        <v>33</v>
      </c>
    </row>
    <row r="14" spans="2:3" ht="14.5">
      <c r="B14" s="39">
        <v>2025</v>
      </c>
      <c r="C14" s="38" t="s">
        <v>34</v>
      </c>
    </row>
    <row r="15" spans="2:3" ht="14.5">
      <c r="B15" s="39">
        <v>2019</v>
      </c>
      <c r="C15" s="38" t="s">
        <v>35</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tabSelected="1" workbookViewId="0">
      <selection activeCell="E18" sqref="E18"/>
    </sheetView>
  </sheetViews>
  <sheetFormatPr defaultColWidth="8.81640625" defaultRowHeight="14.5"/>
  <cols>
    <col min="1" max="1" width="8.81640625" style="45"/>
    <col min="2" max="2" width="19.6328125" style="45" customWidth="1"/>
    <col min="3" max="3" width="12.36328125" style="45" bestFit="1" customWidth="1"/>
    <col min="4" max="4" width="10.81640625" style="45" bestFit="1" customWidth="1"/>
    <col min="5" max="5" width="8.81640625" style="45" bestFit="1" customWidth="1"/>
    <col min="6" max="6" width="10.6328125" style="45" bestFit="1" customWidth="1"/>
    <col min="7" max="7" width="12.81640625" style="45" bestFit="1" customWidth="1"/>
    <col min="8" max="8" width="13.08984375" style="45" customWidth="1"/>
    <col min="9" max="9" width="29" style="45" bestFit="1" customWidth="1"/>
    <col min="10" max="10" width="11.1796875" style="45" customWidth="1"/>
    <col min="11" max="11" width="15.1796875" style="45" bestFit="1" customWidth="1"/>
    <col min="12" max="16384" width="8.81640625" style="45"/>
  </cols>
  <sheetData>
    <row r="3" spans="2:10">
      <c r="B3" s="45" t="s">
        <v>38</v>
      </c>
    </row>
    <row r="4" spans="2:10" ht="15.5">
      <c r="B4" s="46"/>
      <c r="C4" s="47"/>
      <c r="D4" s="48"/>
      <c r="E4" s="48"/>
      <c r="G4" s="48"/>
    </row>
    <row r="5" spans="2:10">
      <c r="B5" s="48"/>
      <c r="C5" s="48"/>
      <c r="D5" s="48"/>
      <c r="E5" s="48"/>
      <c r="F5" s="48"/>
      <c r="G5" s="48"/>
    </row>
    <row r="6" spans="2:10">
      <c r="B6" s="49" t="s">
        <v>39</v>
      </c>
      <c r="C6" s="48"/>
      <c r="D6" s="48"/>
      <c r="E6" s="48"/>
      <c r="F6" s="48"/>
      <c r="G6" s="48"/>
    </row>
    <row r="7" spans="2:10">
      <c r="B7" s="49" t="s">
        <v>40</v>
      </c>
      <c r="C7" s="48"/>
      <c r="D7" s="48"/>
      <c r="E7" s="48"/>
      <c r="F7" s="48"/>
      <c r="G7" s="48"/>
    </row>
    <row r="8" spans="2:10">
      <c r="B8" s="48"/>
      <c r="C8" s="48"/>
      <c r="D8" s="48"/>
      <c r="E8" s="48"/>
      <c r="F8" s="48"/>
      <c r="G8" s="48"/>
      <c r="J8" s="50"/>
    </row>
    <row r="9" spans="2:10">
      <c r="B9" s="48"/>
      <c r="C9" s="48"/>
      <c r="D9" s="48"/>
      <c r="E9" s="48" t="s">
        <v>41</v>
      </c>
      <c r="F9" s="48"/>
      <c r="G9" s="48"/>
    </row>
    <row r="10" spans="2:10">
      <c r="B10" s="51" t="s">
        <v>42</v>
      </c>
      <c r="C10" s="52" t="s">
        <v>43</v>
      </c>
      <c r="D10" s="52" t="s">
        <v>5</v>
      </c>
      <c r="E10" s="53" t="s">
        <v>4</v>
      </c>
      <c r="F10" s="54" t="s">
        <v>44</v>
      </c>
      <c r="G10" s="55" t="s">
        <v>45</v>
      </c>
      <c r="H10" s="55" t="s">
        <v>46</v>
      </c>
    </row>
    <row r="11" spans="2:10">
      <c r="B11" s="45" t="s">
        <v>47</v>
      </c>
      <c r="C11" s="45" t="s">
        <v>30</v>
      </c>
      <c r="D11" s="45" t="s">
        <v>48</v>
      </c>
      <c r="E11" s="45">
        <v>2019</v>
      </c>
      <c r="F11" s="45">
        <v>1</v>
      </c>
      <c r="G11" s="45">
        <v>118</v>
      </c>
      <c r="H11" s="45">
        <v>5</v>
      </c>
    </row>
    <row r="12" spans="2:10">
      <c r="C12" s="45" t="s">
        <v>30</v>
      </c>
      <c r="D12" s="45" t="s">
        <v>49</v>
      </c>
      <c r="E12" s="45">
        <v>2019</v>
      </c>
      <c r="F12" s="45">
        <v>-1</v>
      </c>
      <c r="G12" s="45">
        <v>118</v>
      </c>
      <c r="H12" s="45">
        <v>5</v>
      </c>
    </row>
    <row r="14" spans="2:10">
      <c r="B14" s="48"/>
      <c r="C14" s="48"/>
      <c r="D14" s="48"/>
      <c r="E14" s="48" t="s">
        <v>41</v>
      </c>
      <c r="F14" s="48"/>
      <c r="G14" s="48"/>
    </row>
    <row r="15" spans="2:10">
      <c r="B15" s="51" t="s">
        <v>42</v>
      </c>
      <c r="C15" s="52" t="s">
        <v>43</v>
      </c>
      <c r="D15" s="52" t="s">
        <v>5</v>
      </c>
      <c r="E15" s="53" t="s">
        <v>4</v>
      </c>
      <c r="F15" s="54" t="s">
        <v>44</v>
      </c>
      <c r="G15" s="55" t="s">
        <v>45</v>
      </c>
      <c r="H15" s="55" t="s">
        <v>46</v>
      </c>
    </row>
    <row r="16" spans="2:10">
      <c r="B16" s="45" t="s">
        <v>50</v>
      </c>
      <c r="C16" s="45" t="s">
        <v>30</v>
      </c>
      <c r="D16" s="45" t="s">
        <v>48</v>
      </c>
      <c r="E16" s="45">
        <v>2019</v>
      </c>
      <c r="F16" s="45">
        <v>-1</v>
      </c>
      <c r="G16" s="45">
        <v>118</v>
      </c>
      <c r="H16" s="45">
        <v>5</v>
      </c>
    </row>
    <row r="17" spans="3:8">
      <c r="C17" s="45" t="s">
        <v>30</v>
      </c>
      <c r="D17" s="45" t="s">
        <v>49</v>
      </c>
      <c r="E17" s="45">
        <v>2019</v>
      </c>
      <c r="F17" s="45">
        <v>1</v>
      </c>
      <c r="G17" s="45">
        <v>118</v>
      </c>
      <c r="H17" s="45">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109"/>
  <sheetViews>
    <sheetView topLeftCell="A52" workbookViewId="0">
      <selection activeCell="L10" sqref="L10"/>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53</v>
      </c>
      <c r="G5" s="4" t="s">
        <v>52</v>
      </c>
      <c r="H5" s="4" t="s">
        <v>51</v>
      </c>
      <c r="I5" s="24" t="s">
        <v>14</v>
      </c>
      <c r="J5" s="5" t="s">
        <v>5</v>
      </c>
    </row>
    <row r="6" spans="2:36" ht="14.5">
      <c r="B6" s="32"/>
      <c r="C6" s="14" t="s">
        <v>7</v>
      </c>
      <c r="D6" s="44" t="s">
        <v>37</v>
      </c>
      <c r="E6" s="14">
        <v>0</v>
      </c>
      <c r="F6" s="15">
        <v>5</v>
      </c>
      <c r="G6" s="15">
        <v>5</v>
      </c>
      <c r="H6" s="15">
        <v>5</v>
      </c>
      <c r="I6" s="25" t="s">
        <v>15</v>
      </c>
      <c r="J6" s="14" t="s">
        <v>6</v>
      </c>
    </row>
    <row r="7" spans="2:36" ht="14.5">
      <c r="B7" s="40"/>
      <c r="C7" s="12"/>
      <c r="D7" s="12"/>
      <c r="E7" s="12"/>
      <c r="F7" s="41"/>
      <c r="G7" s="41"/>
      <c r="H7" s="41"/>
      <c r="I7" s="42"/>
      <c r="J7" s="12"/>
    </row>
    <row r="8" spans="2:36" ht="14.5">
      <c r="B8" s="1" t="s">
        <v>26</v>
      </c>
      <c r="C8" s="6"/>
      <c r="D8" s="6"/>
      <c r="E8" s="6"/>
      <c r="F8" s="6"/>
      <c r="G8" s="6"/>
      <c r="H8" s="6"/>
      <c r="I8" s="6"/>
      <c r="J8" s="2"/>
    </row>
    <row r="9" spans="2:36" ht="13.5" thickBot="1">
      <c r="B9" s="3" t="s">
        <v>1</v>
      </c>
      <c r="C9" s="3" t="s">
        <v>2</v>
      </c>
      <c r="D9" s="3" t="s">
        <v>3</v>
      </c>
      <c r="E9" s="3" t="s">
        <v>4</v>
      </c>
      <c r="F9" s="4" t="s">
        <v>53</v>
      </c>
      <c r="G9" s="4" t="s">
        <v>52</v>
      </c>
      <c r="H9" s="4" t="s">
        <v>51</v>
      </c>
      <c r="I9" s="4" t="s">
        <v>296</v>
      </c>
      <c r="J9" s="4" t="s">
        <v>297</v>
      </c>
      <c r="K9" s="24" t="s">
        <v>14</v>
      </c>
      <c r="L9" s="5" t="s">
        <v>5</v>
      </c>
    </row>
    <row r="10" spans="2:36" ht="14.5">
      <c r="B10" s="6"/>
      <c r="C10" s="30" t="s">
        <v>7</v>
      </c>
      <c r="D10" s="96" t="s">
        <v>37</v>
      </c>
      <c r="E10" s="6">
        <v>2016</v>
      </c>
      <c r="F10" s="97">
        <v>0</v>
      </c>
      <c r="G10" s="97">
        <v>0.6</v>
      </c>
      <c r="H10" s="97">
        <v>0</v>
      </c>
      <c r="I10" s="97">
        <v>0</v>
      </c>
      <c r="J10" s="97">
        <v>0</v>
      </c>
      <c r="K10" s="26" t="s">
        <v>317</v>
      </c>
      <c r="L10" s="79" t="s">
        <v>309</v>
      </c>
      <c r="AG10"/>
      <c r="AH10"/>
      <c r="AI10"/>
      <c r="AJ10"/>
    </row>
    <row r="11" spans="2:36" ht="14.5">
      <c r="B11" s="6"/>
      <c r="C11" s="30" t="s">
        <v>7</v>
      </c>
      <c r="D11" s="96" t="s">
        <v>37</v>
      </c>
      <c r="E11" s="6">
        <v>2016</v>
      </c>
      <c r="F11" s="97">
        <v>0</v>
      </c>
      <c r="G11" s="97">
        <v>0.6</v>
      </c>
      <c r="H11" s="97">
        <v>0</v>
      </c>
      <c r="I11" s="97">
        <v>0</v>
      </c>
      <c r="J11" s="97">
        <v>0</v>
      </c>
      <c r="K11" s="26" t="s">
        <v>317</v>
      </c>
      <c r="L11" s="79" t="s">
        <v>310</v>
      </c>
      <c r="AG11"/>
      <c r="AH11"/>
      <c r="AI11"/>
      <c r="AJ11"/>
    </row>
    <row r="12" spans="2:36" ht="14.5">
      <c r="B12" s="6"/>
      <c r="C12" s="30" t="s">
        <v>7</v>
      </c>
      <c r="D12" s="96" t="s">
        <v>37</v>
      </c>
      <c r="E12" s="6">
        <v>2016</v>
      </c>
      <c r="F12" s="97">
        <v>0</v>
      </c>
      <c r="G12" s="97">
        <v>0</v>
      </c>
      <c r="H12" s="97">
        <v>0.6</v>
      </c>
      <c r="I12" s="97">
        <v>0</v>
      </c>
      <c r="J12" s="97">
        <v>0</v>
      </c>
      <c r="K12" s="26" t="s">
        <v>317</v>
      </c>
      <c r="L12" s="79" t="s">
        <v>288</v>
      </c>
      <c r="AG12"/>
      <c r="AH12"/>
      <c r="AI12"/>
      <c r="AJ12"/>
    </row>
    <row r="13" spans="2:36" ht="14.5">
      <c r="B13" s="6"/>
      <c r="C13" s="30" t="s">
        <v>7</v>
      </c>
      <c r="D13" s="96" t="s">
        <v>37</v>
      </c>
      <c r="E13" s="6">
        <v>2016</v>
      </c>
      <c r="F13" s="97">
        <v>0</v>
      </c>
      <c r="G13" s="97">
        <v>0</v>
      </c>
      <c r="H13" s="97">
        <v>0</v>
      </c>
      <c r="I13" s="97">
        <v>0.6</v>
      </c>
      <c r="J13" s="97">
        <v>0</v>
      </c>
      <c r="K13" s="26" t="s">
        <v>317</v>
      </c>
      <c r="L13" s="79" t="s">
        <v>289</v>
      </c>
      <c r="AG13"/>
      <c r="AH13"/>
      <c r="AI13"/>
      <c r="AJ13"/>
    </row>
    <row r="14" spans="2:36" ht="14.5">
      <c r="B14" s="6"/>
      <c r="C14" s="30" t="s">
        <v>7</v>
      </c>
      <c r="D14" s="96" t="s">
        <v>37</v>
      </c>
      <c r="E14" s="6">
        <v>2016</v>
      </c>
      <c r="F14" s="43">
        <v>0</v>
      </c>
      <c r="G14" s="97">
        <v>0</v>
      </c>
      <c r="H14" s="97"/>
      <c r="I14" s="97">
        <v>0.6</v>
      </c>
      <c r="J14" s="97">
        <v>0</v>
      </c>
      <c r="K14" s="26" t="s">
        <v>317</v>
      </c>
      <c r="L14" s="79" t="s">
        <v>290</v>
      </c>
      <c r="AG14"/>
      <c r="AH14"/>
      <c r="AI14"/>
      <c r="AJ14"/>
    </row>
    <row r="15" spans="2:36" ht="14.5">
      <c r="B15" s="6"/>
      <c r="C15" s="30" t="s">
        <v>7</v>
      </c>
      <c r="D15" s="96" t="s">
        <v>37</v>
      </c>
      <c r="E15" s="6">
        <v>2016</v>
      </c>
      <c r="F15" s="97">
        <v>0</v>
      </c>
      <c r="G15" s="97">
        <v>0</v>
      </c>
      <c r="H15" s="97">
        <v>0</v>
      </c>
      <c r="I15" s="97">
        <v>0.6</v>
      </c>
      <c r="J15" s="97">
        <v>0</v>
      </c>
      <c r="K15" s="26" t="s">
        <v>317</v>
      </c>
      <c r="L15" s="79" t="s">
        <v>291</v>
      </c>
      <c r="AG15"/>
      <c r="AH15"/>
      <c r="AI15"/>
      <c r="AJ15"/>
    </row>
    <row r="16" spans="2:36" ht="14.5">
      <c r="B16" s="6"/>
      <c r="C16" s="30" t="s">
        <v>7</v>
      </c>
      <c r="D16" s="96" t="s">
        <v>37</v>
      </c>
      <c r="E16" s="6">
        <v>2016</v>
      </c>
      <c r="F16" s="97">
        <v>0</v>
      </c>
      <c r="G16" s="97">
        <v>0</v>
      </c>
      <c r="H16" s="97">
        <v>0</v>
      </c>
      <c r="I16" s="97">
        <v>0.6</v>
      </c>
      <c r="J16" s="97">
        <v>0</v>
      </c>
      <c r="K16" s="26" t="s">
        <v>317</v>
      </c>
      <c r="L16" s="79" t="s">
        <v>292</v>
      </c>
      <c r="AG16"/>
      <c r="AH16"/>
      <c r="AI16"/>
      <c r="AJ16"/>
    </row>
    <row r="17" spans="2:36" ht="14.5">
      <c r="B17" s="12"/>
      <c r="C17" s="30" t="s">
        <v>7</v>
      </c>
      <c r="D17" s="96" t="s">
        <v>37</v>
      </c>
      <c r="E17" s="6">
        <v>2016</v>
      </c>
      <c r="F17" s="97">
        <v>0</v>
      </c>
      <c r="G17" s="97">
        <v>0</v>
      </c>
      <c r="H17" s="97">
        <v>0</v>
      </c>
      <c r="I17" s="97">
        <v>0</v>
      </c>
      <c r="J17" s="97">
        <v>0.6</v>
      </c>
      <c r="K17" s="26" t="s">
        <v>317</v>
      </c>
      <c r="L17" s="79" t="s">
        <v>293</v>
      </c>
      <c r="AG17"/>
      <c r="AH17"/>
      <c r="AI17"/>
      <c r="AJ17"/>
    </row>
    <row r="18" spans="2:36" ht="14.5">
      <c r="C18" s="6" t="s">
        <v>7</v>
      </c>
      <c r="D18" s="96" t="s">
        <v>37</v>
      </c>
      <c r="E18" s="6">
        <v>2016</v>
      </c>
      <c r="F18" s="97">
        <v>0</v>
      </c>
      <c r="G18" s="97">
        <v>0</v>
      </c>
      <c r="H18" s="97"/>
      <c r="I18" s="97">
        <v>0</v>
      </c>
      <c r="J18" s="97">
        <v>0.6</v>
      </c>
      <c r="K18" s="26" t="s">
        <v>317</v>
      </c>
      <c r="L18" s="79" t="s">
        <v>294</v>
      </c>
      <c r="AG18"/>
      <c r="AH18"/>
      <c r="AI18"/>
      <c r="AJ18"/>
    </row>
    <row r="19" spans="2:36" ht="14.5">
      <c r="B19" s="10"/>
      <c r="C19" s="9" t="s">
        <v>7</v>
      </c>
      <c r="D19" s="96" t="s">
        <v>37</v>
      </c>
      <c r="E19" s="6">
        <v>2016</v>
      </c>
      <c r="F19" s="98">
        <v>0</v>
      </c>
      <c r="G19" s="98">
        <v>0</v>
      </c>
      <c r="H19" s="98">
        <v>0</v>
      </c>
      <c r="I19" s="98">
        <v>0</v>
      </c>
      <c r="J19" s="98">
        <v>0.6</v>
      </c>
      <c r="K19" s="26" t="s">
        <v>317</v>
      </c>
      <c r="L19" s="79" t="s">
        <v>295</v>
      </c>
      <c r="AG19"/>
      <c r="AH19"/>
      <c r="AI19"/>
      <c r="AJ19"/>
    </row>
    <row r="20" spans="2:36" ht="14.5">
      <c r="B20" s="6"/>
      <c r="C20" s="30" t="s">
        <v>7</v>
      </c>
      <c r="D20" s="96" t="s">
        <v>37</v>
      </c>
      <c r="E20" s="6">
        <v>2016</v>
      </c>
      <c r="F20" s="97">
        <v>0</v>
      </c>
      <c r="G20" s="97">
        <v>0.6</v>
      </c>
      <c r="H20" s="97">
        <v>0</v>
      </c>
      <c r="I20" s="97">
        <v>0</v>
      </c>
      <c r="J20" s="97">
        <v>0</v>
      </c>
      <c r="K20" s="26" t="s">
        <v>317</v>
      </c>
      <c r="L20" s="79" t="s">
        <v>311</v>
      </c>
      <c r="AG20"/>
      <c r="AH20"/>
      <c r="AI20"/>
      <c r="AJ20"/>
    </row>
    <row r="21" spans="2:36" ht="14.5">
      <c r="B21" s="6"/>
      <c r="C21" s="30" t="s">
        <v>7</v>
      </c>
      <c r="D21" s="96" t="s">
        <v>37</v>
      </c>
      <c r="E21" s="6">
        <v>2016</v>
      </c>
      <c r="F21" s="97">
        <v>0</v>
      </c>
      <c r="G21" s="97">
        <v>0.6</v>
      </c>
      <c r="H21" s="97">
        <v>0</v>
      </c>
      <c r="I21" s="97">
        <v>0</v>
      </c>
      <c r="J21" s="97">
        <v>0</v>
      </c>
      <c r="K21" s="26" t="s">
        <v>317</v>
      </c>
      <c r="L21" s="79" t="s">
        <v>312</v>
      </c>
      <c r="AG21"/>
      <c r="AH21"/>
      <c r="AI21"/>
      <c r="AJ21"/>
    </row>
    <row r="22" spans="2:36" ht="14.5">
      <c r="B22" s="6"/>
      <c r="C22" s="30" t="s">
        <v>7</v>
      </c>
      <c r="D22" s="96" t="s">
        <v>37</v>
      </c>
      <c r="E22" s="6">
        <v>2016</v>
      </c>
      <c r="F22" s="97">
        <v>0</v>
      </c>
      <c r="G22" s="97">
        <v>0</v>
      </c>
      <c r="H22" s="97">
        <v>0.6</v>
      </c>
      <c r="I22" s="97">
        <v>0</v>
      </c>
      <c r="J22" s="97">
        <v>0</v>
      </c>
      <c r="K22" s="26" t="s">
        <v>317</v>
      </c>
      <c r="L22" s="79" t="s">
        <v>298</v>
      </c>
      <c r="AG22"/>
      <c r="AH22"/>
      <c r="AI22"/>
      <c r="AJ22"/>
    </row>
    <row r="23" spans="2:36" ht="14.5">
      <c r="B23" s="6"/>
      <c r="C23" s="30" t="s">
        <v>7</v>
      </c>
      <c r="D23" s="96" t="s">
        <v>37</v>
      </c>
      <c r="E23" s="6">
        <v>2016</v>
      </c>
      <c r="F23" s="97">
        <v>0</v>
      </c>
      <c r="G23" s="97">
        <v>0</v>
      </c>
      <c r="H23" s="97">
        <v>0</v>
      </c>
      <c r="I23" s="97">
        <v>0.6</v>
      </c>
      <c r="J23" s="97">
        <v>0</v>
      </c>
      <c r="K23" s="26" t="s">
        <v>317</v>
      </c>
      <c r="L23" s="79" t="s">
        <v>299</v>
      </c>
      <c r="AG23"/>
      <c r="AH23"/>
      <c r="AI23"/>
      <c r="AJ23"/>
    </row>
    <row r="24" spans="2:36" ht="14.5">
      <c r="B24" s="6"/>
      <c r="C24" s="30" t="s">
        <v>7</v>
      </c>
      <c r="D24" s="96" t="s">
        <v>37</v>
      </c>
      <c r="E24" s="6">
        <v>2016</v>
      </c>
      <c r="F24" s="43">
        <v>0</v>
      </c>
      <c r="G24" s="97">
        <v>0</v>
      </c>
      <c r="H24" s="97"/>
      <c r="I24" s="97">
        <v>0.6</v>
      </c>
      <c r="J24" s="97">
        <v>0</v>
      </c>
      <c r="K24" s="26" t="s">
        <v>317</v>
      </c>
      <c r="L24" s="79" t="s">
        <v>300</v>
      </c>
      <c r="AG24"/>
      <c r="AH24"/>
      <c r="AI24"/>
      <c r="AJ24"/>
    </row>
    <row r="25" spans="2:36" ht="14.5">
      <c r="B25" s="6"/>
      <c r="C25" s="30" t="s">
        <v>7</v>
      </c>
      <c r="D25" s="96" t="s">
        <v>37</v>
      </c>
      <c r="E25" s="6">
        <v>2016</v>
      </c>
      <c r="F25" s="97">
        <v>0</v>
      </c>
      <c r="G25" s="97">
        <v>0</v>
      </c>
      <c r="H25" s="97">
        <v>0</v>
      </c>
      <c r="I25" s="97">
        <v>0.6</v>
      </c>
      <c r="J25" s="97">
        <v>0</v>
      </c>
      <c r="K25" s="26" t="s">
        <v>317</v>
      </c>
      <c r="L25" s="79" t="s">
        <v>301</v>
      </c>
      <c r="AG25"/>
      <c r="AH25"/>
      <c r="AI25"/>
      <c r="AJ25"/>
    </row>
    <row r="26" spans="2:36" ht="14.5">
      <c r="B26" s="6"/>
      <c r="C26" s="30" t="s">
        <v>7</v>
      </c>
      <c r="D26" s="96" t="s">
        <v>37</v>
      </c>
      <c r="E26" s="6">
        <v>2016</v>
      </c>
      <c r="F26" s="97">
        <v>0</v>
      </c>
      <c r="G26" s="97">
        <v>0</v>
      </c>
      <c r="H26" s="97">
        <v>0</v>
      </c>
      <c r="I26" s="97">
        <v>0.6</v>
      </c>
      <c r="J26" s="97">
        <v>0</v>
      </c>
      <c r="K26" s="26" t="s">
        <v>317</v>
      </c>
      <c r="L26" s="79" t="s">
        <v>302</v>
      </c>
      <c r="AG26"/>
      <c r="AH26"/>
      <c r="AI26"/>
      <c r="AJ26"/>
    </row>
    <row r="27" spans="2:36" ht="14.5">
      <c r="B27" s="12"/>
      <c r="C27" s="30" t="s">
        <v>7</v>
      </c>
      <c r="D27" s="96" t="s">
        <v>37</v>
      </c>
      <c r="E27" s="6">
        <v>2016</v>
      </c>
      <c r="F27" s="97">
        <v>0</v>
      </c>
      <c r="G27" s="97">
        <v>0</v>
      </c>
      <c r="H27" s="97">
        <v>0</v>
      </c>
      <c r="I27" s="97">
        <v>0</v>
      </c>
      <c r="J27" s="97">
        <v>0.6</v>
      </c>
      <c r="K27" s="26" t="s">
        <v>317</v>
      </c>
      <c r="L27" s="79" t="s">
        <v>303</v>
      </c>
      <c r="AE27"/>
      <c r="AF27"/>
      <c r="AG27"/>
      <c r="AH27"/>
      <c r="AI27"/>
      <c r="AJ27"/>
    </row>
    <row r="28" spans="2:36" ht="14.5">
      <c r="C28" s="6" t="s">
        <v>7</v>
      </c>
      <c r="D28" s="96" t="s">
        <v>37</v>
      </c>
      <c r="E28" s="6">
        <v>2016</v>
      </c>
      <c r="F28" s="97">
        <v>0</v>
      </c>
      <c r="G28" s="97">
        <v>0</v>
      </c>
      <c r="H28" s="97"/>
      <c r="I28" s="97">
        <v>0</v>
      </c>
      <c r="J28" s="97">
        <v>0.6</v>
      </c>
      <c r="K28" s="26" t="s">
        <v>317</v>
      </c>
      <c r="L28" s="79" t="s">
        <v>304</v>
      </c>
    </row>
    <row r="29" spans="2:36" ht="14.5">
      <c r="B29" s="10"/>
      <c r="C29" s="9" t="s">
        <v>7</v>
      </c>
      <c r="D29" s="96" t="s">
        <v>37</v>
      </c>
      <c r="E29" s="6">
        <v>2016</v>
      </c>
      <c r="F29" s="98">
        <v>0</v>
      </c>
      <c r="G29" s="98">
        <v>0</v>
      </c>
      <c r="H29" s="98">
        <v>0</v>
      </c>
      <c r="I29" s="98">
        <v>0</v>
      </c>
      <c r="J29" s="98">
        <v>0.6</v>
      </c>
      <c r="K29" s="26" t="s">
        <v>317</v>
      </c>
      <c r="L29" s="79" t="s">
        <v>305</v>
      </c>
      <c r="AF29" s="11"/>
    </row>
    <row r="30" spans="2:36" ht="14.5">
      <c r="B30" s="6"/>
      <c r="C30" s="30" t="s">
        <v>7</v>
      </c>
      <c r="D30" s="96" t="s">
        <v>37</v>
      </c>
      <c r="E30" s="6">
        <v>2020</v>
      </c>
      <c r="F30" s="97">
        <v>0</v>
      </c>
      <c r="G30" s="97">
        <v>0.6</v>
      </c>
      <c r="H30" s="97">
        <v>0</v>
      </c>
      <c r="I30" s="97">
        <v>0</v>
      </c>
      <c r="J30" s="97">
        <v>0</v>
      </c>
      <c r="K30" s="26" t="s">
        <v>317</v>
      </c>
      <c r="L30" s="79" t="s">
        <v>309</v>
      </c>
    </row>
    <row r="31" spans="2:36" ht="14.5">
      <c r="B31" s="6"/>
      <c r="C31" s="30" t="s">
        <v>7</v>
      </c>
      <c r="D31" s="96" t="s">
        <v>37</v>
      </c>
      <c r="E31" s="6">
        <v>2020</v>
      </c>
      <c r="F31" s="97">
        <v>0</v>
      </c>
      <c r="G31" s="97">
        <v>0.6</v>
      </c>
      <c r="H31" s="97">
        <v>0</v>
      </c>
      <c r="I31" s="97">
        <v>0</v>
      </c>
      <c r="J31" s="97">
        <v>0</v>
      </c>
      <c r="K31" s="26" t="s">
        <v>317</v>
      </c>
      <c r="L31" s="79" t="s">
        <v>310</v>
      </c>
    </row>
    <row r="32" spans="2:36" ht="14.5">
      <c r="C32" s="30" t="s">
        <v>7</v>
      </c>
      <c r="D32" s="96" t="s">
        <v>37</v>
      </c>
      <c r="E32" s="6">
        <v>2020</v>
      </c>
      <c r="F32" s="97">
        <v>0</v>
      </c>
      <c r="G32" s="97">
        <v>0</v>
      </c>
      <c r="H32" s="97">
        <v>0.6</v>
      </c>
      <c r="I32" s="97">
        <v>0</v>
      </c>
      <c r="J32" s="97">
        <v>0</v>
      </c>
      <c r="K32" s="26" t="s">
        <v>317</v>
      </c>
      <c r="L32" s="79" t="s">
        <v>288</v>
      </c>
    </row>
    <row r="33" spans="2:32" ht="14.5">
      <c r="C33" s="30" t="s">
        <v>7</v>
      </c>
      <c r="D33" s="96" t="s">
        <v>37</v>
      </c>
      <c r="E33" s="6">
        <v>2020</v>
      </c>
      <c r="F33" s="97">
        <v>0</v>
      </c>
      <c r="G33" s="97">
        <v>0</v>
      </c>
      <c r="H33" s="97">
        <v>0</v>
      </c>
      <c r="I33" s="97">
        <v>0.6</v>
      </c>
      <c r="J33" s="97">
        <v>0</v>
      </c>
      <c r="K33" s="26" t="s">
        <v>317</v>
      </c>
      <c r="L33" s="79" t="s">
        <v>289</v>
      </c>
    </row>
    <row r="34" spans="2:32" ht="14.5">
      <c r="C34" s="30" t="s">
        <v>7</v>
      </c>
      <c r="D34" s="96" t="s">
        <v>37</v>
      </c>
      <c r="E34" s="6">
        <v>2020</v>
      </c>
      <c r="F34" s="43">
        <v>0</v>
      </c>
      <c r="G34" s="97">
        <v>0</v>
      </c>
      <c r="H34" s="97">
        <v>0</v>
      </c>
      <c r="I34" s="97">
        <v>0.6</v>
      </c>
      <c r="J34" s="97">
        <v>0</v>
      </c>
      <c r="K34" s="26" t="s">
        <v>317</v>
      </c>
      <c r="L34" s="79" t="s">
        <v>290</v>
      </c>
      <c r="AF34" s="11"/>
    </row>
    <row r="35" spans="2:32" ht="14.5">
      <c r="C35" s="30" t="s">
        <v>7</v>
      </c>
      <c r="D35" s="96" t="s">
        <v>37</v>
      </c>
      <c r="E35" s="6">
        <v>2020</v>
      </c>
      <c r="F35" s="97">
        <v>0</v>
      </c>
      <c r="G35" s="97">
        <v>0</v>
      </c>
      <c r="H35" s="97">
        <v>0</v>
      </c>
      <c r="I35" s="97">
        <v>0.6</v>
      </c>
      <c r="J35" s="97">
        <v>0</v>
      </c>
      <c r="K35" s="26" t="s">
        <v>317</v>
      </c>
      <c r="L35" s="79" t="s">
        <v>291</v>
      </c>
    </row>
    <row r="36" spans="2:32" ht="14.5">
      <c r="C36" s="30" t="s">
        <v>7</v>
      </c>
      <c r="D36" s="96" t="s">
        <v>37</v>
      </c>
      <c r="E36" s="6">
        <v>2020</v>
      </c>
      <c r="F36" s="97">
        <v>0</v>
      </c>
      <c r="G36" s="97">
        <v>0</v>
      </c>
      <c r="H36" s="97">
        <v>0</v>
      </c>
      <c r="I36" s="97">
        <v>0.6</v>
      </c>
      <c r="J36" s="97">
        <v>0</v>
      </c>
      <c r="K36" s="26" t="s">
        <v>317</v>
      </c>
      <c r="L36" s="79" t="s">
        <v>292</v>
      </c>
    </row>
    <row r="37" spans="2:32" ht="14.5">
      <c r="C37" s="30" t="s">
        <v>7</v>
      </c>
      <c r="D37" s="96" t="s">
        <v>37</v>
      </c>
      <c r="E37" s="6">
        <v>2020</v>
      </c>
      <c r="F37" s="97">
        <v>0</v>
      </c>
      <c r="G37" s="97">
        <v>0</v>
      </c>
      <c r="H37" s="97">
        <v>0</v>
      </c>
      <c r="I37" s="97">
        <v>0</v>
      </c>
      <c r="J37" s="97">
        <v>0.6</v>
      </c>
      <c r="K37" s="26" t="s">
        <v>317</v>
      </c>
      <c r="L37" s="79" t="s">
        <v>293</v>
      </c>
      <c r="AD37" s="11"/>
    </row>
    <row r="38" spans="2:32" ht="14.5">
      <c r="C38" s="6" t="s">
        <v>7</v>
      </c>
      <c r="D38" s="96" t="s">
        <v>37</v>
      </c>
      <c r="E38" s="6">
        <v>2020</v>
      </c>
      <c r="F38" s="97">
        <v>0</v>
      </c>
      <c r="G38" s="97">
        <v>0</v>
      </c>
      <c r="H38" s="97"/>
      <c r="I38" s="97">
        <v>0</v>
      </c>
      <c r="J38" s="97">
        <v>0.6</v>
      </c>
      <c r="K38" s="26" t="s">
        <v>317</v>
      </c>
      <c r="L38" s="79" t="s">
        <v>294</v>
      </c>
      <c r="AD38" s="11"/>
    </row>
    <row r="39" spans="2:32" ht="14.5">
      <c r="C39" s="12" t="s">
        <v>7</v>
      </c>
      <c r="D39" s="96" t="s">
        <v>37</v>
      </c>
      <c r="E39" s="12">
        <v>2020</v>
      </c>
      <c r="F39" s="97">
        <v>0</v>
      </c>
      <c r="G39" s="97">
        <v>0</v>
      </c>
      <c r="H39" s="97">
        <v>0</v>
      </c>
      <c r="I39" s="97">
        <v>0</v>
      </c>
      <c r="J39" s="97">
        <v>0.6</v>
      </c>
      <c r="K39" s="26" t="s">
        <v>317</v>
      </c>
      <c r="L39" s="94" t="s">
        <v>295</v>
      </c>
    </row>
    <row r="40" spans="2:32" ht="14.5">
      <c r="C40" s="12" t="s">
        <v>7</v>
      </c>
      <c r="D40" s="96" t="s">
        <v>37</v>
      </c>
      <c r="E40" s="6">
        <v>2020</v>
      </c>
      <c r="F40" s="97">
        <v>0</v>
      </c>
      <c r="G40" s="97">
        <v>0.6</v>
      </c>
      <c r="H40" s="97">
        <v>0</v>
      </c>
      <c r="I40" s="97">
        <v>0</v>
      </c>
      <c r="J40" s="97">
        <v>0</v>
      </c>
      <c r="K40" s="26" t="s">
        <v>317</v>
      </c>
      <c r="L40" s="79" t="s">
        <v>306</v>
      </c>
    </row>
    <row r="41" spans="2:32" ht="14.5">
      <c r="B41" s="10"/>
      <c r="C41" s="9" t="s">
        <v>7</v>
      </c>
      <c r="D41" s="96" t="s">
        <v>37</v>
      </c>
      <c r="E41" s="9">
        <v>2020</v>
      </c>
      <c r="F41" s="98">
        <v>0</v>
      </c>
      <c r="G41" s="98">
        <v>0</v>
      </c>
      <c r="H41" s="98">
        <v>0.6</v>
      </c>
      <c r="I41" s="98">
        <v>0</v>
      </c>
      <c r="J41" s="98">
        <v>0</v>
      </c>
      <c r="K41" s="26" t="s">
        <v>317</v>
      </c>
      <c r="L41" s="79" t="s">
        <v>308</v>
      </c>
    </row>
    <row r="42" spans="2:32" ht="14.5">
      <c r="B42" s="6"/>
      <c r="C42" s="30" t="s">
        <v>7</v>
      </c>
      <c r="D42" s="96" t="s">
        <v>37</v>
      </c>
      <c r="E42" s="6">
        <v>2020</v>
      </c>
      <c r="F42" s="97">
        <v>0</v>
      </c>
      <c r="G42" s="97">
        <v>0.6</v>
      </c>
      <c r="H42" s="97">
        <v>0</v>
      </c>
      <c r="I42" s="97">
        <v>0</v>
      </c>
      <c r="J42" s="97">
        <v>0</v>
      </c>
      <c r="K42" s="26" t="s">
        <v>317</v>
      </c>
      <c r="L42" s="79" t="s">
        <v>311</v>
      </c>
    </row>
    <row r="43" spans="2:32" ht="14.5">
      <c r="B43" s="6"/>
      <c r="C43" s="30" t="s">
        <v>7</v>
      </c>
      <c r="D43" s="96" t="s">
        <v>37</v>
      </c>
      <c r="E43" s="6">
        <v>2020</v>
      </c>
      <c r="F43" s="97">
        <v>0</v>
      </c>
      <c r="G43" s="97">
        <v>0.6</v>
      </c>
      <c r="H43" s="97">
        <v>0</v>
      </c>
      <c r="I43" s="97">
        <v>0</v>
      </c>
      <c r="J43" s="97">
        <v>0</v>
      </c>
      <c r="K43" s="26" t="s">
        <v>317</v>
      </c>
      <c r="L43" s="79" t="s">
        <v>312</v>
      </c>
    </row>
    <row r="44" spans="2:32" ht="14.5">
      <c r="C44" s="6" t="s">
        <v>7</v>
      </c>
      <c r="D44" s="96" t="s">
        <v>37</v>
      </c>
      <c r="E44" s="8">
        <v>2020</v>
      </c>
      <c r="F44" s="97">
        <v>0</v>
      </c>
      <c r="G44" s="97">
        <v>0</v>
      </c>
      <c r="H44" s="97">
        <v>0.6</v>
      </c>
      <c r="I44" s="97">
        <v>0</v>
      </c>
      <c r="J44" s="97">
        <v>0</v>
      </c>
      <c r="K44" s="26" t="s">
        <v>317</v>
      </c>
      <c r="L44" s="79" t="s">
        <v>298</v>
      </c>
    </row>
    <row r="45" spans="2:32" ht="14.5">
      <c r="C45" s="6" t="s">
        <v>7</v>
      </c>
      <c r="D45" s="96" t="s">
        <v>37</v>
      </c>
      <c r="E45" s="13">
        <v>2020</v>
      </c>
      <c r="F45" s="97">
        <v>0</v>
      </c>
      <c r="G45" s="97">
        <v>0</v>
      </c>
      <c r="H45" s="97">
        <v>0</v>
      </c>
      <c r="I45" s="97">
        <v>0.6</v>
      </c>
      <c r="J45" s="97">
        <v>0</v>
      </c>
      <c r="K45" s="26" t="s">
        <v>317</v>
      </c>
      <c r="L45" s="79" t="s">
        <v>299</v>
      </c>
    </row>
    <row r="46" spans="2:32" ht="14.5">
      <c r="C46" s="6" t="s">
        <v>7</v>
      </c>
      <c r="D46" s="96" t="s">
        <v>37</v>
      </c>
      <c r="E46" s="13">
        <v>2020</v>
      </c>
      <c r="F46" s="43">
        <v>0</v>
      </c>
      <c r="G46" s="97">
        <v>0</v>
      </c>
      <c r="H46" s="97">
        <v>0</v>
      </c>
      <c r="I46" s="97">
        <v>0.6</v>
      </c>
      <c r="J46" s="97">
        <v>0</v>
      </c>
      <c r="K46" s="26" t="s">
        <v>317</v>
      </c>
      <c r="L46" s="79" t="s">
        <v>300</v>
      </c>
    </row>
    <row r="47" spans="2:32" ht="14.5">
      <c r="C47" s="6" t="s">
        <v>7</v>
      </c>
      <c r="D47" s="96" t="s">
        <v>37</v>
      </c>
      <c r="E47" s="13">
        <v>2020</v>
      </c>
      <c r="F47" s="97">
        <v>0</v>
      </c>
      <c r="G47" s="97">
        <v>0</v>
      </c>
      <c r="H47" s="97">
        <v>0</v>
      </c>
      <c r="I47" s="97">
        <v>0.6</v>
      </c>
      <c r="J47" s="97">
        <v>0</v>
      </c>
      <c r="K47" s="26" t="s">
        <v>317</v>
      </c>
      <c r="L47" s="79" t="s">
        <v>301</v>
      </c>
    </row>
    <row r="48" spans="2:32" ht="14.5">
      <c r="C48" s="6" t="s">
        <v>7</v>
      </c>
      <c r="D48" s="96" t="s">
        <v>37</v>
      </c>
      <c r="E48" s="13">
        <v>2020</v>
      </c>
      <c r="F48" s="97">
        <v>0</v>
      </c>
      <c r="G48" s="97">
        <v>0</v>
      </c>
      <c r="H48" s="97">
        <v>0</v>
      </c>
      <c r="I48" s="97">
        <v>0.6</v>
      </c>
      <c r="J48" s="97">
        <v>0</v>
      </c>
      <c r="K48" s="26" t="s">
        <v>317</v>
      </c>
      <c r="L48" s="79" t="s">
        <v>302</v>
      </c>
    </row>
    <row r="49" spans="2:12" ht="14.5">
      <c r="C49" s="12" t="s">
        <v>7</v>
      </c>
      <c r="D49" s="96" t="s">
        <v>37</v>
      </c>
      <c r="E49" s="13">
        <v>2020</v>
      </c>
      <c r="F49" s="97">
        <v>0</v>
      </c>
      <c r="G49" s="97">
        <v>0</v>
      </c>
      <c r="H49" s="97">
        <v>0</v>
      </c>
      <c r="I49" s="97">
        <v>0</v>
      </c>
      <c r="J49" s="97">
        <v>0.6</v>
      </c>
      <c r="K49" s="26" t="s">
        <v>317</v>
      </c>
      <c r="L49" s="79" t="s">
        <v>303</v>
      </c>
    </row>
    <row r="50" spans="2:12" ht="14.5">
      <c r="C50" s="6" t="s">
        <v>7</v>
      </c>
      <c r="D50" s="96" t="s">
        <v>37</v>
      </c>
      <c r="E50" s="13">
        <v>2020</v>
      </c>
      <c r="F50" s="97">
        <v>0</v>
      </c>
      <c r="G50" s="97">
        <v>0</v>
      </c>
      <c r="H50" s="97"/>
      <c r="I50" s="97">
        <v>0</v>
      </c>
      <c r="J50" s="97">
        <v>0.6</v>
      </c>
      <c r="K50" s="26" t="s">
        <v>317</v>
      </c>
      <c r="L50" s="79" t="s">
        <v>304</v>
      </c>
    </row>
    <row r="51" spans="2:12" ht="14.5">
      <c r="C51" s="12" t="s">
        <v>7</v>
      </c>
      <c r="D51" s="96" t="s">
        <v>37</v>
      </c>
      <c r="E51" s="13">
        <v>2020</v>
      </c>
      <c r="F51" s="97">
        <v>0</v>
      </c>
      <c r="G51" s="97">
        <v>0</v>
      </c>
      <c r="H51" s="97">
        <v>0</v>
      </c>
      <c r="I51" s="97">
        <v>0</v>
      </c>
      <c r="J51" s="97">
        <v>0.6</v>
      </c>
      <c r="K51" s="26" t="s">
        <v>317</v>
      </c>
      <c r="L51" s="79" t="s">
        <v>305</v>
      </c>
    </row>
    <row r="52" spans="2:12" ht="14.5">
      <c r="B52" s="10"/>
      <c r="C52" s="9" t="s">
        <v>7</v>
      </c>
      <c r="D52" s="96" t="s">
        <v>37</v>
      </c>
      <c r="E52" s="9">
        <v>2020</v>
      </c>
      <c r="F52" s="98">
        <v>0</v>
      </c>
      <c r="G52" s="97">
        <v>0.6</v>
      </c>
      <c r="H52" s="97">
        <v>0</v>
      </c>
      <c r="I52" s="97">
        <v>0</v>
      </c>
      <c r="J52" s="97">
        <v>0</v>
      </c>
      <c r="K52" s="26" t="s">
        <v>317</v>
      </c>
      <c r="L52" s="79" t="s">
        <v>307</v>
      </c>
    </row>
    <row r="53" spans="2:12" ht="14.5">
      <c r="C53" s="9" t="s">
        <v>7</v>
      </c>
      <c r="D53" s="96" t="s">
        <v>37</v>
      </c>
      <c r="E53" s="9">
        <v>2020</v>
      </c>
      <c r="F53" s="98">
        <v>0</v>
      </c>
      <c r="G53" s="98">
        <v>0</v>
      </c>
      <c r="H53" s="98">
        <v>0.6</v>
      </c>
      <c r="I53" s="98">
        <v>0</v>
      </c>
      <c r="J53" s="98">
        <v>0</v>
      </c>
      <c r="K53" s="26" t="s">
        <v>317</v>
      </c>
      <c r="L53" s="79" t="s">
        <v>318</v>
      </c>
    </row>
    <row r="54" spans="2:12" ht="14.5">
      <c r="B54" s="6"/>
      <c r="C54" s="30" t="s">
        <v>7</v>
      </c>
      <c r="D54" s="96" t="s">
        <v>37</v>
      </c>
      <c r="E54" s="6">
        <v>2027</v>
      </c>
      <c r="F54" s="97">
        <v>0</v>
      </c>
      <c r="G54" s="97">
        <v>0.6</v>
      </c>
      <c r="H54" s="97">
        <v>0</v>
      </c>
      <c r="I54" s="97">
        <v>0</v>
      </c>
      <c r="J54" s="97">
        <v>0</v>
      </c>
      <c r="K54" s="26" t="s">
        <v>317</v>
      </c>
      <c r="L54" s="79" t="s">
        <v>309</v>
      </c>
    </row>
    <row r="55" spans="2:12" ht="14.5">
      <c r="B55" s="6"/>
      <c r="C55" s="30" t="s">
        <v>7</v>
      </c>
      <c r="D55" s="96" t="s">
        <v>37</v>
      </c>
      <c r="E55" s="6">
        <v>2027</v>
      </c>
      <c r="F55" s="97">
        <v>0</v>
      </c>
      <c r="G55" s="97">
        <v>0.6</v>
      </c>
      <c r="H55" s="97">
        <v>0</v>
      </c>
      <c r="I55" s="97">
        <v>0</v>
      </c>
      <c r="J55" s="97">
        <v>0</v>
      </c>
      <c r="K55" s="26" t="s">
        <v>317</v>
      </c>
      <c r="L55" s="79" t="s">
        <v>310</v>
      </c>
    </row>
    <row r="56" spans="2:12" ht="14.5">
      <c r="C56" s="30" t="s">
        <v>7</v>
      </c>
      <c r="D56" s="96" t="s">
        <v>37</v>
      </c>
      <c r="E56" s="6">
        <v>2027</v>
      </c>
      <c r="F56" s="97">
        <v>0</v>
      </c>
      <c r="G56" s="97">
        <v>0</v>
      </c>
      <c r="H56" s="97">
        <v>0.6</v>
      </c>
      <c r="I56" s="97">
        <v>0</v>
      </c>
      <c r="J56" s="97">
        <v>0</v>
      </c>
      <c r="K56" s="26" t="s">
        <v>317</v>
      </c>
      <c r="L56" s="79" t="s">
        <v>288</v>
      </c>
    </row>
    <row r="57" spans="2:12" ht="14.5">
      <c r="C57" s="30" t="s">
        <v>7</v>
      </c>
      <c r="D57" s="96" t="s">
        <v>37</v>
      </c>
      <c r="E57" s="6">
        <v>2027</v>
      </c>
      <c r="F57" s="97">
        <v>0</v>
      </c>
      <c r="G57" s="97">
        <v>0</v>
      </c>
      <c r="H57" s="97">
        <v>0</v>
      </c>
      <c r="I57" s="97">
        <v>0.6</v>
      </c>
      <c r="J57" s="97">
        <v>0</v>
      </c>
      <c r="K57" s="26" t="s">
        <v>317</v>
      </c>
      <c r="L57" s="79" t="s">
        <v>289</v>
      </c>
    </row>
    <row r="58" spans="2:12" ht="14.5">
      <c r="C58" s="30" t="s">
        <v>7</v>
      </c>
      <c r="D58" s="96" t="s">
        <v>37</v>
      </c>
      <c r="E58" s="6">
        <v>2027</v>
      </c>
      <c r="F58" s="43">
        <v>0</v>
      </c>
      <c r="G58" s="97">
        <v>0</v>
      </c>
      <c r="H58" s="97">
        <v>0</v>
      </c>
      <c r="I58" s="97">
        <v>0.6</v>
      </c>
      <c r="J58" s="97">
        <v>0</v>
      </c>
      <c r="K58" s="26" t="s">
        <v>317</v>
      </c>
      <c r="L58" s="79" t="s">
        <v>290</v>
      </c>
    </row>
    <row r="59" spans="2:12" ht="14.5">
      <c r="C59" s="30" t="s">
        <v>7</v>
      </c>
      <c r="D59" s="96" t="s">
        <v>37</v>
      </c>
      <c r="E59" s="6">
        <v>2027</v>
      </c>
      <c r="F59" s="97">
        <v>0</v>
      </c>
      <c r="G59" s="97">
        <v>0</v>
      </c>
      <c r="H59" s="97">
        <v>0</v>
      </c>
      <c r="I59" s="97">
        <v>0.6</v>
      </c>
      <c r="J59" s="97">
        <v>0</v>
      </c>
      <c r="K59" s="26" t="s">
        <v>317</v>
      </c>
      <c r="L59" s="79" t="s">
        <v>291</v>
      </c>
    </row>
    <row r="60" spans="2:12" ht="14.5">
      <c r="C60" s="30" t="s">
        <v>7</v>
      </c>
      <c r="D60" s="96" t="s">
        <v>37</v>
      </c>
      <c r="E60" s="6">
        <v>2027</v>
      </c>
      <c r="F60" s="97">
        <v>0</v>
      </c>
      <c r="G60" s="97">
        <v>0</v>
      </c>
      <c r="H60" s="97">
        <v>0</v>
      </c>
      <c r="I60" s="97">
        <v>0.6</v>
      </c>
      <c r="J60" s="97">
        <v>0</v>
      </c>
      <c r="K60" s="26" t="s">
        <v>317</v>
      </c>
      <c r="L60" s="79" t="s">
        <v>292</v>
      </c>
    </row>
    <row r="61" spans="2:12" ht="14.5">
      <c r="C61" s="30" t="s">
        <v>7</v>
      </c>
      <c r="D61" s="96" t="s">
        <v>37</v>
      </c>
      <c r="E61" s="6">
        <v>2027</v>
      </c>
      <c r="F61" s="97">
        <v>0</v>
      </c>
      <c r="G61" s="97">
        <v>0</v>
      </c>
      <c r="H61" s="97">
        <v>0</v>
      </c>
      <c r="I61" s="97">
        <v>0</v>
      </c>
      <c r="J61" s="97">
        <v>0.6</v>
      </c>
      <c r="K61" s="26" t="s">
        <v>317</v>
      </c>
      <c r="L61" s="79" t="s">
        <v>293</v>
      </c>
    </row>
    <row r="62" spans="2:12" ht="14.5">
      <c r="C62" s="6" t="s">
        <v>7</v>
      </c>
      <c r="D62" s="96" t="s">
        <v>37</v>
      </c>
      <c r="E62" s="6">
        <v>2027</v>
      </c>
      <c r="F62" s="97">
        <v>0</v>
      </c>
      <c r="G62" s="97">
        <v>0</v>
      </c>
      <c r="H62" s="97"/>
      <c r="I62" s="97">
        <v>0</v>
      </c>
      <c r="J62" s="97">
        <v>0.6</v>
      </c>
      <c r="K62" s="26" t="s">
        <v>317</v>
      </c>
      <c r="L62" s="79" t="s">
        <v>294</v>
      </c>
    </row>
    <row r="63" spans="2:12" ht="14.5">
      <c r="C63" s="12" t="s">
        <v>7</v>
      </c>
      <c r="D63" s="96" t="s">
        <v>37</v>
      </c>
      <c r="E63" s="6">
        <v>2027</v>
      </c>
      <c r="F63" s="97">
        <v>0</v>
      </c>
      <c r="G63" s="97">
        <v>0</v>
      </c>
      <c r="H63" s="97">
        <v>0</v>
      </c>
      <c r="I63" s="97">
        <v>0</v>
      </c>
      <c r="J63" s="97">
        <v>0.6</v>
      </c>
      <c r="K63" s="26" t="s">
        <v>317</v>
      </c>
      <c r="L63" s="94" t="s">
        <v>295</v>
      </c>
    </row>
    <row r="64" spans="2:12" ht="14.5">
      <c r="C64" s="12" t="s">
        <v>7</v>
      </c>
      <c r="D64" s="96" t="s">
        <v>37</v>
      </c>
      <c r="E64" s="6">
        <v>2027</v>
      </c>
      <c r="F64" s="97">
        <v>0</v>
      </c>
      <c r="G64" s="97">
        <v>0.6</v>
      </c>
      <c r="H64" s="97">
        <v>0</v>
      </c>
      <c r="I64" s="97">
        <v>0</v>
      </c>
      <c r="J64" s="97">
        <v>0</v>
      </c>
      <c r="K64" s="26" t="s">
        <v>317</v>
      </c>
      <c r="L64" s="79" t="s">
        <v>306</v>
      </c>
    </row>
    <row r="65" spans="2:12" ht="14.5">
      <c r="C65" s="12" t="s">
        <v>7</v>
      </c>
      <c r="D65" s="96" t="s">
        <v>37</v>
      </c>
      <c r="E65" s="6">
        <v>2027</v>
      </c>
      <c r="F65" s="97">
        <v>0</v>
      </c>
      <c r="G65" s="98">
        <v>0</v>
      </c>
      <c r="H65" s="98">
        <v>0.6</v>
      </c>
      <c r="I65" s="98">
        <v>0</v>
      </c>
      <c r="J65" s="98">
        <v>0</v>
      </c>
      <c r="K65" s="26" t="s">
        <v>317</v>
      </c>
      <c r="L65" s="79" t="s">
        <v>308</v>
      </c>
    </row>
    <row r="66" spans="2:12" ht="14.5">
      <c r="B66" s="10"/>
      <c r="C66" s="9" t="s">
        <v>7</v>
      </c>
      <c r="D66" s="96" t="s">
        <v>37</v>
      </c>
      <c r="E66" s="9">
        <v>2027</v>
      </c>
      <c r="F66" s="98">
        <v>0</v>
      </c>
      <c r="G66" s="98">
        <v>0</v>
      </c>
      <c r="H66" s="98">
        <v>0</v>
      </c>
      <c r="I66" s="98">
        <v>0</v>
      </c>
      <c r="J66" s="98">
        <v>0.6</v>
      </c>
      <c r="K66" s="26" t="s">
        <v>317</v>
      </c>
      <c r="L66" s="95" t="s">
        <v>313</v>
      </c>
    </row>
    <row r="67" spans="2:12" ht="14.5">
      <c r="B67" s="10"/>
      <c r="C67" s="9" t="s">
        <v>7</v>
      </c>
      <c r="D67" s="96" t="s">
        <v>37</v>
      </c>
      <c r="E67" s="9">
        <v>2027</v>
      </c>
      <c r="F67" s="98">
        <v>0</v>
      </c>
      <c r="G67" s="98">
        <v>0</v>
      </c>
      <c r="H67" s="98">
        <v>0.6</v>
      </c>
      <c r="I67" s="98">
        <v>0</v>
      </c>
      <c r="J67" s="98">
        <v>0</v>
      </c>
      <c r="K67" s="26" t="s">
        <v>317</v>
      </c>
      <c r="L67" s="95" t="s">
        <v>315</v>
      </c>
    </row>
    <row r="68" spans="2:12" ht="14.5">
      <c r="B68" s="6"/>
      <c r="C68" s="30" t="s">
        <v>7</v>
      </c>
      <c r="D68" s="96" t="s">
        <v>37</v>
      </c>
      <c r="E68" s="6">
        <v>2027</v>
      </c>
      <c r="F68" s="97">
        <v>0</v>
      </c>
      <c r="G68" s="97">
        <v>0.6</v>
      </c>
      <c r="H68" s="97">
        <v>0</v>
      </c>
      <c r="I68" s="97">
        <v>0</v>
      </c>
      <c r="J68" s="97">
        <v>0</v>
      </c>
      <c r="K68" s="26" t="s">
        <v>317</v>
      </c>
      <c r="L68" s="79" t="s">
        <v>311</v>
      </c>
    </row>
    <row r="69" spans="2:12" ht="14.5">
      <c r="B69" s="6"/>
      <c r="C69" s="30" t="s">
        <v>7</v>
      </c>
      <c r="D69" s="96" t="s">
        <v>37</v>
      </c>
      <c r="E69" s="6">
        <v>2027</v>
      </c>
      <c r="F69" s="97">
        <v>0</v>
      </c>
      <c r="G69" s="97">
        <v>0.6</v>
      </c>
      <c r="H69" s="97">
        <v>0</v>
      </c>
      <c r="I69" s="97">
        <v>0</v>
      </c>
      <c r="J69" s="97">
        <v>0</v>
      </c>
      <c r="K69" s="26" t="s">
        <v>317</v>
      </c>
      <c r="L69" s="79" t="s">
        <v>312</v>
      </c>
    </row>
    <row r="70" spans="2:12" ht="14.5">
      <c r="C70" s="6" t="s">
        <v>7</v>
      </c>
      <c r="D70" s="96" t="s">
        <v>37</v>
      </c>
      <c r="E70" s="6">
        <v>2027</v>
      </c>
      <c r="F70" s="97">
        <v>0</v>
      </c>
      <c r="G70" s="97">
        <v>0</v>
      </c>
      <c r="H70" s="97">
        <v>0.6</v>
      </c>
      <c r="I70" s="97">
        <v>0</v>
      </c>
      <c r="J70" s="97">
        <v>0</v>
      </c>
      <c r="K70" s="26" t="s">
        <v>317</v>
      </c>
      <c r="L70" s="79" t="s">
        <v>298</v>
      </c>
    </row>
    <row r="71" spans="2:12" ht="14.5">
      <c r="C71" s="6" t="s">
        <v>7</v>
      </c>
      <c r="D71" s="96" t="s">
        <v>37</v>
      </c>
      <c r="E71" s="6">
        <v>2027</v>
      </c>
      <c r="F71" s="97">
        <v>0</v>
      </c>
      <c r="G71" s="97">
        <v>0</v>
      </c>
      <c r="H71" s="97">
        <v>0</v>
      </c>
      <c r="I71" s="97">
        <v>0.6</v>
      </c>
      <c r="J71" s="97">
        <v>0</v>
      </c>
      <c r="K71" s="26" t="s">
        <v>317</v>
      </c>
      <c r="L71" s="79" t="s">
        <v>299</v>
      </c>
    </row>
    <row r="72" spans="2:12" ht="14.5">
      <c r="C72" s="6" t="s">
        <v>7</v>
      </c>
      <c r="D72" s="96" t="s">
        <v>37</v>
      </c>
      <c r="E72" s="6">
        <v>2027</v>
      </c>
      <c r="F72" s="43">
        <v>0</v>
      </c>
      <c r="G72" s="97">
        <v>0</v>
      </c>
      <c r="H72" s="97">
        <v>0</v>
      </c>
      <c r="I72" s="97">
        <v>0.6</v>
      </c>
      <c r="J72" s="97">
        <v>0</v>
      </c>
      <c r="K72" s="26" t="s">
        <v>317</v>
      </c>
      <c r="L72" s="79" t="s">
        <v>300</v>
      </c>
    </row>
    <row r="73" spans="2:12" ht="14.5">
      <c r="C73" s="6" t="s">
        <v>7</v>
      </c>
      <c r="D73" s="96" t="s">
        <v>37</v>
      </c>
      <c r="E73" s="6">
        <v>2027</v>
      </c>
      <c r="F73" s="97">
        <v>0</v>
      </c>
      <c r="G73" s="97">
        <v>0</v>
      </c>
      <c r="H73" s="97">
        <v>0</v>
      </c>
      <c r="I73" s="97">
        <v>0.6</v>
      </c>
      <c r="J73" s="97">
        <v>0</v>
      </c>
      <c r="K73" s="26" t="s">
        <v>317</v>
      </c>
      <c r="L73" s="79" t="s">
        <v>301</v>
      </c>
    </row>
    <row r="74" spans="2:12" ht="14.5">
      <c r="C74" s="6" t="s">
        <v>7</v>
      </c>
      <c r="D74" s="96" t="s">
        <v>37</v>
      </c>
      <c r="E74" s="6">
        <v>2027</v>
      </c>
      <c r="F74" s="97">
        <v>0</v>
      </c>
      <c r="G74" s="97">
        <v>0</v>
      </c>
      <c r="H74" s="97">
        <v>0</v>
      </c>
      <c r="I74" s="97">
        <v>0.6</v>
      </c>
      <c r="J74" s="97">
        <v>0</v>
      </c>
      <c r="K74" s="26" t="s">
        <v>317</v>
      </c>
      <c r="L74" s="79" t="s">
        <v>302</v>
      </c>
    </row>
    <row r="75" spans="2:12" ht="14.5">
      <c r="C75" s="12" t="s">
        <v>7</v>
      </c>
      <c r="D75" s="96" t="s">
        <v>37</v>
      </c>
      <c r="E75" s="6">
        <v>2027</v>
      </c>
      <c r="F75" s="97">
        <v>0</v>
      </c>
      <c r="G75" s="97">
        <v>0</v>
      </c>
      <c r="H75" s="97">
        <v>0</v>
      </c>
      <c r="I75" s="97">
        <v>0</v>
      </c>
      <c r="J75" s="97">
        <v>0.6</v>
      </c>
      <c r="K75" s="26" t="s">
        <v>317</v>
      </c>
      <c r="L75" s="79" t="s">
        <v>303</v>
      </c>
    </row>
    <row r="76" spans="2:12" ht="14.5">
      <c r="C76" s="6" t="s">
        <v>7</v>
      </c>
      <c r="D76" s="96" t="s">
        <v>37</v>
      </c>
      <c r="E76" s="6">
        <v>2027</v>
      </c>
      <c r="F76" s="97">
        <v>0</v>
      </c>
      <c r="G76" s="97">
        <v>0</v>
      </c>
      <c r="H76" s="97"/>
      <c r="I76" s="97">
        <v>0</v>
      </c>
      <c r="J76" s="97">
        <v>0.6</v>
      </c>
      <c r="K76" s="26" t="s">
        <v>317</v>
      </c>
      <c r="L76" s="79" t="s">
        <v>304</v>
      </c>
    </row>
    <row r="77" spans="2:12" ht="14.5">
      <c r="C77" s="12" t="s">
        <v>7</v>
      </c>
      <c r="D77" s="96" t="s">
        <v>37</v>
      </c>
      <c r="E77" s="6">
        <v>2027</v>
      </c>
      <c r="F77" s="97">
        <v>0</v>
      </c>
      <c r="G77" s="97">
        <v>0</v>
      </c>
      <c r="H77" s="97">
        <v>0</v>
      </c>
      <c r="I77" s="97">
        <v>0</v>
      </c>
      <c r="J77" s="97">
        <v>0.6</v>
      </c>
      <c r="K77" s="26" t="s">
        <v>317</v>
      </c>
      <c r="L77" s="79" t="s">
        <v>305</v>
      </c>
    </row>
    <row r="78" spans="2:12" ht="14.5">
      <c r="C78" s="12" t="s">
        <v>7</v>
      </c>
      <c r="D78" s="96" t="s">
        <v>37</v>
      </c>
      <c r="E78" s="6">
        <v>2027</v>
      </c>
      <c r="F78" s="97">
        <v>0</v>
      </c>
      <c r="G78" s="97">
        <v>0.6</v>
      </c>
      <c r="H78" s="97">
        <v>0</v>
      </c>
      <c r="I78" s="97">
        <v>0</v>
      </c>
      <c r="J78" s="97">
        <v>0</v>
      </c>
      <c r="K78" s="26" t="s">
        <v>317</v>
      </c>
      <c r="L78" s="79" t="s">
        <v>307</v>
      </c>
    </row>
    <row r="79" spans="2:12" ht="14.5">
      <c r="C79" s="12" t="s">
        <v>7</v>
      </c>
      <c r="D79" s="96" t="s">
        <v>37</v>
      </c>
      <c r="E79" s="6">
        <v>2027</v>
      </c>
      <c r="F79" s="97">
        <v>0</v>
      </c>
      <c r="G79" s="98">
        <v>0</v>
      </c>
      <c r="H79" s="98">
        <v>0.6</v>
      </c>
      <c r="I79" s="98">
        <v>0</v>
      </c>
      <c r="J79" s="98">
        <v>0</v>
      </c>
      <c r="K79" s="26" t="s">
        <v>317</v>
      </c>
      <c r="L79" s="79" t="s">
        <v>318</v>
      </c>
    </row>
    <row r="80" spans="2:12" ht="14.5">
      <c r="B80" s="10"/>
      <c r="C80" s="9" t="s">
        <v>7</v>
      </c>
      <c r="D80" s="96" t="s">
        <v>37</v>
      </c>
      <c r="E80" s="9">
        <v>2027</v>
      </c>
      <c r="F80" s="98">
        <v>0</v>
      </c>
      <c r="G80" s="98">
        <v>0</v>
      </c>
      <c r="H80" s="98">
        <v>0</v>
      </c>
      <c r="I80" s="98">
        <v>0</v>
      </c>
      <c r="J80" s="98">
        <v>0.6</v>
      </c>
      <c r="K80" s="26" t="s">
        <v>317</v>
      </c>
      <c r="L80" s="95" t="s">
        <v>314</v>
      </c>
    </row>
    <row r="81" spans="2:12" ht="14.5">
      <c r="B81" s="10"/>
      <c r="C81" s="9" t="s">
        <v>7</v>
      </c>
      <c r="D81" s="96" t="s">
        <v>37</v>
      </c>
      <c r="E81" s="9">
        <v>2027</v>
      </c>
      <c r="F81" s="98">
        <v>0</v>
      </c>
      <c r="G81" s="98">
        <v>0</v>
      </c>
      <c r="H81" s="98">
        <v>0.6</v>
      </c>
      <c r="I81" s="98">
        <v>0</v>
      </c>
      <c r="J81" s="98">
        <v>0</v>
      </c>
      <c r="K81" s="26" t="s">
        <v>317</v>
      </c>
      <c r="L81" s="95" t="s">
        <v>316</v>
      </c>
    </row>
    <row r="82" spans="2:12" ht="14.5">
      <c r="C82" s="30" t="s">
        <v>7</v>
      </c>
      <c r="D82" s="96" t="s">
        <v>37</v>
      </c>
      <c r="E82" s="6">
        <v>2030</v>
      </c>
      <c r="F82" s="16">
        <v>0</v>
      </c>
      <c r="G82" s="16">
        <v>0.6</v>
      </c>
      <c r="H82" s="16">
        <v>0</v>
      </c>
      <c r="I82" s="16">
        <v>0</v>
      </c>
      <c r="J82" s="16">
        <v>0</v>
      </c>
      <c r="K82" s="26" t="s">
        <v>317</v>
      </c>
      <c r="L82" s="79" t="s">
        <v>309</v>
      </c>
    </row>
    <row r="83" spans="2:12" ht="14.5">
      <c r="C83" s="30" t="s">
        <v>7</v>
      </c>
      <c r="D83" s="96" t="s">
        <v>37</v>
      </c>
      <c r="E83" s="6">
        <v>2030</v>
      </c>
      <c r="F83" s="16">
        <v>0</v>
      </c>
      <c r="G83" s="16">
        <v>0.6</v>
      </c>
      <c r="H83" s="16">
        <v>0</v>
      </c>
      <c r="I83" s="16">
        <v>0</v>
      </c>
      <c r="J83" s="16">
        <v>0</v>
      </c>
      <c r="K83" s="26" t="s">
        <v>317</v>
      </c>
      <c r="L83" s="79" t="s">
        <v>310</v>
      </c>
    </row>
    <row r="84" spans="2:12" ht="14.5">
      <c r="C84" s="30" t="s">
        <v>7</v>
      </c>
      <c r="D84" s="96" t="s">
        <v>37</v>
      </c>
      <c r="E84" s="6">
        <v>2030</v>
      </c>
      <c r="F84" s="16">
        <v>0</v>
      </c>
      <c r="G84" s="16">
        <v>0</v>
      </c>
      <c r="H84" s="16">
        <v>0.6</v>
      </c>
      <c r="I84" s="16">
        <v>0</v>
      </c>
      <c r="J84" s="16">
        <v>0</v>
      </c>
      <c r="K84" s="26" t="s">
        <v>317</v>
      </c>
      <c r="L84" s="79" t="s">
        <v>288</v>
      </c>
    </row>
    <row r="85" spans="2:12" ht="14.5">
      <c r="C85" s="30" t="s">
        <v>7</v>
      </c>
      <c r="D85" s="96" t="s">
        <v>37</v>
      </c>
      <c r="E85" s="6">
        <v>2030</v>
      </c>
      <c r="F85" s="16">
        <v>0</v>
      </c>
      <c r="G85" s="16">
        <v>0</v>
      </c>
      <c r="H85" s="16">
        <v>0</v>
      </c>
      <c r="I85" s="16">
        <v>0.6</v>
      </c>
      <c r="J85" s="16">
        <v>0</v>
      </c>
      <c r="K85" s="26" t="s">
        <v>317</v>
      </c>
      <c r="L85" s="79" t="s">
        <v>289</v>
      </c>
    </row>
    <row r="86" spans="2:12" ht="14.5">
      <c r="C86" s="30" t="s">
        <v>7</v>
      </c>
      <c r="D86" s="96" t="s">
        <v>37</v>
      </c>
      <c r="E86" s="6">
        <v>2030</v>
      </c>
      <c r="F86" s="7">
        <v>0</v>
      </c>
      <c r="G86" s="16">
        <v>0</v>
      </c>
      <c r="H86" s="16"/>
      <c r="I86" s="16">
        <v>0.6</v>
      </c>
      <c r="J86" s="16">
        <v>0</v>
      </c>
      <c r="K86" s="26" t="s">
        <v>317</v>
      </c>
      <c r="L86" s="79" t="s">
        <v>290</v>
      </c>
    </row>
    <row r="87" spans="2:12" ht="14.5">
      <c r="C87" s="30" t="s">
        <v>7</v>
      </c>
      <c r="D87" s="96" t="s">
        <v>37</v>
      </c>
      <c r="E87" s="6">
        <v>2030</v>
      </c>
      <c r="F87" s="16">
        <v>0</v>
      </c>
      <c r="G87" s="16">
        <v>0</v>
      </c>
      <c r="H87" s="16">
        <v>0</v>
      </c>
      <c r="I87" s="16">
        <v>0.6</v>
      </c>
      <c r="J87" s="16">
        <v>0</v>
      </c>
      <c r="K87" s="26" t="s">
        <v>317</v>
      </c>
      <c r="L87" s="79" t="s">
        <v>291</v>
      </c>
    </row>
    <row r="88" spans="2:12" ht="14.5">
      <c r="C88" s="30" t="s">
        <v>7</v>
      </c>
      <c r="D88" s="96" t="s">
        <v>37</v>
      </c>
      <c r="E88" s="6">
        <v>2030</v>
      </c>
      <c r="F88" s="16">
        <v>0</v>
      </c>
      <c r="G88" s="16">
        <v>0</v>
      </c>
      <c r="H88" s="16">
        <v>0</v>
      </c>
      <c r="I88" s="16">
        <v>0.6</v>
      </c>
      <c r="J88" s="16">
        <v>0</v>
      </c>
      <c r="K88" s="26" t="s">
        <v>317</v>
      </c>
      <c r="L88" s="79" t="s">
        <v>292</v>
      </c>
    </row>
    <row r="89" spans="2:12" ht="14.5">
      <c r="C89" s="30" t="s">
        <v>7</v>
      </c>
      <c r="D89" s="96" t="s">
        <v>37</v>
      </c>
      <c r="E89" s="6">
        <v>2030</v>
      </c>
      <c r="F89" s="16">
        <v>0</v>
      </c>
      <c r="G89" s="16">
        <v>0</v>
      </c>
      <c r="H89" s="16">
        <v>0</v>
      </c>
      <c r="I89" s="16">
        <v>0</v>
      </c>
      <c r="J89" s="16">
        <v>0.6</v>
      </c>
      <c r="K89" s="26" t="s">
        <v>317</v>
      </c>
      <c r="L89" s="79" t="s">
        <v>293</v>
      </c>
    </row>
    <row r="90" spans="2:12" ht="14.5">
      <c r="C90" s="6" t="s">
        <v>7</v>
      </c>
      <c r="D90" s="96" t="s">
        <v>37</v>
      </c>
      <c r="E90" s="6">
        <v>2030</v>
      </c>
      <c r="F90" s="16">
        <v>0</v>
      </c>
      <c r="G90" s="16">
        <v>0</v>
      </c>
      <c r="H90" s="16"/>
      <c r="I90" s="16">
        <v>0</v>
      </c>
      <c r="J90" s="16">
        <v>0.6</v>
      </c>
      <c r="K90" s="26" t="s">
        <v>317</v>
      </c>
      <c r="L90" s="79" t="s">
        <v>294</v>
      </c>
    </row>
    <row r="91" spans="2:12" ht="14.5">
      <c r="C91" s="12" t="s">
        <v>7</v>
      </c>
      <c r="D91" s="96" t="s">
        <v>37</v>
      </c>
      <c r="E91" s="6">
        <v>2030</v>
      </c>
      <c r="F91" s="16">
        <v>0</v>
      </c>
      <c r="G91" s="16">
        <v>0</v>
      </c>
      <c r="H91" s="16">
        <v>0</v>
      </c>
      <c r="I91" s="16">
        <v>0</v>
      </c>
      <c r="J91" s="98">
        <v>0.6</v>
      </c>
      <c r="K91" s="26" t="s">
        <v>317</v>
      </c>
      <c r="L91" s="94" t="s">
        <v>295</v>
      </c>
    </row>
    <row r="92" spans="2:12" ht="14.5">
      <c r="C92" s="12" t="s">
        <v>7</v>
      </c>
      <c r="D92" s="96" t="s">
        <v>37</v>
      </c>
      <c r="E92" s="6">
        <v>2030</v>
      </c>
      <c r="F92" s="16">
        <v>0</v>
      </c>
      <c r="G92" s="98">
        <v>0.6</v>
      </c>
      <c r="H92" s="16">
        <v>0</v>
      </c>
      <c r="I92" s="16">
        <v>0</v>
      </c>
      <c r="J92" s="16">
        <v>0</v>
      </c>
      <c r="K92" s="26" t="s">
        <v>317</v>
      </c>
      <c r="L92" s="79" t="s">
        <v>306</v>
      </c>
    </row>
    <row r="93" spans="2:12" ht="14.5">
      <c r="C93" s="12" t="s">
        <v>7</v>
      </c>
      <c r="D93" s="96" t="s">
        <v>37</v>
      </c>
      <c r="E93" s="6">
        <v>2030</v>
      </c>
      <c r="F93" s="16">
        <v>0</v>
      </c>
      <c r="G93" s="16">
        <v>0</v>
      </c>
      <c r="H93" s="98">
        <v>0.6</v>
      </c>
      <c r="I93" s="16">
        <v>0</v>
      </c>
      <c r="J93" s="16">
        <v>0</v>
      </c>
      <c r="K93" s="26" t="s">
        <v>317</v>
      </c>
      <c r="L93" s="79" t="s">
        <v>308</v>
      </c>
    </row>
    <row r="94" spans="2:12" ht="14.5">
      <c r="C94" s="9" t="s">
        <v>7</v>
      </c>
      <c r="D94" s="96" t="s">
        <v>37</v>
      </c>
      <c r="E94" s="6">
        <v>2030</v>
      </c>
      <c r="F94" s="17">
        <v>0</v>
      </c>
      <c r="G94" s="17">
        <v>0</v>
      </c>
      <c r="H94" s="17">
        <v>0</v>
      </c>
      <c r="I94" s="17">
        <v>0</v>
      </c>
      <c r="J94" s="98">
        <v>0.6</v>
      </c>
      <c r="K94" s="26" t="s">
        <v>317</v>
      </c>
      <c r="L94" s="95" t="s">
        <v>313</v>
      </c>
    </row>
    <row r="95" spans="2:12" ht="14.5">
      <c r="C95" s="9" t="s">
        <v>7</v>
      </c>
      <c r="D95" s="96" t="s">
        <v>37</v>
      </c>
      <c r="E95" s="6">
        <v>2030</v>
      </c>
      <c r="F95" s="17">
        <v>0</v>
      </c>
      <c r="G95" s="17">
        <v>0</v>
      </c>
      <c r="H95" s="98">
        <v>0.6</v>
      </c>
      <c r="I95" s="17">
        <v>0</v>
      </c>
      <c r="J95" s="17">
        <v>0</v>
      </c>
      <c r="K95" s="26" t="s">
        <v>317</v>
      </c>
      <c r="L95" s="95" t="s">
        <v>315</v>
      </c>
    </row>
    <row r="96" spans="2:12" ht="14.5">
      <c r="C96" s="30" t="s">
        <v>7</v>
      </c>
      <c r="D96" s="96" t="s">
        <v>37</v>
      </c>
      <c r="E96" s="6">
        <v>2030</v>
      </c>
      <c r="F96" s="16">
        <v>0</v>
      </c>
      <c r="G96" s="98">
        <v>0.6</v>
      </c>
      <c r="H96" s="16">
        <v>0</v>
      </c>
      <c r="I96" s="16">
        <v>0</v>
      </c>
      <c r="J96" s="16">
        <v>0</v>
      </c>
      <c r="K96" s="26" t="s">
        <v>317</v>
      </c>
      <c r="L96" s="79" t="s">
        <v>311</v>
      </c>
    </row>
    <row r="97" spans="3:12" ht="14.5">
      <c r="C97" s="30" t="s">
        <v>7</v>
      </c>
      <c r="D97" s="96" t="s">
        <v>37</v>
      </c>
      <c r="E97" s="6">
        <v>2030</v>
      </c>
      <c r="F97" s="16">
        <v>0</v>
      </c>
      <c r="G97" s="98">
        <v>0.6</v>
      </c>
      <c r="H97" s="16">
        <v>0</v>
      </c>
      <c r="I97" s="16">
        <v>0</v>
      </c>
      <c r="J97" s="16">
        <v>0</v>
      </c>
      <c r="K97" s="26" t="s">
        <v>317</v>
      </c>
      <c r="L97" s="79" t="s">
        <v>312</v>
      </c>
    </row>
    <row r="98" spans="3:12" ht="14.5">
      <c r="C98" s="6" t="s">
        <v>7</v>
      </c>
      <c r="D98" s="96" t="s">
        <v>37</v>
      </c>
      <c r="E98" s="6">
        <v>2030</v>
      </c>
      <c r="F98" s="16">
        <v>0</v>
      </c>
      <c r="G98" s="16">
        <v>0</v>
      </c>
      <c r="H98" s="98">
        <v>0.6</v>
      </c>
      <c r="I98" s="16">
        <v>0</v>
      </c>
      <c r="J98" s="16">
        <v>0</v>
      </c>
      <c r="K98" s="26" t="s">
        <v>317</v>
      </c>
      <c r="L98" s="79" t="s">
        <v>298</v>
      </c>
    </row>
    <row r="99" spans="3:12" ht="14.5">
      <c r="C99" s="6" t="s">
        <v>7</v>
      </c>
      <c r="D99" s="96" t="s">
        <v>37</v>
      </c>
      <c r="E99" s="6">
        <v>2030</v>
      </c>
      <c r="F99" s="16">
        <v>0</v>
      </c>
      <c r="G99" s="16">
        <v>0</v>
      </c>
      <c r="H99" s="16">
        <v>0</v>
      </c>
      <c r="I99" s="98">
        <v>0.6</v>
      </c>
      <c r="J99" s="16">
        <v>0</v>
      </c>
      <c r="K99" s="26" t="s">
        <v>317</v>
      </c>
      <c r="L99" s="79" t="s">
        <v>299</v>
      </c>
    </row>
    <row r="100" spans="3:12" ht="14.5">
      <c r="C100" s="6" t="s">
        <v>7</v>
      </c>
      <c r="D100" s="96" t="s">
        <v>37</v>
      </c>
      <c r="E100" s="6">
        <v>2030</v>
      </c>
      <c r="F100" s="7">
        <v>0</v>
      </c>
      <c r="G100" s="16">
        <v>0</v>
      </c>
      <c r="H100" s="16"/>
      <c r="I100" s="98">
        <v>0.6</v>
      </c>
      <c r="J100" s="16">
        <v>0</v>
      </c>
      <c r="K100" s="26" t="s">
        <v>317</v>
      </c>
      <c r="L100" s="79" t="s">
        <v>300</v>
      </c>
    </row>
    <row r="101" spans="3:12" ht="14.5">
      <c r="C101" s="6" t="s">
        <v>7</v>
      </c>
      <c r="D101" s="96" t="s">
        <v>37</v>
      </c>
      <c r="E101" s="6">
        <v>2030</v>
      </c>
      <c r="F101" s="16">
        <v>0</v>
      </c>
      <c r="G101" s="16">
        <v>0</v>
      </c>
      <c r="H101" s="16">
        <v>0</v>
      </c>
      <c r="I101" s="98">
        <v>0.6</v>
      </c>
      <c r="J101" s="16">
        <v>0</v>
      </c>
      <c r="K101" s="26" t="s">
        <v>317</v>
      </c>
      <c r="L101" s="79" t="s">
        <v>301</v>
      </c>
    </row>
    <row r="102" spans="3:12" ht="14.5">
      <c r="C102" s="6" t="s">
        <v>7</v>
      </c>
      <c r="D102" s="96" t="s">
        <v>37</v>
      </c>
      <c r="E102" s="6">
        <v>2030</v>
      </c>
      <c r="F102" s="16">
        <v>0</v>
      </c>
      <c r="G102" s="16">
        <v>0</v>
      </c>
      <c r="H102" s="16">
        <v>0</v>
      </c>
      <c r="I102" s="98">
        <v>0.6</v>
      </c>
      <c r="J102" s="16">
        <v>0</v>
      </c>
      <c r="K102" s="26" t="s">
        <v>317</v>
      </c>
      <c r="L102" s="79" t="s">
        <v>302</v>
      </c>
    </row>
    <row r="103" spans="3:12" ht="14.5">
      <c r="C103" s="12" t="s">
        <v>7</v>
      </c>
      <c r="D103" s="96" t="s">
        <v>37</v>
      </c>
      <c r="E103" s="6">
        <v>2030</v>
      </c>
      <c r="F103" s="16">
        <v>0</v>
      </c>
      <c r="G103" s="16">
        <v>0</v>
      </c>
      <c r="H103" s="16">
        <v>0</v>
      </c>
      <c r="I103" s="16">
        <v>0</v>
      </c>
      <c r="J103" s="98">
        <v>0.6</v>
      </c>
      <c r="K103" s="26" t="s">
        <v>317</v>
      </c>
      <c r="L103" s="79" t="s">
        <v>303</v>
      </c>
    </row>
    <row r="104" spans="3:12" ht="14.5">
      <c r="C104" s="6" t="s">
        <v>7</v>
      </c>
      <c r="D104" s="96" t="s">
        <v>37</v>
      </c>
      <c r="E104" s="6">
        <v>2030</v>
      </c>
      <c r="F104" s="16">
        <v>0</v>
      </c>
      <c r="G104" s="16">
        <v>0</v>
      </c>
      <c r="H104" s="16"/>
      <c r="I104" s="16">
        <v>0</v>
      </c>
      <c r="J104" s="98">
        <v>0.6</v>
      </c>
      <c r="K104" s="26" t="s">
        <v>317</v>
      </c>
      <c r="L104" s="79" t="s">
        <v>304</v>
      </c>
    </row>
    <row r="105" spans="3:12" ht="14.5">
      <c r="C105" s="12" t="s">
        <v>7</v>
      </c>
      <c r="D105" s="96" t="s">
        <v>37</v>
      </c>
      <c r="E105" s="6">
        <v>2030</v>
      </c>
      <c r="F105" s="16">
        <v>0</v>
      </c>
      <c r="G105" s="16">
        <v>0</v>
      </c>
      <c r="H105" s="16">
        <v>0</v>
      </c>
      <c r="I105" s="16">
        <v>0</v>
      </c>
      <c r="J105" s="98">
        <v>0.6</v>
      </c>
      <c r="K105" s="26" t="s">
        <v>317</v>
      </c>
      <c r="L105" s="79" t="s">
        <v>305</v>
      </c>
    </row>
    <row r="106" spans="3:12" ht="14.5">
      <c r="C106" s="12" t="s">
        <v>7</v>
      </c>
      <c r="D106" s="96" t="s">
        <v>37</v>
      </c>
      <c r="E106" s="6">
        <v>2030</v>
      </c>
      <c r="F106" s="16">
        <v>0</v>
      </c>
      <c r="G106" s="98">
        <v>0.6</v>
      </c>
      <c r="H106" s="16">
        <v>0</v>
      </c>
      <c r="I106" s="16">
        <v>0</v>
      </c>
      <c r="J106" s="16">
        <v>0</v>
      </c>
      <c r="K106" s="26" t="s">
        <v>317</v>
      </c>
      <c r="L106" s="79" t="s">
        <v>307</v>
      </c>
    </row>
    <row r="107" spans="3:12" ht="14.5">
      <c r="C107" s="12" t="s">
        <v>7</v>
      </c>
      <c r="D107" s="96" t="s">
        <v>37</v>
      </c>
      <c r="E107" s="6">
        <v>2030</v>
      </c>
      <c r="F107" s="16">
        <v>0</v>
      </c>
      <c r="G107" s="16">
        <v>0</v>
      </c>
      <c r="H107" s="98">
        <v>0.6</v>
      </c>
      <c r="I107" s="16">
        <v>0</v>
      </c>
      <c r="J107" s="16">
        <v>0</v>
      </c>
      <c r="K107" s="26" t="s">
        <v>317</v>
      </c>
      <c r="L107" s="79" t="s">
        <v>318</v>
      </c>
    </row>
    <row r="108" spans="3:12" ht="14.5">
      <c r="C108" s="9" t="s">
        <v>7</v>
      </c>
      <c r="D108" s="96" t="s">
        <v>37</v>
      </c>
      <c r="E108" s="6">
        <v>2030</v>
      </c>
      <c r="F108" s="17">
        <v>0</v>
      </c>
      <c r="G108" s="17">
        <v>0</v>
      </c>
      <c r="H108" s="17">
        <v>0</v>
      </c>
      <c r="I108" s="17">
        <v>0</v>
      </c>
      <c r="J108" s="98">
        <v>0.6</v>
      </c>
      <c r="K108" s="26" t="s">
        <v>317</v>
      </c>
      <c r="L108" s="95" t="s">
        <v>314</v>
      </c>
    </row>
    <row r="109" spans="3:12" ht="14.5">
      <c r="C109" s="9" t="s">
        <v>7</v>
      </c>
      <c r="D109" s="96" t="s">
        <v>37</v>
      </c>
      <c r="E109" s="6">
        <v>2030</v>
      </c>
      <c r="F109" s="17">
        <v>0</v>
      </c>
      <c r="G109" s="17">
        <v>0</v>
      </c>
      <c r="H109" s="98">
        <v>0.6</v>
      </c>
      <c r="I109" s="17">
        <v>0</v>
      </c>
      <c r="J109" s="17">
        <v>0</v>
      </c>
      <c r="K109" s="26" t="s">
        <v>317</v>
      </c>
      <c r="L109" s="95" t="s">
        <v>316</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2"/>
  <sheetViews>
    <sheetView workbookViewId="0">
      <selection activeCell="G106" sqref="G106"/>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53</v>
      </c>
      <c r="G5" s="4" t="s">
        <v>52</v>
      </c>
      <c r="H5" s="4" t="s">
        <v>51</v>
      </c>
      <c r="I5" s="4" t="s">
        <v>296</v>
      </c>
      <c r="J5" s="4" t="s">
        <v>297</v>
      </c>
      <c r="K5" s="24" t="s">
        <v>14</v>
      </c>
      <c r="L5" s="5" t="s">
        <v>5</v>
      </c>
    </row>
    <row r="6" spans="2:21" ht="14.5">
      <c r="B6" s="14"/>
      <c r="C6" s="14" t="s">
        <v>7</v>
      </c>
      <c r="D6" s="23" t="s">
        <v>8</v>
      </c>
      <c r="E6" s="14">
        <v>0</v>
      </c>
      <c r="F6" s="15">
        <v>5</v>
      </c>
      <c r="G6" s="15">
        <v>5</v>
      </c>
      <c r="H6" s="15">
        <v>5</v>
      </c>
      <c r="I6" s="15">
        <v>5</v>
      </c>
      <c r="J6" s="15">
        <v>5</v>
      </c>
      <c r="K6" s="25" t="s">
        <v>15</v>
      </c>
      <c r="L6" s="99" t="s">
        <v>6</v>
      </c>
    </row>
    <row r="8" spans="2:21" ht="14.5">
      <c r="B8" s="1" t="s">
        <v>26</v>
      </c>
      <c r="C8" s="6"/>
      <c r="D8" s="6"/>
      <c r="E8" s="6"/>
      <c r="F8" s="6"/>
      <c r="G8" s="6"/>
      <c r="H8" s="6"/>
      <c r="I8" s="6"/>
      <c r="J8" s="6"/>
      <c r="K8" s="6"/>
      <c r="L8" s="2"/>
    </row>
    <row r="9" spans="2:21" ht="13.5" thickBot="1">
      <c r="B9" s="3" t="s">
        <v>1</v>
      </c>
      <c r="C9" s="3" t="s">
        <v>2</v>
      </c>
      <c r="D9" s="3" t="s">
        <v>3</v>
      </c>
      <c r="E9" s="3" t="s">
        <v>4</v>
      </c>
      <c r="F9" s="4" t="s">
        <v>53</v>
      </c>
      <c r="G9" s="4" t="s">
        <v>52</v>
      </c>
      <c r="H9" s="4" t="s">
        <v>51</v>
      </c>
      <c r="I9" s="4" t="s">
        <v>296</v>
      </c>
      <c r="J9" s="4" t="s">
        <v>297</v>
      </c>
      <c r="K9" s="24" t="s">
        <v>14</v>
      </c>
      <c r="L9" s="5" t="s">
        <v>5</v>
      </c>
    </row>
    <row r="10" spans="2:21" ht="14.5">
      <c r="B10" s="6"/>
      <c r="C10" s="30" t="s">
        <v>7</v>
      </c>
      <c r="D10" s="31" t="s">
        <v>8</v>
      </c>
      <c r="E10" s="6">
        <v>2016</v>
      </c>
      <c r="F10" s="16">
        <v>0</v>
      </c>
      <c r="G10" s="16">
        <f>'35'!$I$20</f>
        <v>1500</v>
      </c>
      <c r="H10" s="16">
        <v>0</v>
      </c>
      <c r="I10" s="16">
        <v>0</v>
      </c>
      <c r="J10" s="16">
        <v>0</v>
      </c>
      <c r="K10" s="26" t="s">
        <v>16</v>
      </c>
      <c r="L10" s="79" t="s">
        <v>309</v>
      </c>
      <c r="R10"/>
      <c r="S10"/>
      <c r="T10"/>
      <c r="U10"/>
    </row>
    <row r="11" spans="2:21" ht="14.5">
      <c r="B11" s="6"/>
      <c r="C11" s="30" t="s">
        <v>7</v>
      </c>
      <c r="D11" s="31" t="s">
        <v>8</v>
      </c>
      <c r="E11" s="6">
        <v>2016</v>
      </c>
      <c r="F11" s="16">
        <v>0</v>
      </c>
      <c r="G11" s="16">
        <v>600</v>
      </c>
      <c r="H11" s="16">
        <v>0</v>
      </c>
      <c r="I11" s="16">
        <v>0</v>
      </c>
      <c r="J11" s="16">
        <v>0</v>
      </c>
      <c r="K11" s="26" t="s">
        <v>16</v>
      </c>
      <c r="L11" s="79" t="s">
        <v>310</v>
      </c>
      <c r="R11"/>
      <c r="S11"/>
      <c r="T11"/>
      <c r="U11"/>
    </row>
    <row r="12" spans="2:21" ht="14.5">
      <c r="B12" s="6"/>
      <c r="C12" s="30" t="s">
        <v>7</v>
      </c>
      <c r="D12" s="31" t="s">
        <v>8</v>
      </c>
      <c r="E12" s="6">
        <v>2016</v>
      </c>
      <c r="F12" s="16">
        <v>0</v>
      </c>
      <c r="G12" s="16">
        <v>0</v>
      </c>
      <c r="H12" s="16">
        <f>'35'!$Q$21</f>
        <v>3900</v>
      </c>
      <c r="I12" s="16">
        <v>0</v>
      </c>
      <c r="J12" s="16">
        <v>0</v>
      </c>
      <c r="K12" s="26" t="s">
        <v>16</v>
      </c>
      <c r="L12" s="79" t="s">
        <v>288</v>
      </c>
      <c r="R12"/>
      <c r="S12"/>
      <c r="T12"/>
      <c r="U12"/>
    </row>
    <row r="13" spans="2:21" ht="14.5">
      <c r="B13" s="6"/>
      <c r="C13" s="30" t="s">
        <v>7</v>
      </c>
      <c r="D13" s="31" t="s">
        <v>8</v>
      </c>
      <c r="E13" s="6">
        <v>2016</v>
      </c>
      <c r="F13" s="16">
        <v>0</v>
      </c>
      <c r="G13" s="16">
        <v>0</v>
      </c>
      <c r="H13" s="16">
        <v>0</v>
      </c>
      <c r="I13" s="16">
        <f>'35'!$M$23</f>
        <v>2300</v>
      </c>
      <c r="J13" s="16">
        <v>0</v>
      </c>
      <c r="K13" s="26" t="s">
        <v>16</v>
      </c>
      <c r="L13" s="79" t="s">
        <v>289</v>
      </c>
      <c r="R13"/>
      <c r="S13"/>
      <c r="T13"/>
      <c r="U13"/>
    </row>
    <row r="14" spans="2:21" ht="14.5">
      <c r="B14" s="6"/>
      <c r="C14" s="30" t="s">
        <v>7</v>
      </c>
      <c r="D14" s="31" t="s">
        <v>8</v>
      </c>
      <c r="E14" s="6">
        <v>2016</v>
      </c>
      <c r="F14" s="7">
        <v>0</v>
      </c>
      <c r="G14" s="16">
        <v>0</v>
      </c>
      <c r="H14" s="16"/>
      <c r="I14" s="16">
        <f>'35'!$AC$23</f>
        <v>2700</v>
      </c>
      <c r="J14" s="16">
        <v>0</v>
      </c>
      <c r="K14" s="26" t="s">
        <v>16</v>
      </c>
      <c r="L14" s="79" t="s">
        <v>290</v>
      </c>
      <c r="R14"/>
      <c r="S14"/>
      <c r="T14"/>
      <c r="U14"/>
    </row>
    <row r="15" spans="2:21" ht="14.5">
      <c r="B15" s="6"/>
      <c r="C15" s="30" t="s">
        <v>7</v>
      </c>
      <c r="D15" s="31" t="s">
        <v>8</v>
      </c>
      <c r="E15" s="6">
        <v>2016</v>
      </c>
      <c r="F15" s="16">
        <v>0</v>
      </c>
      <c r="G15" s="16">
        <v>0</v>
      </c>
      <c r="H15" s="16">
        <v>0</v>
      </c>
      <c r="I15" s="16">
        <f>'35'!$AD$23</f>
        <v>5000</v>
      </c>
      <c r="J15" s="16">
        <v>0</v>
      </c>
      <c r="K15" s="26" t="s">
        <v>16</v>
      </c>
      <c r="L15" s="79" t="s">
        <v>291</v>
      </c>
      <c r="R15"/>
      <c r="S15"/>
      <c r="T15"/>
      <c r="U15"/>
    </row>
    <row r="16" spans="2:21" ht="14.5" customHeight="1">
      <c r="B16" s="6"/>
      <c r="C16" s="30" t="s">
        <v>7</v>
      </c>
      <c r="D16" s="31" t="s">
        <v>8</v>
      </c>
      <c r="E16" s="6">
        <v>2016</v>
      </c>
      <c r="F16" s="16">
        <v>0</v>
      </c>
      <c r="G16" s="16">
        <v>0</v>
      </c>
      <c r="H16" s="16">
        <v>0</v>
      </c>
      <c r="I16" s="16">
        <f>'35'!$AE$23</f>
        <v>750</v>
      </c>
      <c r="J16" s="16">
        <v>0</v>
      </c>
      <c r="K16" s="26" t="s">
        <v>16</v>
      </c>
      <c r="L16" s="79" t="s">
        <v>292</v>
      </c>
      <c r="R16"/>
      <c r="S16"/>
      <c r="T16"/>
      <c r="U16"/>
    </row>
    <row r="17" spans="2:21" ht="14.5">
      <c r="B17" s="12"/>
      <c r="C17" s="30" t="s">
        <v>7</v>
      </c>
      <c r="D17" s="31" t="s">
        <v>8</v>
      </c>
      <c r="E17" s="6">
        <v>2016</v>
      </c>
      <c r="F17" s="16">
        <v>0</v>
      </c>
      <c r="G17" s="16">
        <v>0</v>
      </c>
      <c r="H17" s="16">
        <v>0</v>
      </c>
      <c r="I17" s="16">
        <v>0</v>
      </c>
      <c r="J17" s="16">
        <f>'35'!$J$22</f>
        <v>600</v>
      </c>
      <c r="K17" s="26" t="s">
        <v>16</v>
      </c>
      <c r="L17" s="79" t="s">
        <v>293</v>
      </c>
      <c r="R17"/>
      <c r="S17"/>
      <c r="T17"/>
      <c r="U17"/>
    </row>
    <row r="18" spans="2:21" ht="14.5">
      <c r="C18" s="6" t="s">
        <v>7</v>
      </c>
      <c r="D18" s="18" t="s">
        <v>8</v>
      </c>
      <c r="E18" s="6">
        <v>2016</v>
      </c>
      <c r="F18" s="16">
        <v>0</v>
      </c>
      <c r="G18" s="16">
        <v>0</v>
      </c>
      <c r="H18" s="16"/>
      <c r="I18" s="16">
        <v>0</v>
      </c>
      <c r="J18" s="16">
        <f>'35'!$W$22</f>
        <v>500</v>
      </c>
      <c r="K18" s="26" t="s">
        <v>16</v>
      </c>
      <c r="L18" s="79" t="s">
        <v>294</v>
      </c>
      <c r="R18"/>
      <c r="S18"/>
      <c r="T18"/>
      <c r="U18"/>
    </row>
    <row r="19" spans="2:21" ht="14.5">
      <c r="B19" s="10"/>
      <c r="C19" s="9" t="s">
        <v>7</v>
      </c>
      <c r="D19" s="19" t="s">
        <v>8</v>
      </c>
      <c r="E19" s="6">
        <v>2016</v>
      </c>
      <c r="F19" s="17">
        <v>0</v>
      </c>
      <c r="G19" s="17">
        <v>0</v>
      </c>
      <c r="H19" s="17">
        <v>0</v>
      </c>
      <c r="I19" s="17">
        <v>0</v>
      </c>
      <c r="J19" s="17">
        <f>'35'!$AE$23</f>
        <v>750</v>
      </c>
      <c r="K19" s="27" t="s">
        <v>16</v>
      </c>
      <c r="L19" s="79" t="s">
        <v>295</v>
      </c>
      <c r="R19"/>
      <c r="S19"/>
      <c r="T19"/>
      <c r="U19"/>
    </row>
    <row r="20" spans="2:21" ht="14.5">
      <c r="B20" s="6"/>
      <c r="C20" s="30" t="s">
        <v>7</v>
      </c>
      <c r="D20" s="31" t="s">
        <v>8</v>
      </c>
      <c r="E20" s="6">
        <v>2016</v>
      </c>
      <c r="F20" s="16">
        <v>0</v>
      </c>
      <c r="G20" s="16">
        <f>'35'!$I$20</f>
        <v>1500</v>
      </c>
      <c r="H20" s="16">
        <v>0</v>
      </c>
      <c r="I20" s="16">
        <v>0</v>
      </c>
      <c r="J20" s="16">
        <v>0</v>
      </c>
      <c r="K20" s="26" t="s">
        <v>16</v>
      </c>
      <c r="L20" s="79" t="s">
        <v>311</v>
      </c>
      <c r="R20"/>
      <c r="S20"/>
      <c r="T20"/>
      <c r="U20"/>
    </row>
    <row r="21" spans="2:21" ht="14.5">
      <c r="B21" s="6"/>
      <c r="C21" s="30" t="s">
        <v>7</v>
      </c>
      <c r="D21" s="31" t="s">
        <v>8</v>
      </c>
      <c r="E21" s="6">
        <v>2016</v>
      </c>
      <c r="F21" s="16">
        <v>0</v>
      </c>
      <c r="G21" s="16">
        <v>600</v>
      </c>
      <c r="H21" s="16">
        <v>0</v>
      </c>
      <c r="I21" s="16">
        <v>0</v>
      </c>
      <c r="J21" s="16">
        <v>0</v>
      </c>
      <c r="K21" s="26" t="s">
        <v>16</v>
      </c>
      <c r="L21" s="79" t="s">
        <v>312</v>
      </c>
      <c r="R21"/>
      <c r="S21"/>
      <c r="T21"/>
      <c r="U21"/>
    </row>
    <row r="22" spans="2:21" ht="14.5">
      <c r="B22" s="6"/>
      <c r="C22" s="30" t="s">
        <v>7</v>
      </c>
      <c r="D22" s="31" t="s">
        <v>8</v>
      </c>
      <c r="E22" s="6">
        <v>2016</v>
      </c>
      <c r="F22" s="16">
        <v>0</v>
      </c>
      <c r="G22" s="16">
        <v>0</v>
      </c>
      <c r="H22" s="16">
        <f>'35'!$Q$21</f>
        <v>3900</v>
      </c>
      <c r="I22" s="16">
        <v>0</v>
      </c>
      <c r="J22" s="16">
        <v>0</v>
      </c>
      <c r="K22" s="26" t="s">
        <v>16</v>
      </c>
      <c r="L22" s="79" t="s">
        <v>298</v>
      </c>
      <c r="R22"/>
      <c r="S22"/>
      <c r="T22"/>
      <c r="U22"/>
    </row>
    <row r="23" spans="2:21" ht="14.5">
      <c r="B23" s="6"/>
      <c r="C23" s="30" t="s">
        <v>7</v>
      </c>
      <c r="D23" s="31" t="s">
        <v>8</v>
      </c>
      <c r="E23" s="6">
        <v>2016</v>
      </c>
      <c r="F23" s="16">
        <v>0</v>
      </c>
      <c r="G23" s="16">
        <v>0</v>
      </c>
      <c r="H23" s="16">
        <v>0</v>
      </c>
      <c r="I23" s="16">
        <f>'35'!$M$23</f>
        <v>2300</v>
      </c>
      <c r="J23" s="16">
        <v>0</v>
      </c>
      <c r="K23" s="26" t="s">
        <v>16</v>
      </c>
      <c r="L23" s="79" t="s">
        <v>299</v>
      </c>
      <c r="R23"/>
      <c r="S23"/>
      <c r="T23"/>
      <c r="U23"/>
    </row>
    <row r="24" spans="2:21" ht="14.5">
      <c r="B24" s="6"/>
      <c r="C24" s="30" t="s">
        <v>7</v>
      </c>
      <c r="D24" s="31" t="s">
        <v>8</v>
      </c>
      <c r="E24" s="6">
        <v>2016</v>
      </c>
      <c r="F24" s="7">
        <v>0</v>
      </c>
      <c r="G24" s="16">
        <v>0</v>
      </c>
      <c r="H24" s="16"/>
      <c r="I24" s="16">
        <f>'35'!$AC$23</f>
        <v>2700</v>
      </c>
      <c r="J24" s="16">
        <v>0</v>
      </c>
      <c r="K24" s="26" t="s">
        <v>16</v>
      </c>
      <c r="L24" s="79" t="s">
        <v>300</v>
      </c>
      <c r="M24" s="11"/>
      <c r="N24" s="11"/>
      <c r="O24" s="11"/>
      <c r="R24"/>
      <c r="S24"/>
      <c r="T24"/>
      <c r="U24"/>
    </row>
    <row r="25" spans="2:21" ht="14.5">
      <c r="B25" s="6"/>
      <c r="C25" s="30" t="s">
        <v>7</v>
      </c>
      <c r="D25" s="31" t="s">
        <v>8</v>
      </c>
      <c r="E25" s="6">
        <v>2016</v>
      </c>
      <c r="F25" s="16">
        <v>0</v>
      </c>
      <c r="G25" s="16">
        <v>0</v>
      </c>
      <c r="H25" s="16">
        <v>0</v>
      </c>
      <c r="I25" s="16">
        <f>'35'!$AD$23</f>
        <v>5000</v>
      </c>
      <c r="J25" s="16">
        <v>0</v>
      </c>
      <c r="K25" s="26" t="s">
        <v>16</v>
      </c>
      <c r="L25" s="79" t="s">
        <v>301</v>
      </c>
      <c r="M25" s="11"/>
      <c r="N25" s="11"/>
      <c r="O25" s="11"/>
      <c r="P25"/>
      <c r="Q25"/>
      <c r="R25"/>
      <c r="S25"/>
      <c r="T25"/>
      <c r="U25"/>
    </row>
    <row r="26" spans="2:21" ht="14.5">
      <c r="B26" s="6"/>
      <c r="C26" s="30" t="s">
        <v>7</v>
      </c>
      <c r="D26" s="31" t="s">
        <v>8</v>
      </c>
      <c r="E26" s="6">
        <v>2016</v>
      </c>
      <c r="F26" s="16">
        <v>0</v>
      </c>
      <c r="G26" s="16">
        <v>0</v>
      </c>
      <c r="H26" s="16">
        <v>0</v>
      </c>
      <c r="I26" s="16">
        <f>'35'!$AE$23</f>
        <v>750</v>
      </c>
      <c r="J26" s="16">
        <v>0</v>
      </c>
      <c r="K26" s="26" t="s">
        <v>16</v>
      </c>
      <c r="L26" s="79" t="s">
        <v>302</v>
      </c>
      <c r="M26" s="11"/>
      <c r="N26" s="11"/>
      <c r="O26" s="11"/>
    </row>
    <row r="27" spans="2:21" ht="14.5">
      <c r="B27" s="12"/>
      <c r="C27" s="30" t="s">
        <v>7</v>
      </c>
      <c r="D27" s="31" t="s">
        <v>8</v>
      </c>
      <c r="E27" s="6">
        <v>2016</v>
      </c>
      <c r="F27" s="16">
        <v>0</v>
      </c>
      <c r="G27" s="16">
        <v>0</v>
      </c>
      <c r="H27" s="16">
        <v>0</v>
      </c>
      <c r="I27" s="16">
        <v>0</v>
      </c>
      <c r="J27" s="16">
        <f>'35'!$J$22</f>
        <v>600</v>
      </c>
      <c r="K27" s="26" t="s">
        <v>16</v>
      </c>
      <c r="L27" s="79" t="s">
        <v>303</v>
      </c>
      <c r="M27" s="11"/>
      <c r="N27" s="11"/>
      <c r="O27" s="11"/>
      <c r="Q27" s="11"/>
    </row>
    <row r="28" spans="2:21" ht="14.5">
      <c r="C28" s="6" t="s">
        <v>7</v>
      </c>
      <c r="D28" s="18" t="s">
        <v>8</v>
      </c>
      <c r="E28" s="6">
        <v>2016</v>
      </c>
      <c r="F28" s="16">
        <v>0</v>
      </c>
      <c r="G28" s="16">
        <v>0</v>
      </c>
      <c r="H28" s="16"/>
      <c r="I28" s="16">
        <v>0</v>
      </c>
      <c r="J28" s="16">
        <f>'35'!$W$22</f>
        <v>500</v>
      </c>
      <c r="K28" s="26" t="s">
        <v>16</v>
      </c>
      <c r="L28" s="79" t="s">
        <v>304</v>
      </c>
      <c r="M28" s="11"/>
      <c r="N28" s="11"/>
      <c r="O28" s="11"/>
    </row>
    <row r="29" spans="2:21" ht="14.5">
      <c r="B29" s="10"/>
      <c r="C29" s="9" t="s">
        <v>7</v>
      </c>
      <c r="D29" s="19" t="s">
        <v>8</v>
      </c>
      <c r="E29" s="6">
        <v>2016</v>
      </c>
      <c r="F29" s="17">
        <v>0</v>
      </c>
      <c r="G29" s="17">
        <v>0</v>
      </c>
      <c r="H29" s="17">
        <v>0</v>
      </c>
      <c r="I29" s="17">
        <v>0</v>
      </c>
      <c r="J29" s="17">
        <f>'35'!$AE$23</f>
        <v>750</v>
      </c>
      <c r="K29" s="27" t="s">
        <v>16</v>
      </c>
      <c r="L29" s="79" t="s">
        <v>305</v>
      </c>
      <c r="M29" s="11"/>
      <c r="N29" s="11"/>
      <c r="O29" s="11"/>
    </row>
    <row r="30" spans="2:21" ht="14.5">
      <c r="B30" s="6"/>
      <c r="C30" s="30" t="s">
        <v>7</v>
      </c>
      <c r="D30" s="31" t="s">
        <v>8</v>
      </c>
      <c r="E30" s="6">
        <v>2020</v>
      </c>
      <c r="F30" s="16">
        <v>0</v>
      </c>
      <c r="G30" s="16">
        <f>'35'!$I$20+1000</f>
        <v>2500</v>
      </c>
      <c r="H30" s="16">
        <v>0</v>
      </c>
      <c r="I30" s="16">
        <v>0</v>
      </c>
      <c r="J30" s="16">
        <v>0</v>
      </c>
      <c r="K30" s="26" t="s">
        <v>16</v>
      </c>
      <c r="L30" s="79" t="s">
        <v>309</v>
      </c>
      <c r="R30"/>
      <c r="S30"/>
      <c r="T30"/>
      <c r="U30"/>
    </row>
    <row r="31" spans="2:21" ht="14.5">
      <c r="B31" s="6"/>
      <c r="C31" s="30" t="s">
        <v>7</v>
      </c>
      <c r="D31" s="31" t="s">
        <v>8</v>
      </c>
      <c r="E31" s="6">
        <v>2020</v>
      </c>
      <c r="F31" s="16">
        <v>0</v>
      </c>
      <c r="G31" s="16">
        <v>600</v>
      </c>
      <c r="H31" s="16">
        <v>0</v>
      </c>
      <c r="I31" s="16">
        <v>0</v>
      </c>
      <c r="J31" s="16">
        <v>0</v>
      </c>
      <c r="K31" s="26" t="s">
        <v>16</v>
      </c>
      <c r="L31" s="79" t="s">
        <v>310</v>
      </c>
      <c r="R31"/>
      <c r="S31"/>
      <c r="T31"/>
      <c r="U31"/>
    </row>
    <row r="32" spans="2:21" ht="14.5">
      <c r="C32" s="30" t="s">
        <v>7</v>
      </c>
      <c r="D32" s="31" t="s">
        <v>8</v>
      </c>
      <c r="E32" s="6">
        <v>2020</v>
      </c>
      <c r="F32" s="16">
        <v>0</v>
      </c>
      <c r="G32" s="16">
        <v>0</v>
      </c>
      <c r="H32" s="16">
        <f>'35'!$Q$21+1150</f>
        <v>5050</v>
      </c>
      <c r="I32" s="16">
        <v>0</v>
      </c>
      <c r="J32" s="16">
        <v>0</v>
      </c>
      <c r="K32" s="26" t="s">
        <v>16</v>
      </c>
      <c r="L32" s="79" t="s">
        <v>288</v>
      </c>
      <c r="M32" s="11"/>
    </row>
    <row r="33" spans="2:21" ht="14.5">
      <c r="C33" s="30" t="s">
        <v>7</v>
      </c>
      <c r="D33" s="31" t="s">
        <v>8</v>
      </c>
      <c r="E33" s="6">
        <v>2020</v>
      </c>
      <c r="F33" s="16">
        <v>0</v>
      </c>
      <c r="G33" s="16">
        <v>0</v>
      </c>
      <c r="H33" s="16">
        <v>0</v>
      </c>
      <c r="I33" s="16">
        <f>'35'!$M$23</f>
        <v>2300</v>
      </c>
      <c r="J33" s="16">
        <v>0</v>
      </c>
      <c r="K33" s="26" t="s">
        <v>16</v>
      </c>
      <c r="L33" s="79" t="s">
        <v>289</v>
      </c>
      <c r="M33" s="11"/>
      <c r="N33" s="11"/>
      <c r="O33" s="11"/>
    </row>
    <row r="34" spans="2:21" ht="14.5">
      <c r="C34" s="30" t="s">
        <v>7</v>
      </c>
      <c r="D34" s="31" t="s">
        <v>8</v>
      </c>
      <c r="E34" s="6">
        <v>2020</v>
      </c>
      <c r="F34" s="7">
        <v>0</v>
      </c>
      <c r="G34" s="16">
        <v>0</v>
      </c>
      <c r="H34" s="16"/>
      <c r="I34" s="16">
        <f>'35'!$AC$23</f>
        <v>2700</v>
      </c>
      <c r="J34" s="16">
        <v>0</v>
      </c>
      <c r="K34" s="26" t="s">
        <v>16</v>
      </c>
      <c r="L34" s="79" t="s">
        <v>290</v>
      </c>
      <c r="M34" s="11"/>
      <c r="N34" s="11"/>
      <c r="O34" s="11"/>
    </row>
    <row r="35" spans="2:21" ht="14.5">
      <c r="C35" s="30" t="s">
        <v>7</v>
      </c>
      <c r="D35" s="31" t="s">
        <v>8</v>
      </c>
      <c r="E35" s="6">
        <v>2020</v>
      </c>
      <c r="F35" s="16">
        <v>0</v>
      </c>
      <c r="G35" s="16">
        <v>0</v>
      </c>
      <c r="H35" s="16">
        <v>0</v>
      </c>
      <c r="I35" s="16">
        <f>'35'!$AD$23</f>
        <v>5000</v>
      </c>
      <c r="J35" s="16">
        <v>0</v>
      </c>
      <c r="K35" s="26" t="s">
        <v>16</v>
      </c>
      <c r="L35" s="79" t="s">
        <v>291</v>
      </c>
      <c r="M35" s="11"/>
      <c r="N35" s="11"/>
      <c r="O35" s="11"/>
    </row>
    <row r="36" spans="2:21" ht="14.5">
      <c r="C36" s="30" t="s">
        <v>7</v>
      </c>
      <c r="D36" s="31" t="s">
        <v>8</v>
      </c>
      <c r="E36" s="6">
        <v>2020</v>
      </c>
      <c r="F36" s="16">
        <v>0</v>
      </c>
      <c r="G36" s="16">
        <v>0</v>
      </c>
      <c r="H36" s="16">
        <v>0</v>
      </c>
      <c r="I36" s="16">
        <f>'35'!$AE$23</f>
        <v>750</v>
      </c>
      <c r="J36" s="16">
        <v>0</v>
      </c>
      <c r="K36" s="26" t="s">
        <v>16</v>
      </c>
      <c r="L36" s="79" t="s">
        <v>292</v>
      </c>
      <c r="M36" s="11"/>
      <c r="N36" s="11"/>
      <c r="O36" s="11"/>
    </row>
    <row r="37" spans="2:21" ht="14.5">
      <c r="C37" s="30" t="s">
        <v>7</v>
      </c>
      <c r="D37" s="31" t="s">
        <v>8</v>
      </c>
      <c r="E37" s="6">
        <v>2020</v>
      </c>
      <c r="F37" s="16">
        <v>0</v>
      </c>
      <c r="G37" s="16">
        <v>0</v>
      </c>
      <c r="H37" s="16">
        <v>0</v>
      </c>
      <c r="I37" s="16">
        <v>0</v>
      </c>
      <c r="J37" s="16">
        <f>'35'!$J$22+400</f>
        <v>1000</v>
      </c>
      <c r="K37" s="26" t="s">
        <v>16</v>
      </c>
      <c r="L37" s="79" t="s">
        <v>293</v>
      </c>
      <c r="M37" s="11"/>
      <c r="N37" s="11"/>
      <c r="O37" s="11"/>
    </row>
    <row r="38" spans="2:21" ht="14.5">
      <c r="C38" s="6" t="s">
        <v>7</v>
      </c>
      <c r="D38" s="18" t="s">
        <v>8</v>
      </c>
      <c r="E38" s="6">
        <v>2020</v>
      </c>
      <c r="F38" s="16">
        <v>0</v>
      </c>
      <c r="G38" s="16">
        <v>0</v>
      </c>
      <c r="H38" s="16"/>
      <c r="I38" s="16">
        <v>0</v>
      </c>
      <c r="J38" s="16">
        <f>'35'!$W$22</f>
        <v>500</v>
      </c>
      <c r="K38" s="26" t="s">
        <v>16</v>
      </c>
      <c r="L38" s="79" t="s">
        <v>294</v>
      </c>
      <c r="M38" s="11"/>
      <c r="N38" s="11"/>
      <c r="O38" s="11"/>
    </row>
    <row r="39" spans="2:21" ht="14.5">
      <c r="C39" s="12" t="s">
        <v>7</v>
      </c>
      <c r="D39" s="20" t="s">
        <v>8</v>
      </c>
      <c r="E39" s="12">
        <v>2020</v>
      </c>
      <c r="F39" s="16">
        <v>0</v>
      </c>
      <c r="G39" s="16">
        <v>0</v>
      </c>
      <c r="H39" s="16">
        <v>0</v>
      </c>
      <c r="I39" s="16">
        <v>0</v>
      </c>
      <c r="J39" s="16">
        <f>'35'!$AE$23</f>
        <v>750</v>
      </c>
      <c r="K39" s="26" t="s">
        <v>16</v>
      </c>
      <c r="L39" s="94" t="s">
        <v>295</v>
      </c>
      <c r="M39" s="11"/>
      <c r="N39" s="11"/>
      <c r="O39" s="11"/>
    </row>
    <row r="40" spans="2:21" ht="14.5">
      <c r="C40" s="12" t="s">
        <v>7</v>
      </c>
      <c r="D40" s="20" t="s">
        <v>8</v>
      </c>
      <c r="E40" s="6">
        <v>2020</v>
      </c>
      <c r="F40" s="16">
        <v>0</v>
      </c>
      <c r="G40" s="16">
        <f>1400</f>
        <v>1400</v>
      </c>
      <c r="H40" s="16">
        <v>0</v>
      </c>
      <c r="I40" s="16">
        <v>0</v>
      </c>
      <c r="J40" s="16">
        <v>0</v>
      </c>
      <c r="K40" s="26" t="s">
        <v>16</v>
      </c>
      <c r="L40" s="79" t="s">
        <v>306</v>
      </c>
      <c r="M40" s="11"/>
      <c r="N40" s="11"/>
      <c r="O40" s="11"/>
    </row>
    <row r="41" spans="2:21" ht="14.5">
      <c r="B41" s="10"/>
      <c r="C41" s="9" t="s">
        <v>7</v>
      </c>
      <c r="D41" s="19" t="s">
        <v>8</v>
      </c>
      <c r="E41" s="9">
        <v>2020</v>
      </c>
      <c r="F41" s="17">
        <v>0</v>
      </c>
      <c r="G41" s="17">
        <v>0</v>
      </c>
      <c r="H41" s="17">
        <v>1000</v>
      </c>
      <c r="I41" s="17">
        <v>0</v>
      </c>
      <c r="J41" s="17">
        <v>0</v>
      </c>
      <c r="K41" s="27" t="s">
        <v>16</v>
      </c>
      <c r="L41" s="79" t="s">
        <v>308</v>
      </c>
      <c r="M41" s="11"/>
      <c r="N41" s="11"/>
      <c r="O41" s="11"/>
    </row>
    <row r="42" spans="2:21" ht="14.5">
      <c r="B42" s="6"/>
      <c r="C42" s="30" t="s">
        <v>7</v>
      </c>
      <c r="D42" s="31" t="s">
        <v>8</v>
      </c>
      <c r="E42" s="6">
        <v>2020</v>
      </c>
      <c r="F42" s="16">
        <v>0</v>
      </c>
      <c r="G42" s="16">
        <f>'35'!$I$20+1000</f>
        <v>2500</v>
      </c>
      <c r="H42" s="16">
        <v>0</v>
      </c>
      <c r="I42" s="16">
        <v>0</v>
      </c>
      <c r="J42" s="16">
        <v>0</v>
      </c>
      <c r="K42" s="26" t="s">
        <v>16</v>
      </c>
      <c r="L42" s="79" t="s">
        <v>311</v>
      </c>
      <c r="R42"/>
      <c r="S42"/>
      <c r="T42"/>
      <c r="U42"/>
    </row>
    <row r="43" spans="2:21" ht="14.5">
      <c r="B43" s="6"/>
      <c r="C43" s="30" t="s">
        <v>7</v>
      </c>
      <c r="D43" s="31" t="s">
        <v>8</v>
      </c>
      <c r="E43" s="6">
        <v>2020</v>
      </c>
      <c r="F43" s="16">
        <v>0</v>
      </c>
      <c r="G43" s="16">
        <v>600</v>
      </c>
      <c r="H43" s="16">
        <v>0</v>
      </c>
      <c r="I43" s="16">
        <v>0</v>
      </c>
      <c r="J43" s="16">
        <v>0</v>
      </c>
      <c r="K43" s="26" t="s">
        <v>16</v>
      </c>
      <c r="L43" s="79" t="s">
        <v>312</v>
      </c>
      <c r="R43"/>
      <c r="S43"/>
      <c r="T43"/>
      <c r="U43"/>
    </row>
    <row r="44" spans="2:21" ht="14.5">
      <c r="C44" s="6" t="s">
        <v>7</v>
      </c>
      <c r="D44" s="18" t="s">
        <v>8</v>
      </c>
      <c r="E44" s="8">
        <v>2020</v>
      </c>
      <c r="F44" s="16">
        <v>0</v>
      </c>
      <c r="G44" s="16">
        <v>0</v>
      </c>
      <c r="H44" s="16">
        <f>'35'!$Q$21+1150</f>
        <v>5050</v>
      </c>
      <c r="I44" s="16">
        <v>0</v>
      </c>
      <c r="J44" s="16">
        <v>0</v>
      </c>
      <c r="K44" s="26" t="s">
        <v>16</v>
      </c>
      <c r="L44" s="79" t="s">
        <v>298</v>
      </c>
      <c r="M44" s="11"/>
      <c r="N44" s="11"/>
      <c r="O44" s="11"/>
    </row>
    <row r="45" spans="2:21" ht="14.5">
      <c r="C45" s="6" t="s">
        <v>7</v>
      </c>
      <c r="D45" s="18" t="s">
        <v>8</v>
      </c>
      <c r="E45" s="13">
        <v>2020</v>
      </c>
      <c r="F45" s="16">
        <v>0</v>
      </c>
      <c r="G45" s="16">
        <v>0</v>
      </c>
      <c r="H45" s="16">
        <v>0</v>
      </c>
      <c r="I45" s="16">
        <f>'35'!$M$23</f>
        <v>2300</v>
      </c>
      <c r="J45" s="16">
        <v>0</v>
      </c>
      <c r="K45" s="26" t="s">
        <v>16</v>
      </c>
      <c r="L45" s="79" t="s">
        <v>299</v>
      </c>
      <c r="M45" s="11"/>
      <c r="N45" s="11"/>
      <c r="O45" s="11"/>
    </row>
    <row r="46" spans="2:21" ht="14.5">
      <c r="C46" s="6" t="s">
        <v>7</v>
      </c>
      <c r="D46" s="18" t="s">
        <v>8</v>
      </c>
      <c r="E46" s="13">
        <v>2020</v>
      </c>
      <c r="F46" s="7">
        <v>0</v>
      </c>
      <c r="G46" s="16">
        <v>0</v>
      </c>
      <c r="H46" s="16"/>
      <c r="I46" s="16">
        <f>'35'!$AC$23</f>
        <v>2700</v>
      </c>
      <c r="J46" s="16">
        <v>0</v>
      </c>
      <c r="K46" s="26" t="s">
        <v>16</v>
      </c>
      <c r="L46" s="79" t="s">
        <v>300</v>
      </c>
      <c r="M46" s="11"/>
    </row>
    <row r="47" spans="2:21" ht="14.5">
      <c r="C47" s="6" t="s">
        <v>7</v>
      </c>
      <c r="D47" s="18" t="s">
        <v>8</v>
      </c>
      <c r="E47" s="13">
        <v>2020</v>
      </c>
      <c r="F47" s="16">
        <v>0</v>
      </c>
      <c r="G47" s="16">
        <v>0</v>
      </c>
      <c r="H47" s="16">
        <v>0</v>
      </c>
      <c r="I47" s="16">
        <f>'35'!$AD$23</f>
        <v>5000</v>
      </c>
      <c r="J47" s="16">
        <v>0</v>
      </c>
      <c r="K47" s="26" t="s">
        <v>16</v>
      </c>
      <c r="L47" s="79" t="s">
        <v>301</v>
      </c>
      <c r="M47" s="11"/>
      <c r="N47" s="11"/>
      <c r="O47" s="11"/>
    </row>
    <row r="48" spans="2:21" ht="14.5">
      <c r="C48" s="6" t="s">
        <v>7</v>
      </c>
      <c r="D48" s="18" t="s">
        <v>8</v>
      </c>
      <c r="E48" s="13">
        <v>2020</v>
      </c>
      <c r="F48" s="16">
        <v>0</v>
      </c>
      <c r="G48" s="16">
        <v>0</v>
      </c>
      <c r="H48" s="16">
        <v>0</v>
      </c>
      <c r="I48" s="16">
        <f>'35'!$AE$23</f>
        <v>750</v>
      </c>
      <c r="J48" s="16">
        <v>0</v>
      </c>
      <c r="K48" s="26" t="s">
        <v>16</v>
      </c>
      <c r="L48" s="79" t="s">
        <v>302</v>
      </c>
      <c r="M48" s="11"/>
      <c r="N48" s="11"/>
      <c r="O48" s="11"/>
    </row>
    <row r="49" spans="2:15" ht="14.5">
      <c r="C49" s="12" t="s">
        <v>7</v>
      </c>
      <c r="D49" s="20" t="s">
        <v>8</v>
      </c>
      <c r="E49" s="13">
        <v>2020</v>
      </c>
      <c r="F49" s="16">
        <v>0</v>
      </c>
      <c r="G49" s="16">
        <v>0</v>
      </c>
      <c r="H49" s="16">
        <v>0</v>
      </c>
      <c r="I49" s="16">
        <v>0</v>
      </c>
      <c r="J49" s="16">
        <f>'35'!$J$22+400</f>
        <v>1000</v>
      </c>
      <c r="K49" s="26" t="s">
        <v>16</v>
      </c>
      <c r="L49" s="79" t="s">
        <v>303</v>
      </c>
      <c r="M49" s="11"/>
      <c r="N49" s="11"/>
      <c r="O49" s="11"/>
    </row>
    <row r="50" spans="2:15" ht="14.5">
      <c r="C50" s="6" t="s">
        <v>7</v>
      </c>
      <c r="D50" s="18" t="s">
        <v>8</v>
      </c>
      <c r="E50" s="13">
        <v>2020</v>
      </c>
      <c r="F50" s="16">
        <v>0</v>
      </c>
      <c r="G50" s="16">
        <v>0</v>
      </c>
      <c r="H50" s="16"/>
      <c r="I50" s="16">
        <v>0</v>
      </c>
      <c r="J50" s="16">
        <f>'35'!$W$22</f>
        <v>500</v>
      </c>
      <c r="K50" s="26" t="s">
        <v>16</v>
      </c>
      <c r="L50" s="79" t="s">
        <v>304</v>
      </c>
      <c r="M50" s="11"/>
      <c r="N50" s="11"/>
      <c r="O50" s="11"/>
    </row>
    <row r="51" spans="2:15" ht="14.5">
      <c r="C51" s="12" t="s">
        <v>7</v>
      </c>
      <c r="D51" s="20" t="s">
        <v>8</v>
      </c>
      <c r="E51" s="13">
        <v>2020</v>
      </c>
      <c r="F51" s="16">
        <v>0</v>
      </c>
      <c r="G51" s="16">
        <v>0</v>
      </c>
      <c r="H51" s="16">
        <v>0</v>
      </c>
      <c r="I51" s="16">
        <v>0</v>
      </c>
      <c r="J51" s="16">
        <f>'35'!$AE$23</f>
        <v>750</v>
      </c>
      <c r="K51" s="26" t="s">
        <v>16</v>
      </c>
      <c r="L51" s="79" t="s">
        <v>305</v>
      </c>
      <c r="M51" s="11"/>
      <c r="N51" s="11"/>
      <c r="O51" s="11"/>
    </row>
    <row r="52" spans="2:15" ht="14.5">
      <c r="C52" s="12" t="s">
        <v>7</v>
      </c>
      <c r="D52" s="20" t="s">
        <v>8</v>
      </c>
      <c r="E52" s="12">
        <v>2020</v>
      </c>
      <c r="F52" s="16">
        <v>0</v>
      </c>
      <c r="G52" s="16">
        <f>1400</f>
        <v>1400</v>
      </c>
      <c r="H52" s="16">
        <v>0</v>
      </c>
      <c r="I52" s="16">
        <v>0</v>
      </c>
      <c r="J52" s="16">
        <v>0</v>
      </c>
      <c r="K52" s="26" t="s">
        <v>16</v>
      </c>
      <c r="L52" s="79" t="s">
        <v>307</v>
      </c>
      <c r="M52" s="11"/>
      <c r="N52" s="11"/>
      <c r="O52" s="11"/>
    </row>
    <row r="53" spans="2:15" ht="14.5">
      <c r="B53" s="10"/>
      <c r="C53" s="9" t="s">
        <v>7</v>
      </c>
      <c r="D53" s="19" t="s">
        <v>8</v>
      </c>
      <c r="E53" s="9">
        <v>2020</v>
      </c>
      <c r="F53" s="17">
        <v>0</v>
      </c>
      <c r="G53" s="17">
        <v>0</v>
      </c>
      <c r="H53" s="17">
        <v>1000</v>
      </c>
      <c r="I53" s="17">
        <v>0</v>
      </c>
      <c r="J53" s="17">
        <v>0</v>
      </c>
      <c r="K53" s="27" t="s">
        <v>16</v>
      </c>
      <c r="L53" s="95" t="s">
        <v>318</v>
      </c>
      <c r="M53" s="11"/>
      <c r="N53" s="11"/>
      <c r="O53" s="11"/>
    </row>
    <row r="54" spans="2:15" ht="14.5">
      <c r="B54" s="6"/>
      <c r="C54" s="30" t="s">
        <v>7</v>
      </c>
      <c r="D54" s="31" t="s">
        <v>8</v>
      </c>
      <c r="E54" s="6">
        <v>2027</v>
      </c>
      <c r="F54" s="16">
        <v>0</v>
      </c>
      <c r="G54" s="16">
        <f>'35'!$I$20+1000+500</f>
        <v>3000</v>
      </c>
      <c r="H54" s="16">
        <v>0</v>
      </c>
      <c r="I54" s="16">
        <v>0</v>
      </c>
      <c r="J54" s="16">
        <v>0</v>
      </c>
      <c r="K54" s="26" t="s">
        <v>16</v>
      </c>
      <c r="L54" s="79" t="s">
        <v>309</v>
      </c>
      <c r="M54" s="11"/>
      <c r="N54" s="11"/>
      <c r="O54" s="11"/>
    </row>
    <row r="55" spans="2:15" ht="14.5">
      <c r="B55" s="6"/>
      <c r="C55" s="30" t="s">
        <v>7</v>
      </c>
      <c r="D55" s="31" t="s">
        <v>8</v>
      </c>
      <c r="E55" s="6">
        <v>2027</v>
      </c>
      <c r="F55" s="16">
        <v>0</v>
      </c>
      <c r="G55" s="16">
        <v>600</v>
      </c>
      <c r="H55" s="16">
        <v>0</v>
      </c>
      <c r="I55" s="16">
        <v>0</v>
      </c>
      <c r="J55" s="16">
        <v>0</v>
      </c>
      <c r="K55" s="26" t="s">
        <v>16</v>
      </c>
      <c r="L55" s="79" t="s">
        <v>310</v>
      </c>
      <c r="M55" s="11"/>
      <c r="N55" s="11"/>
      <c r="O55" s="11"/>
    </row>
    <row r="56" spans="2:15" ht="14.5">
      <c r="C56" s="30" t="s">
        <v>7</v>
      </c>
      <c r="D56" s="31" t="s">
        <v>8</v>
      </c>
      <c r="E56" s="6">
        <v>2027</v>
      </c>
      <c r="F56" s="16">
        <v>0</v>
      </c>
      <c r="G56" s="16">
        <v>0</v>
      </c>
      <c r="H56" s="16">
        <f>'35'!$Q$21+1150+750</f>
        <v>5800</v>
      </c>
      <c r="I56" s="16">
        <v>0</v>
      </c>
      <c r="J56" s="16">
        <v>0</v>
      </c>
      <c r="K56" s="26" t="s">
        <v>16</v>
      </c>
      <c r="L56" s="79" t="s">
        <v>288</v>
      </c>
      <c r="M56" s="11"/>
      <c r="N56" s="11"/>
      <c r="O56" s="11"/>
    </row>
    <row r="57" spans="2:15" ht="14.5">
      <c r="C57" s="30" t="s">
        <v>7</v>
      </c>
      <c r="D57" s="31" t="s">
        <v>8</v>
      </c>
      <c r="E57" s="6">
        <v>2027</v>
      </c>
      <c r="F57" s="16">
        <v>0</v>
      </c>
      <c r="G57" s="16">
        <v>0</v>
      </c>
      <c r="H57" s="16">
        <v>0</v>
      </c>
      <c r="I57" s="16">
        <f>'35'!$M$23+1500+1200+300</f>
        <v>5300</v>
      </c>
      <c r="J57" s="16">
        <v>0</v>
      </c>
      <c r="K57" s="26" t="s">
        <v>16</v>
      </c>
      <c r="L57" s="79" t="s">
        <v>289</v>
      </c>
      <c r="M57" s="11"/>
    </row>
    <row r="58" spans="2:15" ht="14.5">
      <c r="C58" s="30" t="s">
        <v>7</v>
      </c>
      <c r="D58" s="31" t="s">
        <v>8</v>
      </c>
      <c r="E58" s="6">
        <v>2027</v>
      </c>
      <c r="F58" s="7">
        <v>0</v>
      </c>
      <c r="G58" s="16">
        <v>0</v>
      </c>
      <c r="H58" s="16"/>
      <c r="I58" s="16">
        <f>'35'!$AC$23</f>
        <v>2700</v>
      </c>
      <c r="J58" s="16">
        <v>0</v>
      </c>
      <c r="K58" s="26" t="s">
        <v>16</v>
      </c>
      <c r="L58" s="79" t="s">
        <v>290</v>
      </c>
      <c r="M58" s="11"/>
    </row>
    <row r="59" spans="2:15" ht="14.5">
      <c r="C59" s="30" t="s">
        <v>7</v>
      </c>
      <c r="D59" s="31" t="s">
        <v>8</v>
      </c>
      <c r="E59" s="6">
        <v>2027</v>
      </c>
      <c r="F59" s="16">
        <v>0</v>
      </c>
      <c r="G59" s="16">
        <v>0</v>
      </c>
      <c r="H59" s="16">
        <v>0</v>
      </c>
      <c r="I59" s="16">
        <f>'35'!$AD$23</f>
        <v>5000</v>
      </c>
      <c r="J59" s="16">
        <v>0</v>
      </c>
      <c r="K59" s="26" t="s">
        <v>16</v>
      </c>
      <c r="L59" s="79" t="s">
        <v>291</v>
      </c>
      <c r="M59" s="11"/>
      <c r="N59" s="11"/>
      <c r="O59" s="11"/>
    </row>
    <row r="60" spans="2:15" ht="14.5">
      <c r="C60" s="30" t="s">
        <v>7</v>
      </c>
      <c r="D60" s="31" t="s">
        <v>8</v>
      </c>
      <c r="E60" s="6">
        <v>2027</v>
      </c>
      <c r="F60" s="16">
        <v>0</v>
      </c>
      <c r="G60" s="16">
        <v>0</v>
      </c>
      <c r="H60" s="16">
        <v>0</v>
      </c>
      <c r="I60" s="16">
        <f>'35'!$AE$23</f>
        <v>750</v>
      </c>
      <c r="J60" s="16">
        <v>0</v>
      </c>
      <c r="K60" s="26" t="s">
        <v>16</v>
      </c>
      <c r="L60" s="79" t="s">
        <v>292</v>
      </c>
      <c r="M60" s="11"/>
    </row>
    <row r="61" spans="2:15" ht="14.5">
      <c r="C61" s="30" t="s">
        <v>7</v>
      </c>
      <c r="D61" s="31" t="s">
        <v>8</v>
      </c>
      <c r="E61" s="6">
        <v>2027</v>
      </c>
      <c r="F61" s="16">
        <v>0</v>
      </c>
      <c r="G61" s="16">
        <v>0</v>
      </c>
      <c r="H61" s="16">
        <v>0</v>
      </c>
      <c r="I61" s="16">
        <v>0</v>
      </c>
      <c r="J61" s="16">
        <f>'35'!$J$22+400</f>
        <v>1000</v>
      </c>
      <c r="K61" s="26" t="s">
        <v>16</v>
      </c>
      <c r="L61" s="79" t="s">
        <v>293</v>
      </c>
      <c r="M61" s="11"/>
    </row>
    <row r="62" spans="2:15" ht="14.5">
      <c r="C62" s="6" t="s">
        <v>7</v>
      </c>
      <c r="D62" s="18" t="s">
        <v>8</v>
      </c>
      <c r="E62" s="6">
        <v>2027</v>
      </c>
      <c r="F62" s="16">
        <v>0</v>
      </c>
      <c r="G62" s="16">
        <v>0</v>
      </c>
      <c r="H62" s="16"/>
      <c r="I62" s="16">
        <v>0</v>
      </c>
      <c r="J62" s="16">
        <f>'35'!$W$22+1500</f>
        <v>2000</v>
      </c>
      <c r="K62" s="26" t="s">
        <v>16</v>
      </c>
      <c r="L62" s="79" t="s">
        <v>294</v>
      </c>
      <c r="M62" s="11"/>
      <c r="N62" s="11"/>
      <c r="O62" s="11"/>
    </row>
    <row r="63" spans="2:15" ht="14.5">
      <c r="C63" s="12" t="s">
        <v>7</v>
      </c>
      <c r="D63" s="20" t="s">
        <v>8</v>
      </c>
      <c r="E63" s="6">
        <v>2027</v>
      </c>
      <c r="F63" s="16">
        <v>0</v>
      </c>
      <c r="G63" s="16">
        <v>0</v>
      </c>
      <c r="H63" s="16">
        <v>0</v>
      </c>
      <c r="I63" s="16">
        <v>0</v>
      </c>
      <c r="J63" s="16">
        <f>'35'!$AE$23</f>
        <v>750</v>
      </c>
      <c r="K63" s="26" t="s">
        <v>16</v>
      </c>
      <c r="L63" s="94" t="s">
        <v>295</v>
      </c>
      <c r="M63" s="11"/>
      <c r="N63" s="11"/>
      <c r="O63" s="11"/>
    </row>
    <row r="64" spans="2:15" ht="14.5">
      <c r="C64" s="12" t="s">
        <v>7</v>
      </c>
      <c r="D64" s="20" t="s">
        <v>8</v>
      </c>
      <c r="E64" s="6">
        <v>2027</v>
      </c>
      <c r="F64" s="16">
        <v>0</v>
      </c>
      <c r="G64" s="16">
        <f>1400</f>
        <v>1400</v>
      </c>
      <c r="H64" s="16">
        <v>0</v>
      </c>
      <c r="I64" s="16">
        <v>0</v>
      </c>
      <c r="J64" s="16">
        <v>0</v>
      </c>
      <c r="K64" s="26" t="s">
        <v>16</v>
      </c>
      <c r="L64" s="79" t="s">
        <v>306</v>
      </c>
      <c r="M64" s="11"/>
      <c r="N64" s="11"/>
      <c r="O64" s="11"/>
    </row>
    <row r="65" spans="2:15" ht="14.5">
      <c r="C65" s="12" t="s">
        <v>7</v>
      </c>
      <c r="D65" s="20" t="s">
        <v>8</v>
      </c>
      <c r="E65" s="6">
        <v>2027</v>
      </c>
      <c r="F65" s="16">
        <v>0</v>
      </c>
      <c r="G65" s="16">
        <v>0</v>
      </c>
      <c r="H65" s="16">
        <v>1000</v>
      </c>
      <c r="I65" s="16">
        <v>0</v>
      </c>
      <c r="J65" s="16">
        <v>0</v>
      </c>
      <c r="K65" s="26" t="s">
        <v>16</v>
      </c>
      <c r="L65" s="79" t="s">
        <v>308</v>
      </c>
      <c r="M65" s="11"/>
      <c r="N65" s="11"/>
      <c r="O65" s="11"/>
    </row>
    <row r="66" spans="2:15" ht="14.5">
      <c r="B66" s="10"/>
      <c r="C66" s="9" t="s">
        <v>7</v>
      </c>
      <c r="D66" s="19" t="s">
        <v>8</v>
      </c>
      <c r="E66" s="9">
        <v>2027</v>
      </c>
      <c r="F66" s="17">
        <v>0</v>
      </c>
      <c r="G66" s="17">
        <v>0</v>
      </c>
      <c r="H66" s="17">
        <v>0</v>
      </c>
      <c r="I66" s="17">
        <v>0</v>
      </c>
      <c r="J66" s="17">
        <v>700</v>
      </c>
      <c r="K66" s="27" t="s">
        <v>16</v>
      </c>
      <c r="L66" s="95" t="s">
        <v>313</v>
      </c>
      <c r="M66" s="11"/>
      <c r="N66" s="11"/>
      <c r="O66" s="11"/>
    </row>
    <row r="67" spans="2:15" ht="14.5">
      <c r="B67" s="10"/>
      <c r="C67" s="9" t="s">
        <v>7</v>
      </c>
      <c r="D67" s="19" t="s">
        <v>8</v>
      </c>
      <c r="E67" s="9">
        <v>2027</v>
      </c>
      <c r="F67" s="17">
        <v>0</v>
      </c>
      <c r="G67" s="17">
        <v>0</v>
      </c>
      <c r="H67" s="17">
        <v>1400</v>
      </c>
      <c r="I67" s="17">
        <v>0</v>
      </c>
      <c r="J67" s="17">
        <v>0</v>
      </c>
      <c r="K67" s="27" t="s">
        <v>16</v>
      </c>
      <c r="L67" s="95" t="s">
        <v>315</v>
      </c>
      <c r="M67" s="11"/>
      <c r="N67" s="11"/>
      <c r="O67" s="11"/>
    </row>
    <row r="68" spans="2:15" ht="14.5">
      <c r="B68" s="6"/>
      <c r="C68" s="30" t="s">
        <v>7</v>
      </c>
      <c r="D68" s="31" t="s">
        <v>8</v>
      </c>
      <c r="E68" s="6">
        <v>2027</v>
      </c>
      <c r="F68" s="16">
        <v>0</v>
      </c>
      <c r="G68" s="16">
        <f>'35'!$I$20+1000+500</f>
        <v>3000</v>
      </c>
      <c r="H68" s="16">
        <v>0</v>
      </c>
      <c r="I68" s="16">
        <v>0</v>
      </c>
      <c r="J68" s="16">
        <v>0</v>
      </c>
      <c r="K68" s="26" t="s">
        <v>16</v>
      </c>
      <c r="L68" s="79" t="s">
        <v>311</v>
      </c>
      <c r="M68" s="11"/>
      <c r="N68" s="11"/>
      <c r="O68" s="11"/>
    </row>
    <row r="69" spans="2:15" ht="14.5">
      <c r="B69" s="6"/>
      <c r="C69" s="30" t="s">
        <v>7</v>
      </c>
      <c r="D69" s="31" t="s">
        <v>8</v>
      </c>
      <c r="E69" s="6">
        <v>2027</v>
      </c>
      <c r="F69" s="16">
        <v>0</v>
      </c>
      <c r="G69" s="16">
        <v>600</v>
      </c>
      <c r="H69" s="16">
        <v>0</v>
      </c>
      <c r="I69" s="16">
        <v>0</v>
      </c>
      <c r="J69" s="16">
        <v>0</v>
      </c>
      <c r="K69" s="26" t="s">
        <v>16</v>
      </c>
      <c r="L69" s="79" t="s">
        <v>312</v>
      </c>
      <c r="M69" s="11"/>
      <c r="N69" s="11"/>
      <c r="O69" s="11"/>
    </row>
    <row r="70" spans="2:15" ht="14.5">
      <c r="C70" s="6" t="s">
        <v>7</v>
      </c>
      <c r="D70" s="18" t="s">
        <v>8</v>
      </c>
      <c r="E70" s="6">
        <v>2027</v>
      </c>
      <c r="F70" s="16">
        <v>0</v>
      </c>
      <c r="G70" s="16">
        <v>0</v>
      </c>
      <c r="H70" s="16">
        <f>'35'!$Q$21+1150+750</f>
        <v>5800</v>
      </c>
      <c r="I70" s="16">
        <v>0</v>
      </c>
      <c r="J70" s="16">
        <v>0</v>
      </c>
      <c r="K70" s="26" t="s">
        <v>16</v>
      </c>
      <c r="L70" s="79" t="s">
        <v>298</v>
      </c>
      <c r="M70" s="11"/>
      <c r="N70" s="11"/>
      <c r="O70" s="11"/>
    </row>
    <row r="71" spans="2:15" ht="14.5">
      <c r="C71" s="6" t="s">
        <v>7</v>
      </c>
      <c r="D71" s="18" t="s">
        <v>8</v>
      </c>
      <c r="E71" s="6">
        <v>2027</v>
      </c>
      <c r="F71" s="16">
        <v>0</v>
      </c>
      <c r="G71" s="16">
        <v>0</v>
      </c>
      <c r="H71" s="16">
        <v>0</v>
      </c>
      <c r="I71" s="16">
        <f>'35'!$M$23+1500+1200+300</f>
        <v>5300</v>
      </c>
      <c r="J71" s="16">
        <v>0</v>
      </c>
      <c r="K71" s="26" t="s">
        <v>16</v>
      </c>
      <c r="L71" s="79" t="s">
        <v>299</v>
      </c>
      <c r="M71" s="11"/>
      <c r="N71" s="11"/>
      <c r="O71" s="11"/>
    </row>
    <row r="72" spans="2:15" ht="14.5">
      <c r="C72" s="6" t="s">
        <v>7</v>
      </c>
      <c r="D72" s="18" t="s">
        <v>8</v>
      </c>
      <c r="E72" s="6">
        <v>2027</v>
      </c>
      <c r="F72" s="7">
        <v>0</v>
      </c>
      <c r="G72" s="16">
        <v>0</v>
      </c>
      <c r="H72" s="16"/>
      <c r="I72" s="16">
        <f>'35'!$AC$23</f>
        <v>2700</v>
      </c>
      <c r="J72" s="16">
        <v>0</v>
      </c>
      <c r="K72" s="26" t="s">
        <v>16</v>
      </c>
      <c r="L72" s="79" t="s">
        <v>300</v>
      </c>
      <c r="M72" s="11"/>
      <c r="N72" s="11"/>
      <c r="O72" s="11"/>
    </row>
    <row r="73" spans="2:15" ht="14.5">
      <c r="C73" s="6" t="s">
        <v>7</v>
      </c>
      <c r="D73" s="18" t="s">
        <v>8</v>
      </c>
      <c r="E73" s="6">
        <v>2027</v>
      </c>
      <c r="F73" s="16">
        <v>0</v>
      </c>
      <c r="G73" s="16">
        <v>0</v>
      </c>
      <c r="H73" s="16">
        <v>0</v>
      </c>
      <c r="I73" s="16">
        <f>'35'!$AD$23</f>
        <v>5000</v>
      </c>
      <c r="J73" s="16">
        <v>0</v>
      </c>
      <c r="K73" s="26" t="s">
        <v>16</v>
      </c>
      <c r="L73" s="79" t="s">
        <v>301</v>
      </c>
      <c r="M73" s="11"/>
      <c r="N73" s="11"/>
      <c r="O73" s="11"/>
    </row>
    <row r="74" spans="2:15" ht="14.5">
      <c r="C74" s="6" t="s">
        <v>7</v>
      </c>
      <c r="D74" s="18" t="s">
        <v>8</v>
      </c>
      <c r="E74" s="6">
        <v>2027</v>
      </c>
      <c r="F74" s="16">
        <v>0</v>
      </c>
      <c r="G74" s="16">
        <v>0</v>
      </c>
      <c r="H74" s="16">
        <v>0</v>
      </c>
      <c r="I74" s="16">
        <f>'35'!$AE$23</f>
        <v>750</v>
      </c>
      <c r="J74" s="16">
        <v>0</v>
      </c>
      <c r="K74" s="26" t="s">
        <v>16</v>
      </c>
      <c r="L74" s="79" t="s">
        <v>302</v>
      </c>
      <c r="M74" s="11"/>
      <c r="N74" s="11"/>
      <c r="O74" s="11"/>
    </row>
    <row r="75" spans="2:15" ht="14.5">
      <c r="C75" s="12" t="s">
        <v>7</v>
      </c>
      <c r="D75" s="20" t="s">
        <v>8</v>
      </c>
      <c r="E75" s="6">
        <v>2027</v>
      </c>
      <c r="F75" s="16">
        <v>0</v>
      </c>
      <c r="G75" s="16">
        <v>0</v>
      </c>
      <c r="H75" s="16">
        <v>0</v>
      </c>
      <c r="I75" s="16">
        <v>0</v>
      </c>
      <c r="J75" s="16">
        <f>'35'!$J$22+400</f>
        <v>1000</v>
      </c>
      <c r="K75" s="26" t="s">
        <v>16</v>
      </c>
      <c r="L75" s="79" t="s">
        <v>303</v>
      </c>
      <c r="M75" s="11"/>
      <c r="N75" s="11"/>
      <c r="O75" s="11"/>
    </row>
    <row r="76" spans="2:15" ht="14.5">
      <c r="C76" s="6" t="s">
        <v>7</v>
      </c>
      <c r="D76" s="18" t="s">
        <v>8</v>
      </c>
      <c r="E76" s="6">
        <v>2027</v>
      </c>
      <c r="F76" s="16">
        <v>0</v>
      </c>
      <c r="G76" s="16">
        <v>0</v>
      </c>
      <c r="H76" s="16"/>
      <c r="I76" s="16">
        <v>0</v>
      </c>
      <c r="J76" s="16">
        <f>'35'!$W$22+1500</f>
        <v>2000</v>
      </c>
      <c r="K76" s="26" t="s">
        <v>16</v>
      </c>
      <c r="L76" s="79" t="s">
        <v>304</v>
      </c>
      <c r="M76" s="11"/>
      <c r="N76" s="11"/>
      <c r="O76" s="11"/>
    </row>
    <row r="77" spans="2:15" ht="14.5">
      <c r="C77" s="12" t="s">
        <v>7</v>
      </c>
      <c r="D77" s="20" t="s">
        <v>8</v>
      </c>
      <c r="E77" s="6">
        <v>2027</v>
      </c>
      <c r="F77" s="16">
        <v>0</v>
      </c>
      <c r="G77" s="16">
        <v>0</v>
      </c>
      <c r="H77" s="16">
        <v>0</v>
      </c>
      <c r="I77" s="16">
        <v>0</v>
      </c>
      <c r="J77" s="16">
        <f>'35'!$AE$23</f>
        <v>750</v>
      </c>
      <c r="K77" s="26" t="s">
        <v>16</v>
      </c>
      <c r="L77" s="79" t="s">
        <v>305</v>
      </c>
      <c r="M77" s="11"/>
      <c r="N77" s="11"/>
      <c r="O77" s="11"/>
    </row>
    <row r="78" spans="2:15" ht="14.5">
      <c r="C78" s="12" t="s">
        <v>7</v>
      </c>
      <c r="D78" s="20" t="s">
        <v>8</v>
      </c>
      <c r="E78" s="6">
        <v>2027</v>
      </c>
      <c r="F78" s="16">
        <v>0</v>
      </c>
      <c r="G78" s="16">
        <f>1400</f>
        <v>1400</v>
      </c>
      <c r="H78" s="16">
        <v>0</v>
      </c>
      <c r="I78" s="16">
        <v>0</v>
      </c>
      <c r="J78" s="16">
        <v>0</v>
      </c>
      <c r="K78" s="26" t="s">
        <v>16</v>
      </c>
      <c r="L78" s="79" t="s">
        <v>307</v>
      </c>
      <c r="M78" s="11"/>
      <c r="N78" s="11"/>
      <c r="O78" s="11"/>
    </row>
    <row r="79" spans="2:15" ht="14.5">
      <c r="C79" s="12" t="s">
        <v>7</v>
      </c>
      <c r="D79" s="20" t="s">
        <v>8</v>
      </c>
      <c r="E79" s="6">
        <v>2027</v>
      </c>
      <c r="F79" s="16">
        <v>0</v>
      </c>
      <c r="G79" s="16">
        <v>0</v>
      </c>
      <c r="H79" s="16">
        <v>1000</v>
      </c>
      <c r="I79" s="16">
        <v>0</v>
      </c>
      <c r="J79" s="16">
        <v>0</v>
      </c>
      <c r="K79" s="26" t="s">
        <v>16</v>
      </c>
      <c r="L79" s="79" t="s">
        <v>318</v>
      </c>
      <c r="M79" s="11"/>
      <c r="N79" s="11"/>
      <c r="O79" s="11"/>
    </row>
    <row r="80" spans="2:15" ht="14.5">
      <c r="B80" s="10"/>
      <c r="C80" s="9" t="s">
        <v>7</v>
      </c>
      <c r="D80" s="19" t="s">
        <v>8</v>
      </c>
      <c r="E80" s="9">
        <v>2027</v>
      </c>
      <c r="F80" s="17">
        <v>0</v>
      </c>
      <c r="G80" s="17">
        <v>0</v>
      </c>
      <c r="H80" s="17">
        <v>0</v>
      </c>
      <c r="I80" s="17">
        <v>0</v>
      </c>
      <c r="J80" s="17">
        <v>700</v>
      </c>
      <c r="K80" s="27" t="s">
        <v>16</v>
      </c>
      <c r="L80" s="95" t="s">
        <v>314</v>
      </c>
      <c r="M80" s="11"/>
      <c r="N80" s="11"/>
      <c r="O80" s="11"/>
    </row>
    <row r="81" spans="2:15" ht="14.5">
      <c r="B81" s="10"/>
      <c r="C81" s="9" t="s">
        <v>7</v>
      </c>
      <c r="D81" s="19" t="s">
        <v>8</v>
      </c>
      <c r="E81" s="9">
        <v>2027</v>
      </c>
      <c r="F81" s="17">
        <v>0</v>
      </c>
      <c r="G81" s="17">
        <v>0</v>
      </c>
      <c r="H81" s="17">
        <v>1400</v>
      </c>
      <c r="I81" s="17">
        <v>0</v>
      </c>
      <c r="J81" s="17">
        <v>0</v>
      </c>
      <c r="K81" s="27" t="s">
        <v>16</v>
      </c>
      <c r="L81" s="95" t="s">
        <v>316</v>
      </c>
      <c r="M81" s="11"/>
      <c r="N81" s="11"/>
      <c r="O81" s="11"/>
    </row>
    <row r="82" spans="2:15" ht="14.5">
      <c r="C82" s="30" t="s">
        <v>7</v>
      </c>
      <c r="D82" s="31" t="s">
        <v>8</v>
      </c>
      <c r="E82" s="6">
        <v>2030</v>
      </c>
      <c r="F82" s="16">
        <v>0</v>
      </c>
      <c r="G82" s="16">
        <f>'35'!$I$20+1000+500</f>
        <v>3000</v>
      </c>
      <c r="H82" s="16">
        <v>0</v>
      </c>
      <c r="I82" s="16">
        <v>0</v>
      </c>
      <c r="J82" s="16">
        <v>0</v>
      </c>
      <c r="K82" s="26" t="s">
        <v>16</v>
      </c>
      <c r="L82" s="79" t="s">
        <v>309</v>
      </c>
      <c r="M82" s="11"/>
      <c r="N82" s="11"/>
      <c r="O82" s="11"/>
    </row>
    <row r="83" spans="2:15" ht="14.5">
      <c r="C83" s="30" t="s">
        <v>7</v>
      </c>
      <c r="D83" s="31" t="s">
        <v>8</v>
      </c>
      <c r="E83" s="6">
        <v>2030</v>
      </c>
      <c r="F83" s="16">
        <v>0</v>
      </c>
      <c r="G83" s="16">
        <v>600</v>
      </c>
      <c r="H83" s="16">
        <v>0</v>
      </c>
      <c r="I83" s="16">
        <v>0</v>
      </c>
      <c r="J83" s="16">
        <v>0</v>
      </c>
      <c r="K83" s="26" t="s">
        <v>16</v>
      </c>
      <c r="L83" s="79" t="s">
        <v>310</v>
      </c>
      <c r="M83" s="11"/>
      <c r="N83" s="11"/>
      <c r="O83" s="11"/>
    </row>
    <row r="84" spans="2:15" ht="14.5">
      <c r="C84" s="30" t="s">
        <v>7</v>
      </c>
      <c r="D84" s="31" t="s">
        <v>8</v>
      </c>
      <c r="E84" s="6">
        <v>2030</v>
      </c>
      <c r="F84" s="16">
        <v>0</v>
      </c>
      <c r="G84" s="16">
        <v>0</v>
      </c>
      <c r="H84" s="16">
        <f>'35'!$Q$21+1150+750</f>
        <v>5800</v>
      </c>
      <c r="I84" s="16">
        <v>0</v>
      </c>
      <c r="J84" s="16">
        <v>0</v>
      </c>
      <c r="K84" s="26" t="s">
        <v>16</v>
      </c>
      <c r="L84" s="79" t="s">
        <v>288</v>
      </c>
      <c r="M84" s="11"/>
      <c r="N84" s="11"/>
      <c r="O84" s="11"/>
    </row>
    <row r="85" spans="2:15" ht="14.5">
      <c r="C85" s="30" t="s">
        <v>7</v>
      </c>
      <c r="D85" s="31" t="s">
        <v>8</v>
      </c>
      <c r="E85" s="6">
        <v>2030</v>
      </c>
      <c r="F85" s="16">
        <v>0</v>
      </c>
      <c r="G85" s="16">
        <v>0</v>
      </c>
      <c r="H85" s="16">
        <v>0</v>
      </c>
      <c r="I85" s="16">
        <f>'35'!$M$23+1500+1200</f>
        <v>5000</v>
      </c>
      <c r="J85" s="16">
        <v>0</v>
      </c>
      <c r="K85" s="26" t="s">
        <v>16</v>
      </c>
      <c r="L85" s="79" t="s">
        <v>289</v>
      </c>
      <c r="M85" s="11"/>
      <c r="N85" s="11"/>
      <c r="O85" s="11"/>
    </row>
    <row r="86" spans="2:15" ht="14.5">
      <c r="B86" s="21"/>
      <c r="C86" s="30" t="s">
        <v>7</v>
      </c>
      <c r="D86" s="31" t="s">
        <v>8</v>
      </c>
      <c r="E86" s="6">
        <v>2030</v>
      </c>
      <c r="F86" s="7">
        <v>0</v>
      </c>
      <c r="G86" s="16">
        <v>0</v>
      </c>
      <c r="H86" s="16"/>
      <c r="I86" s="16">
        <f>'35'!$AC$23</f>
        <v>2700</v>
      </c>
      <c r="J86" s="16">
        <v>0</v>
      </c>
      <c r="K86" s="26" t="s">
        <v>16</v>
      </c>
      <c r="L86" s="79" t="s">
        <v>290</v>
      </c>
      <c r="M86" s="11"/>
      <c r="N86" s="11"/>
      <c r="O86" s="11"/>
    </row>
    <row r="87" spans="2:15" ht="14.5">
      <c r="B87" s="21"/>
      <c r="C87" s="30" t="s">
        <v>7</v>
      </c>
      <c r="D87" s="31" t="s">
        <v>8</v>
      </c>
      <c r="E87" s="6">
        <v>2030</v>
      </c>
      <c r="F87" s="16">
        <v>0</v>
      </c>
      <c r="G87" s="16">
        <v>0</v>
      </c>
      <c r="H87" s="16">
        <v>0</v>
      </c>
      <c r="I87" s="16">
        <f>'35'!$AD$23</f>
        <v>5000</v>
      </c>
      <c r="J87" s="16">
        <v>0</v>
      </c>
      <c r="K87" s="26" t="s">
        <v>16</v>
      </c>
      <c r="L87" s="79" t="s">
        <v>291</v>
      </c>
      <c r="M87" s="11"/>
      <c r="N87" s="11"/>
      <c r="O87" s="11"/>
    </row>
    <row r="88" spans="2:15" ht="14.5">
      <c r="B88"/>
      <c r="C88" s="30" t="s">
        <v>7</v>
      </c>
      <c r="D88" s="31" t="s">
        <v>8</v>
      </c>
      <c r="E88" s="6">
        <v>2030</v>
      </c>
      <c r="F88" s="16">
        <v>0</v>
      </c>
      <c r="G88" s="16">
        <v>0</v>
      </c>
      <c r="H88" s="16">
        <v>0</v>
      </c>
      <c r="I88" s="16">
        <f>'35'!$AE$23</f>
        <v>750</v>
      </c>
      <c r="J88" s="16">
        <v>0</v>
      </c>
      <c r="K88" s="26" t="s">
        <v>16</v>
      </c>
      <c r="L88" s="79" t="s">
        <v>292</v>
      </c>
      <c r="M88" s="11"/>
      <c r="N88" s="11"/>
      <c r="O88" s="11"/>
    </row>
    <row r="89" spans="2:15" ht="14.5">
      <c r="B89"/>
      <c r="C89" s="30" t="s">
        <v>7</v>
      </c>
      <c r="D89" s="31" t="s">
        <v>8</v>
      </c>
      <c r="E89" s="6">
        <v>2030</v>
      </c>
      <c r="F89" s="16">
        <v>0</v>
      </c>
      <c r="G89" s="16">
        <v>0</v>
      </c>
      <c r="H89" s="16">
        <v>0</v>
      </c>
      <c r="I89" s="16">
        <v>0</v>
      </c>
      <c r="J89" s="16">
        <f>'35'!$J$22+400+600</f>
        <v>1600</v>
      </c>
      <c r="K89" s="26" t="s">
        <v>16</v>
      </c>
      <c r="L89" s="79" t="s">
        <v>293</v>
      </c>
      <c r="M89" s="11"/>
      <c r="N89" s="11"/>
      <c r="O89" s="11"/>
    </row>
    <row r="90" spans="2:15" ht="14.5">
      <c r="B90"/>
      <c r="C90" s="6" t="s">
        <v>7</v>
      </c>
      <c r="D90" s="18" t="s">
        <v>8</v>
      </c>
      <c r="E90" s="6">
        <v>2030</v>
      </c>
      <c r="F90" s="16">
        <v>0</v>
      </c>
      <c r="G90" s="16">
        <v>0</v>
      </c>
      <c r="H90" s="16"/>
      <c r="I90" s="16">
        <v>0</v>
      </c>
      <c r="J90" s="16">
        <f>'35'!$W$22+1500</f>
        <v>2000</v>
      </c>
      <c r="K90" s="26" t="s">
        <v>16</v>
      </c>
      <c r="L90" s="79" t="s">
        <v>294</v>
      </c>
      <c r="M90" s="11"/>
      <c r="N90" s="11"/>
      <c r="O90" s="11"/>
    </row>
    <row r="91" spans="2:15" ht="14.5">
      <c r="B91"/>
      <c r="C91" s="12" t="s">
        <v>7</v>
      </c>
      <c r="D91" s="20" t="s">
        <v>8</v>
      </c>
      <c r="E91" s="6">
        <v>2030</v>
      </c>
      <c r="F91" s="16">
        <v>0</v>
      </c>
      <c r="G91" s="16">
        <v>0</v>
      </c>
      <c r="H91" s="16">
        <v>0</v>
      </c>
      <c r="I91" s="16">
        <v>0</v>
      </c>
      <c r="J91" s="16">
        <f>'35'!$AE$23</f>
        <v>750</v>
      </c>
      <c r="K91" s="26" t="s">
        <v>16</v>
      </c>
      <c r="L91" s="94" t="s">
        <v>295</v>
      </c>
      <c r="M91" s="11"/>
      <c r="N91" s="11"/>
      <c r="O91" s="11"/>
    </row>
    <row r="92" spans="2:15" ht="14.5">
      <c r="B92"/>
      <c r="C92" s="12" t="s">
        <v>7</v>
      </c>
      <c r="D92" s="20" t="s">
        <v>8</v>
      </c>
      <c r="E92" s="6">
        <v>2030</v>
      </c>
      <c r="F92" s="16">
        <v>0</v>
      </c>
      <c r="G92" s="16">
        <f>1400</f>
        <v>1400</v>
      </c>
      <c r="H92" s="16">
        <v>0</v>
      </c>
      <c r="I92" s="16">
        <v>0</v>
      </c>
      <c r="J92" s="16">
        <v>0</v>
      </c>
      <c r="K92" s="26" t="s">
        <v>16</v>
      </c>
      <c r="L92" s="79" t="s">
        <v>306</v>
      </c>
      <c r="M92" s="11"/>
      <c r="N92" s="11"/>
      <c r="O92" s="11"/>
    </row>
    <row r="93" spans="2:15" ht="14.5">
      <c r="B93"/>
      <c r="C93" s="12" t="s">
        <v>7</v>
      </c>
      <c r="D93" s="20" t="s">
        <v>8</v>
      </c>
      <c r="E93" s="6">
        <v>2030</v>
      </c>
      <c r="F93" s="16">
        <v>0</v>
      </c>
      <c r="G93" s="16">
        <v>0</v>
      </c>
      <c r="H93" s="16">
        <f>1000+1000</f>
        <v>2000</v>
      </c>
      <c r="I93" s="16">
        <v>0</v>
      </c>
      <c r="J93" s="16">
        <v>0</v>
      </c>
      <c r="K93" s="26" t="s">
        <v>16</v>
      </c>
      <c r="L93" s="79" t="s">
        <v>308</v>
      </c>
      <c r="M93" s="11"/>
      <c r="N93" s="11"/>
      <c r="O93" s="11"/>
    </row>
    <row r="94" spans="2:15" ht="14.5">
      <c r="B94"/>
      <c r="C94" s="9" t="s">
        <v>7</v>
      </c>
      <c r="D94" s="19" t="s">
        <v>8</v>
      </c>
      <c r="E94" s="6">
        <v>2030</v>
      </c>
      <c r="F94" s="17">
        <v>0</v>
      </c>
      <c r="G94" s="17">
        <v>0</v>
      </c>
      <c r="H94" s="17">
        <v>0</v>
      </c>
      <c r="I94" s="17">
        <v>0</v>
      </c>
      <c r="J94" s="17">
        <f>700+700</f>
        <v>1400</v>
      </c>
      <c r="K94" s="27" t="s">
        <v>16</v>
      </c>
      <c r="L94" s="95" t="s">
        <v>313</v>
      </c>
      <c r="M94" s="11"/>
      <c r="N94" s="11"/>
      <c r="O94" s="11"/>
    </row>
    <row r="95" spans="2:15" ht="14.5">
      <c r="B95"/>
      <c r="C95" s="9" t="s">
        <v>7</v>
      </c>
      <c r="D95" s="19" t="s">
        <v>8</v>
      </c>
      <c r="E95" s="6">
        <v>2030</v>
      </c>
      <c r="F95" s="17">
        <v>0</v>
      </c>
      <c r="G95" s="17">
        <v>0</v>
      </c>
      <c r="H95" s="17">
        <v>1400</v>
      </c>
      <c r="I95" s="17">
        <v>0</v>
      </c>
      <c r="J95" s="17">
        <v>0</v>
      </c>
      <c r="K95" s="27" t="s">
        <v>16</v>
      </c>
      <c r="L95" s="95" t="s">
        <v>315</v>
      </c>
      <c r="M95" s="11"/>
      <c r="N95" s="11"/>
      <c r="O95" s="11"/>
    </row>
    <row r="96" spans="2:15" ht="14.5">
      <c r="B96"/>
      <c r="C96" s="30" t="s">
        <v>7</v>
      </c>
      <c r="D96" s="31" t="s">
        <v>8</v>
      </c>
      <c r="E96" s="6">
        <v>2030</v>
      </c>
      <c r="F96" s="16">
        <v>0</v>
      </c>
      <c r="G96" s="16">
        <f>'35'!$I$20+1000+500</f>
        <v>3000</v>
      </c>
      <c r="H96" s="16">
        <v>0</v>
      </c>
      <c r="I96" s="16">
        <v>0</v>
      </c>
      <c r="J96" s="16">
        <v>0</v>
      </c>
      <c r="K96" s="26" t="s">
        <v>16</v>
      </c>
      <c r="L96" s="79" t="s">
        <v>311</v>
      </c>
      <c r="M96" s="11"/>
      <c r="N96" s="11"/>
      <c r="O96" s="11"/>
    </row>
    <row r="97" spans="2:12" ht="14.5">
      <c r="B97"/>
      <c r="C97" s="30" t="s">
        <v>7</v>
      </c>
      <c r="D97" s="31" t="s">
        <v>8</v>
      </c>
      <c r="E97" s="6">
        <v>2030</v>
      </c>
      <c r="F97" s="16">
        <v>0</v>
      </c>
      <c r="G97" s="16">
        <v>600</v>
      </c>
      <c r="H97" s="16">
        <v>0</v>
      </c>
      <c r="I97" s="16">
        <v>0</v>
      </c>
      <c r="J97" s="16">
        <v>0</v>
      </c>
      <c r="K97" s="26" t="s">
        <v>16</v>
      </c>
      <c r="L97" s="79" t="s">
        <v>312</v>
      </c>
    </row>
    <row r="98" spans="2:12" ht="14.5">
      <c r="B98"/>
      <c r="C98" s="6" t="s">
        <v>7</v>
      </c>
      <c r="D98" s="18" t="s">
        <v>8</v>
      </c>
      <c r="E98" s="6">
        <v>2030</v>
      </c>
      <c r="F98" s="16">
        <v>0</v>
      </c>
      <c r="G98" s="16">
        <v>0</v>
      </c>
      <c r="H98" s="16">
        <f>'35'!$Q$21+1150+750</f>
        <v>5800</v>
      </c>
      <c r="I98" s="16">
        <v>0</v>
      </c>
      <c r="J98" s="16">
        <v>0</v>
      </c>
      <c r="K98" s="26" t="s">
        <v>16</v>
      </c>
      <c r="L98" s="79" t="s">
        <v>298</v>
      </c>
    </row>
    <row r="99" spans="2:12" ht="14.5">
      <c r="B99"/>
      <c r="C99" s="6" t="s">
        <v>7</v>
      </c>
      <c r="D99" s="18" t="s">
        <v>8</v>
      </c>
      <c r="E99" s="6">
        <v>2030</v>
      </c>
      <c r="F99" s="16">
        <v>0</v>
      </c>
      <c r="G99" s="16">
        <v>0</v>
      </c>
      <c r="H99" s="16">
        <v>0</v>
      </c>
      <c r="I99" s="16">
        <f>'35'!$M$23+1500+1200</f>
        <v>5000</v>
      </c>
      <c r="J99" s="16">
        <v>0</v>
      </c>
      <c r="K99" s="26" t="s">
        <v>16</v>
      </c>
      <c r="L99" s="79" t="s">
        <v>299</v>
      </c>
    </row>
    <row r="100" spans="2:12" ht="14.5">
      <c r="B100"/>
      <c r="C100" s="6" t="s">
        <v>7</v>
      </c>
      <c r="D100" s="18" t="s">
        <v>8</v>
      </c>
      <c r="E100" s="6">
        <v>2030</v>
      </c>
      <c r="F100" s="7">
        <v>0</v>
      </c>
      <c r="G100" s="16">
        <v>0</v>
      </c>
      <c r="H100" s="16"/>
      <c r="I100" s="16">
        <f>'35'!$AC$23</f>
        <v>2700</v>
      </c>
      <c r="J100" s="16">
        <v>0</v>
      </c>
      <c r="K100" s="26" t="s">
        <v>16</v>
      </c>
      <c r="L100" s="79" t="s">
        <v>300</v>
      </c>
    </row>
    <row r="101" spans="2:12" ht="14.5">
      <c r="B101"/>
      <c r="C101" s="6" t="s">
        <v>7</v>
      </c>
      <c r="D101" s="18" t="s">
        <v>8</v>
      </c>
      <c r="E101" s="6">
        <v>2030</v>
      </c>
      <c r="F101" s="16">
        <v>0</v>
      </c>
      <c r="G101" s="16">
        <v>0</v>
      </c>
      <c r="H101" s="16">
        <v>0</v>
      </c>
      <c r="I101" s="16">
        <f>'35'!$AD$23</f>
        <v>5000</v>
      </c>
      <c r="J101" s="16">
        <v>0</v>
      </c>
      <c r="K101" s="26" t="s">
        <v>16</v>
      </c>
      <c r="L101" s="79" t="s">
        <v>301</v>
      </c>
    </row>
    <row r="102" spans="2:12" ht="14.5">
      <c r="B102"/>
      <c r="C102" s="6" t="s">
        <v>7</v>
      </c>
      <c r="D102" s="18" t="s">
        <v>8</v>
      </c>
      <c r="E102" s="6">
        <v>2030</v>
      </c>
      <c r="F102" s="16">
        <v>0</v>
      </c>
      <c r="G102" s="16">
        <v>0</v>
      </c>
      <c r="H102" s="16">
        <v>0</v>
      </c>
      <c r="I102" s="16">
        <f>'35'!$AE$23</f>
        <v>750</v>
      </c>
      <c r="J102" s="16">
        <v>0</v>
      </c>
      <c r="K102" s="26" t="s">
        <v>16</v>
      </c>
      <c r="L102" s="79" t="s">
        <v>302</v>
      </c>
    </row>
    <row r="103" spans="2:12" ht="14.5">
      <c r="B103"/>
      <c r="C103" s="12" t="s">
        <v>7</v>
      </c>
      <c r="D103" s="20" t="s">
        <v>8</v>
      </c>
      <c r="E103" s="6">
        <v>2030</v>
      </c>
      <c r="F103" s="16">
        <v>0</v>
      </c>
      <c r="G103" s="16">
        <v>0</v>
      </c>
      <c r="H103" s="16">
        <v>0</v>
      </c>
      <c r="I103" s="16">
        <v>0</v>
      </c>
      <c r="J103" s="16">
        <f>'35'!$J$22+400+600</f>
        <v>1600</v>
      </c>
      <c r="K103" s="26" t="s">
        <v>16</v>
      </c>
      <c r="L103" s="79" t="s">
        <v>303</v>
      </c>
    </row>
    <row r="104" spans="2:12" ht="14.5">
      <c r="B104"/>
      <c r="C104" s="6" t="s">
        <v>7</v>
      </c>
      <c r="D104" s="18" t="s">
        <v>8</v>
      </c>
      <c r="E104" s="6">
        <v>2030</v>
      </c>
      <c r="F104" s="16">
        <v>0</v>
      </c>
      <c r="G104" s="16">
        <v>0</v>
      </c>
      <c r="H104" s="16"/>
      <c r="I104" s="16">
        <v>0</v>
      </c>
      <c r="J104" s="16">
        <f>'35'!$W$22+1500</f>
        <v>2000</v>
      </c>
      <c r="K104" s="26" t="s">
        <v>16</v>
      </c>
      <c r="L104" s="79" t="s">
        <v>304</v>
      </c>
    </row>
    <row r="105" spans="2:12" ht="14.5">
      <c r="B105"/>
      <c r="C105" s="12" t="s">
        <v>7</v>
      </c>
      <c r="D105" s="20" t="s">
        <v>8</v>
      </c>
      <c r="E105" s="6">
        <v>2030</v>
      </c>
      <c r="F105" s="16">
        <v>0</v>
      </c>
      <c r="G105" s="16">
        <v>0</v>
      </c>
      <c r="H105" s="16">
        <v>0</v>
      </c>
      <c r="I105" s="16">
        <v>0</v>
      </c>
      <c r="J105" s="16">
        <f>'35'!$AE$23</f>
        <v>750</v>
      </c>
      <c r="K105" s="26" t="s">
        <v>16</v>
      </c>
      <c r="L105" s="79" t="s">
        <v>305</v>
      </c>
    </row>
    <row r="106" spans="2:12" ht="14.5">
      <c r="B106"/>
      <c r="C106" s="12" t="s">
        <v>7</v>
      </c>
      <c r="D106" s="20" t="s">
        <v>8</v>
      </c>
      <c r="E106" s="6">
        <v>2030</v>
      </c>
      <c r="F106" s="16">
        <v>0</v>
      </c>
      <c r="G106" s="16">
        <f>1400</f>
        <v>1400</v>
      </c>
      <c r="H106" s="16">
        <v>0</v>
      </c>
      <c r="I106" s="16">
        <v>0</v>
      </c>
      <c r="J106" s="16">
        <v>0</v>
      </c>
      <c r="K106" s="26" t="s">
        <v>16</v>
      </c>
      <c r="L106" s="79" t="s">
        <v>307</v>
      </c>
    </row>
    <row r="107" spans="2:12" ht="14.5">
      <c r="B107"/>
      <c r="C107" s="12" t="s">
        <v>7</v>
      </c>
      <c r="D107" s="20" t="s">
        <v>8</v>
      </c>
      <c r="E107" s="6">
        <v>2030</v>
      </c>
      <c r="F107" s="16">
        <v>0</v>
      </c>
      <c r="G107" s="16">
        <v>0</v>
      </c>
      <c r="H107" s="16">
        <f>1000+1000</f>
        <v>2000</v>
      </c>
      <c r="I107" s="16">
        <v>0</v>
      </c>
      <c r="J107" s="16">
        <v>0</v>
      </c>
      <c r="K107" s="26" t="s">
        <v>16</v>
      </c>
      <c r="L107" s="79" t="s">
        <v>318</v>
      </c>
    </row>
    <row r="108" spans="2:12" ht="14.5">
      <c r="B108"/>
      <c r="C108" s="9" t="s">
        <v>7</v>
      </c>
      <c r="D108" s="19" t="s">
        <v>8</v>
      </c>
      <c r="E108" s="6">
        <v>2030</v>
      </c>
      <c r="F108" s="17">
        <v>0</v>
      </c>
      <c r="G108" s="17">
        <v>0</v>
      </c>
      <c r="H108" s="17">
        <v>0</v>
      </c>
      <c r="I108" s="17">
        <v>0</v>
      </c>
      <c r="J108" s="17">
        <f>700+700</f>
        <v>1400</v>
      </c>
      <c r="K108" s="27" t="s">
        <v>16</v>
      </c>
      <c r="L108" s="95" t="s">
        <v>314</v>
      </c>
    </row>
    <row r="109" spans="2:12" ht="14.5">
      <c r="B109"/>
      <c r="C109" s="9" t="s">
        <v>7</v>
      </c>
      <c r="D109" s="19" t="s">
        <v>8</v>
      </c>
      <c r="E109" s="6">
        <v>2030</v>
      </c>
      <c r="F109" s="17">
        <v>0</v>
      </c>
      <c r="G109" s="17">
        <v>0</v>
      </c>
      <c r="H109" s="17">
        <v>1400</v>
      </c>
      <c r="I109" s="17">
        <v>0</v>
      </c>
      <c r="J109" s="17">
        <v>0</v>
      </c>
      <c r="K109" s="27" t="s">
        <v>16</v>
      </c>
      <c r="L109" s="95" t="s">
        <v>316</v>
      </c>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row r="192" spans="2:12">
      <c r="B192"/>
      <c r="C192"/>
      <c r="D192"/>
      <c r="E192"/>
      <c r="F192"/>
      <c r="G192"/>
      <c r="H192"/>
      <c r="I192"/>
      <c r="J192"/>
      <c r="K192"/>
      <c r="L192"/>
    </row>
  </sheetData>
  <phoneticPr fontId="70"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zoomScale="85" zoomScaleNormal="85" workbookViewId="0">
      <selection activeCell="D18" sqref="D18"/>
    </sheetView>
  </sheetViews>
  <sheetFormatPr defaultColWidth="3.81640625" defaultRowHeight="14.5"/>
  <cols>
    <col min="1" max="1" width="26" style="56" customWidth="1"/>
    <col min="2" max="2" width="3.81640625" style="56"/>
    <col min="3" max="24" width="6" style="56" customWidth="1"/>
    <col min="25" max="33" width="5.26953125" style="56" customWidth="1"/>
    <col min="34" max="16384" width="3.81640625" style="56"/>
  </cols>
  <sheetData>
    <row r="1" spans="1:48">
      <c r="A1" s="56" t="s">
        <v>54</v>
      </c>
      <c r="B1" s="57"/>
      <c r="C1" s="57"/>
      <c r="D1" s="57"/>
      <c r="E1" s="57"/>
      <c r="F1" s="57"/>
      <c r="G1" s="57"/>
      <c r="H1" s="57"/>
      <c r="I1" s="57"/>
      <c r="J1" s="57"/>
      <c r="K1" s="57"/>
      <c r="L1" s="57"/>
      <c r="M1" s="57"/>
      <c r="N1" s="57"/>
      <c r="O1" s="57"/>
      <c r="P1" s="57"/>
      <c r="Q1" s="57"/>
      <c r="R1" s="57"/>
      <c r="S1" s="57"/>
      <c r="Y1" s="58"/>
      <c r="Z1" s="58"/>
      <c r="AA1" s="58"/>
      <c r="AB1" s="58"/>
      <c r="AC1" s="58"/>
      <c r="AD1" s="58"/>
      <c r="AE1" s="58"/>
      <c r="AF1" s="58"/>
      <c r="AG1" s="58"/>
      <c r="AH1" s="58"/>
      <c r="AI1" s="58"/>
      <c r="AJ1" s="58"/>
      <c r="AK1" s="58"/>
      <c r="AL1" s="58"/>
      <c r="AM1" s="58"/>
      <c r="AN1" s="58"/>
      <c r="AO1" s="58"/>
      <c r="AP1" s="58"/>
      <c r="AQ1" s="58"/>
      <c r="AR1" s="58"/>
      <c r="AS1" s="58"/>
      <c r="AT1" s="58"/>
      <c r="AU1" s="58"/>
      <c r="AV1" s="58"/>
    </row>
    <row r="2" spans="1:48">
      <c r="A2" s="56" t="s">
        <v>55</v>
      </c>
      <c r="B2" s="57"/>
      <c r="C2" s="57"/>
      <c r="D2" s="57"/>
      <c r="E2" s="57"/>
      <c r="F2" s="57"/>
      <c r="G2" s="57"/>
      <c r="H2" s="57"/>
      <c r="I2" s="57"/>
      <c r="J2" s="57"/>
      <c r="K2" s="57"/>
      <c r="L2" s="57"/>
      <c r="M2" s="57"/>
      <c r="N2" s="57"/>
      <c r="O2" s="57"/>
      <c r="P2" s="57"/>
      <c r="Q2" s="57"/>
      <c r="R2" s="57"/>
      <c r="S2" s="57"/>
      <c r="Y2" s="58"/>
      <c r="Z2" s="58"/>
      <c r="AA2" s="58"/>
      <c r="AB2" s="58"/>
      <c r="AC2" s="58"/>
      <c r="AD2" s="58"/>
      <c r="AE2" s="58"/>
      <c r="AF2" s="58"/>
      <c r="AG2" s="58"/>
      <c r="AH2" s="58"/>
      <c r="AI2" s="58"/>
      <c r="AJ2" s="58"/>
      <c r="AK2" s="58"/>
      <c r="AL2" s="58"/>
      <c r="AM2" s="58"/>
      <c r="AN2" s="58"/>
      <c r="AO2" s="58"/>
      <c r="AP2" s="58"/>
      <c r="AQ2" s="58"/>
      <c r="AR2" s="58"/>
      <c r="AS2" s="58"/>
      <c r="AT2" s="58"/>
      <c r="AU2" s="58"/>
      <c r="AV2" s="58"/>
    </row>
    <row r="3" spans="1:48">
      <c r="A3" s="56" t="s">
        <v>56</v>
      </c>
      <c r="B3" s="57"/>
      <c r="C3" s="57"/>
      <c r="D3" s="57"/>
      <c r="E3" s="57"/>
      <c r="F3" s="57"/>
      <c r="G3" s="57"/>
      <c r="H3" s="57"/>
      <c r="I3" s="57"/>
      <c r="J3" s="57"/>
      <c r="K3" s="57"/>
      <c r="L3" s="57"/>
      <c r="M3" s="57"/>
      <c r="N3" s="57"/>
      <c r="O3" s="57"/>
      <c r="P3" s="57"/>
      <c r="Q3" s="57"/>
      <c r="R3" s="57"/>
      <c r="S3" s="57"/>
      <c r="Y3" s="58"/>
      <c r="Z3" s="58"/>
      <c r="AA3" s="58"/>
      <c r="AB3" s="58"/>
      <c r="AC3" s="58"/>
      <c r="AD3" s="58"/>
      <c r="AE3" s="58"/>
      <c r="AF3" s="58"/>
      <c r="AG3" s="58"/>
      <c r="AH3" s="58"/>
      <c r="AI3" s="58"/>
      <c r="AJ3" s="58"/>
      <c r="AK3" s="58"/>
      <c r="AL3" s="58"/>
      <c r="AM3" s="58"/>
      <c r="AN3" s="58"/>
      <c r="AO3" s="58"/>
      <c r="AP3" s="58"/>
      <c r="AQ3" s="58"/>
      <c r="AR3" s="58"/>
      <c r="AS3" s="58"/>
      <c r="AT3" s="58"/>
      <c r="AU3" s="58"/>
      <c r="AV3" s="58"/>
    </row>
    <row r="4" spans="1:48">
      <c r="B4" s="57"/>
      <c r="C4" s="57"/>
      <c r="D4" s="57"/>
      <c r="E4" s="57"/>
      <c r="F4" s="57"/>
      <c r="G4" s="57"/>
      <c r="H4" s="57"/>
      <c r="I4" s="57"/>
      <c r="J4" s="57"/>
      <c r="K4" s="57"/>
      <c r="L4" s="57"/>
      <c r="M4" s="57"/>
      <c r="N4" s="57"/>
      <c r="O4" s="57"/>
      <c r="P4" s="57"/>
      <c r="Q4" s="57"/>
      <c r="R4" s="57"/>
      <c r="S4" s="57"/>
      <c r="Y4" s="58"/>
      <c r="Z4" s="58"/>
      <c r="AA4" s="58"/>
      <c r="AB4" s="58"/>
      <c r="AC4" s="58"/>
      <c r="AD4" s="58"/>
      <c r="AE4" s="58"/>
      <c r="AF4" s="58"/>
      <c r="AG4" s="58"/>
      <c r="AH4" s="58"/>
      <c r="AI4" s="58"/>
      <c r="AJ4" s="58"/>
      <c r="AK4" s="58"/>
      <c r="AL4" s="58"/>
      <c r="AM4" s="58"/>
      <c r="AN4" s="58"/>
      <c r="AO4" s="58"/>
      <c r="AP4" s="58"/>
      <c r="AQ4" s="58"/>
      <c r="AR4" s="58"/>
      <c r="AS4" s="58"/>
      <c r="AT4" s="58"/>
      <c r="AU4" s="58"/>
      <c r="AV4" s="58"/>
    </row>
    <row r="5" spans="1:48">
      <c r="A5" s="56" t="s">
        <v>57</v>
      </c>
      <c r="B5" s="57"/>
      <c r="C5" s="57"/>
      <c r="D5" s="57"/>
      <c r="E5" s="57"/>
      <c r="F5" s="57"/>
      <c r="G5" s="57"/>
      <c r="H5" s="57"/>
      <c r="I5" s="57"/>
      <c r="J5" s="57"/>
      <c r="K5" s="57"/>
      <c r="L5" s="57"/>
      <c r="M5" s="57"/>
      <c r="N5" s="57"/>
      <c r="O5" s="57"/>
      <c r="P5" s="57"/>
      <c r="Q5" s="57"/>
      <c r="R5" s="57"/>
      <c r="S5" s="57"/>
      <c r="Y5" s="58"/>
      <c r="Z5" s="58"/>
      <c r="AA5" s="58"/>
      <c r="AB5" s="58"/>
      <c r="AC5" s="58"/>
      <c r="AD5" s="58"/>
      <c r="AE5" s="58"/>
      <c r="AF5" s="58"/>
      <c r="AG5" s="58"/>
      <c r="AH5" s="58"/>
      <c r="AI5" s="58"/>
      <c r="AJ5" s="58"/>
      <c r="AK5" s="58"/>
      <c r="AL5" s="58"/>
      <c r="AM5" s="58"/>
      <c r="AN5" s="58"/>
      <c r="AO5" s="58"/>
      <c r="AP5" s="58"/>
      <c r="AQ5" s="58"/>
      <c r="AR5" s="58"/>
      <c r="AS5" s="58"/>
      <c r="AT5" s="58"/>
      <c r="AU5" s="58"/>
      <c r="AV5" s="58"/>
    </row>
    <row r="6" spans="1:48">
      <c r="A6" s="56" t="s">
        <v>58</v>
      </c>
      <c r="B6" s="57"/>
      <c r="C6" s="57"/>
      <c r="D6" s="57"/>
      <c r="E6" s="57"/>
      <c r="F6" s="57"/>
      <c r="G6" s="57"/>
      <c r="H6" s="57"/>
      <c r="I6" s="57"/>
      <c r="J6" s="57"/>
      <c r="K6" s="57"/>
      <c r="L6" s="57"/>
      <c r="M6" s="57"/>
      <c r="N6" s="57"/>
      <c r="O6" s="57"/>
      <c r="P6" s="57"/>
      <c r="Q6" s="57"/>
      <c r="R6" s="57"/>
      <c r="S6" s="57"/>
      <c r="Y6" s="58"/>
      <c r="Z6" s="58"/>
      <c r="AA6" s="58"/>
      <c r="AB6" s="58"/>
      <c r="AC6" s="58"/>
      <c r="AD6" s="58"/>
      <c r="AE6" s="58"/>
      <c r="AF6" s="58"/>
      <c r="AG6" s="58"/>
      <c r="AH6" s="58"/>
      <c r="AI6" s="58"/>
      <c r="AJ6" s="58"/>
      <c r="AK6" s="58"/>
      <c r="AL6" s="58"/>
      <c r="AM6" s="58"/>
      <c r="AN6" s="58"/>
      <c r="AO6" s="58"/>
      <c r="AP6" s="58"/>
      <c r="AQ6" s="58"/>
      <c r="AR6" s="58"/>
      <c r="AS6" s="58"/>
      <c r="AT6" s="58"/>
      <c r="AU6" s="58"/>
      <c r="AV6" s="58"/>
    </row>
    <row r="7" spans="1:48">
      <c r="A7" s="56" t="s">
        <v>59</v>
      </c>
      <c r="B7" s="57"/>
      <c r="C7" s="57"/>
      <c r="D7" s="57"/>
      <c r="E7" s="57"/>
      <c r="F7" s="57"/>
      <c r="G7" s="57"/>
      <c r="H7" s="57"/>
      <c r="I7" s="57"/>
      <c r="J7" s="57"/>
      <c r="K7" s="57"/>
      <c r="L7" s="57"/>
      <c r="M7" s="57"/>
      <c r="N7" s="57"/>
      <c r="O7" s="57"/>
      <c r="P7" s="57"/>
      <c r="Q7" s="57"/>
      <c r="R7" s="57"/>
      <c r="S7" s="57"/>
      <c r="Y7" s="58"/>
      <c r="Z7" s="58"/>
      <c r="AA7" s="58"/>
      <c r="AB7" s="58"/>
      <c r="AC7" s="58"/>
      <c r="AD7" s="58"/>
      <c r="AE7" s="58"/>
      <c r="AF7" s="58"/>
      <c r="AG7" s="58"/>
      <c r="AH7" s="58"/>
      <c r="AI7" s="58"/>
      <c r="AJ7" s="58"/>
      <c r="AK7" s="58"/>
      <c r="AL7" s="58"/>
      <c r="AM7" s="58"/>
      <c r="AN7" s="58"/>
      <c r="AO7" s="58"/>
      <c r="AP7" s="58"/>
      <c r="AQ7" s="58"/>
      <c r="AR7" s="58"/>
      <c r="AS7" s="58"/>
      <c r="AT7" s="58"/>
      <c r="AU7" s="58"/>
      <c r="AV7" s="58"/>
    </row>
    <row r="8" spans="1:48">
      <c r="A8" s="56" t="s">
        <v>60</v>
      </c>
      <c r="B8" s="57"/>
      <c r="C8" s="57"/>
      <c r="D8" s="57"/>
      <c r="E8" s="57"/>
      <c r="F8" s="57"/>
      <c r="G8" s="57"/>
      <c r="H8" s="57"/>
      <c r="I8" s="57"/>
      <c r="J8" s="57"/>
      <c r="K8" s="57"/>
      <c r="L8" s="57"/>
      <c r="M8" s="57"/>
      <c r="N8" s="57"/>
      <c r="O8" s="57"/>
      <c r="P8" s="57"/>
      <c r="Q8" s="57"/>
      <c r="R8" s="57"/>
      <c r="S8" s="57"/>
      <c r="Y8" s="58"/>
      <c r="Z8" s="58"/>
      <c r="AA8" s="58"/>
      <c r="AB8" s="58"/>
      <c r="AC8" s="58"/>
      <c r="AD8" s="58"/>
      <c r="AE8" s="58"/>
      <c r="AF8" s="58"/>
      <c r="AG8" s="58"/>
      <c r="AH8" s="58"/>
      <c r="AI8" s="58"/>
      <c r="AJ8" s="58"/>
      <c r="AK8" s="58"/>
      <c r="AL8" s="58"/>
      <c r="AM8" s="58"/>
      <c r="AN8" s="58"/>
      <c r="AO8" s="58"/>
      <c r="AP8" s="58"/>
      <c r="AQ8" s="58"/>
      <c r="AR8" s="58"/>
      <c r="AS8" s="58"/>
      <c r="AT8" s="58"/>
      <c r="AU8" s="58"/>
      <c r="AV8" s="58"/>
    </row>
    <row r="9" spans="1:48">
      <c r="A9" s="56" t="s">
        <v>61</v>
      </c>
      <c r="B9" s="57"/>
      <c r="C9" s="57"/>
      <c r="D9" s="57"/>
      <c r="E9" s="57"/>
      <c r="F9" s="57"/>
      <c r="G9" s="57"/>
      <c r="H9" s="57"/>
      <c r="I9" s="57"/>
      <c r="J9" s="57"/>
      <c r="K9" s="57"/>
      <c r="L9" s="57"/>
      <c r="M9" s="57"/>
      <c r="N9" s="57"/>
      <c r="O9" s="57"/>
      <c r="P9" s="57"/>
      <c r="Q9" s="57"/>
      <c r="R9" s="57"/>
      <c r="S9" s="57"/>
      <c r="Y9" s="58"/>
      <c r="Z9" s="58"/>
      <c r="AA9" s="58"/>
      <c r="AB9" s="58"/>
      <c r="AC9" s="58"/>
      <c r="AD9" s="58"/>
      <c r="AE9" s="58"/>
      <c r="AF9" s="58"/>
      <c r="AG9" s="58"/>
      <c r="AH9" s="58"/>
      <c r="AI9" s="58"/>
      <c r="AJ9" s="58"/>
      <c r="AK9" s="58"/>
      <c r="AL9" s="58"/>
      <c r="AM9" s="58"/>
      <c r="AN9" s="58"/>
      <c r="AO9" s="58"/>
      <c r="AP9" s="58"/>
      <c r="AQ9" s="58"/>
      <c r="AR9" s="58"/>
      <c r="AS9" s="58"/>
      <c r="AT9" s="58"/>
      <c r="AU9" s="58"/>
      <c r="AV9" s="58"/>
    </row>
    <row r="10" spans="1:48">
      <c r="A10" s="56" t="s">
        <v>62</v>
      </c>
      <c r="B10" s="57"/>
      <c r="C10" s="57"/>
      <c r="D10" s="57"/>
      <c r="E10" s="57"/>
      <c r="F10" s="57"/>
      <c r="G10" s="57"/>
      <c r="H10" s="57"/>
      <c r="I10" s="57"/>
      <c r="J10" s="57"/>
      <c r="K10" s="57"/>
      <c r="L10" s="57"/>
      <c r="M10" s="57"/>
      <c r="N10" s="57"/>
      <c r="O10" s="57"/>
      <c r="P10" s="57"/>
      <c r="Q10" s="57"/>
      <c r="R10" s="57"/>
      <c r="S10" s="57"/>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row>
    <row r="11" spans="1:48">
      <c r="A11" s="59" t="s">
        <v>63</v>
      </c>
      <c r="B11" s="57"/>
      <c r="C11" s="57"/>
      <c r="D11" s="57"/>
      <c r="E11" s="57"/>
      <c r="F11" s="57"/>
      <c r="G11" s="57"/>
      <c r="H11" s="57"/>
      <c r="I11" s="57"/>
      <c r="J11" s="57"/>
      <c r="K11" s="57"/>
      <c r="L11" s="57"/>
      <c r="M11" s="57"/>
      <c r="N11" s="57"/>
      <c r="O11" s="57"/>
      <c r="P11" s="57"/>
      <c r="Q11" s="57"/>
      <c r="R11" s="57"/>
      <c r="S11" s="57"/>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row>
    <row r="12" spans="1:48">
      <c r="A12" s="59" t="s">
        <v>64</v>
      </c>
      <c r="B12" s="57"/>
      <c r="C12" s="57"/>
      <c r="D12" s="57"/>
      <c r="E12" s="57"/>
      <c r="F12" s="57"/>
      <c r="G12" s="57"/>
      <c r="H12" s="57"/>
      <c r="I12" s="57"/>
      <c r="J12" s="57"/>
      <c r="K12" s="57"/>
      <c r="L12" s="57"/>
      <c r="M12" s="57"/>
      <c r="N12" s="57"/>
      <c r="O12" s="57"/>
      <c r="P12" s="57"/>
      <c r="Q12" s="57"/>
      <c r="R12" s="57"/>
      <c r="S12" s="57"/>
      <c r="T12" s="58"/>
      <c r="U12" s="58"/>
      <c r="V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row>
    <row r="13" spans="1:48">
      <c r="A13" s="59" t="s">
        <v>65</v>
      </c>
      <c r="B13" s="57"/>
      <c r="C13" s="57"/>
      <c r="D13" s="57"/>
      <c r="E13" s="57"/>
      <c r="F13" s="57"/>
      <c r="G13" s="57"/>
      <c r="H13" s="57"/>
      <c r="I13" s="57"/>
      <c r="J13" s="57"/>
      <c r="K13" s="57"/>
      <c r="L13" s="57"/>
      <c r="M13" s="57"/>
      <c r="N13" s="57"/>
      <c r="O13" s="57"/>
      <c r="P13" s="57"/>
      <c r="Q13" s="57"/>
      <c r="R13" s="57"/>
      <c r="S13" s="57"/>
      <c r="T13" s="58"/>
      <c r="U13" s="58"/>
      <c r="V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row>
    <row r="14" spans="1:48">
      <c r="A14" s="59" t="s">
        <v>66</v>
      </c>
      <c r="B14" s="57"/>
      <c r="C14" s="57"/>
      <c r="D14" s="57"/>
      <c r="E14" s="57"/>
      <c r="F14" s="57"/>
      <c r="G14" s="57"/>
      <c r="H14" s="57"/>
      <c r="I14" s="57"/>
      <c r="J14" s="57"/>
      <c r="K14" s="57"/>
      <c r="L14" s="57"/>
      <c r="M14" s="57"/>
      <c r="N14" s="57"/>
      <c r="O14" s="57"/>
      <c r="P14" s="57"/>
      <c r="Q14" s="57"/>
      <c r="R14" s="57"/>
      <c r="S14" s="57"/>
      <c r="T14" s="58"/>
      <c r="U14" s="58"/>
      <c r="V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row>
    <row r="15" spans="1:48">
      <c r="A15" s="59"/>
      <c r="B15" s="57"/>
      <c r="C15" s="57"/>
      <c r="D15" s="57"/>
      <c r="E15" s="57"/>
      <c r="F15" s="57"/>
      <c r="G15" s="57"/>
      <c r="H15" s="57"/>
      <c r="I15" s="57"/>
      <c r="J15" s="57"/>
      <c r="K15" s="57"/>
      <c r="L15" s="57"/>
      <c r="M15" s="57"/>
      <c r="N15" s="57"/>
      <c r="O15" s="57"/>
      <c r="P15" s="57"/>
      <c r="Q15" s="57"/>
      <c r="R15" s="57"/>
      <c r="S15" s="57"/>
      <c r="T15" s="58"/>
      <c r="U15" s="58"/>
      <c r="V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row>
    <row r="16" spans="1:48">
      <c r="B16" s="57"/>
      <c r="C16" s="57"/>
      <c r="D16" s="57"/>
      <c r="E16" s="57"/>
      <c r="F16" s="57"/>
      <c r="G16" s="57"/>
      <c r="H16" s="57"/>
      <c r="I16" s="57"/>
      <c r="J16" s="57"/>
      <c r="K16" s="57"/>
      <c r="L16" s="57"/>
      <c r="M16" s="57"/>
      <c r="N16" s="57"/>
      <c r="O16" s="57"/>
      <c r="P16" s="57"/>
      <c r="Q16" s="57"/>
      <c r="R16" s="57"/>
      <c r="S16" s="57"/>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row>
    <row r="17" spans="1:48">
      <c r="A17" s="56" t="s">
        <v>67</v>
      </c>
      <c r="B17" s="57"/>
      <c r="C17" s="57"/>
      <c r="D17" s="57"/>
      <c r="E17" s="57"/>
      <c r="F17" s="57"/>
      <c r="G17" s="57"/>
      <c r="H17" s="57"/>
      <c r="I17" s="57"/>
      <c r="J17" s="57"/>
      <c r="K17" s="57"/>
      <c r="L17" s="57"/>
      <c r="M17" s="57"/>
      <c r="N17" s="57"/>
      <c r="O17" s="57"/>
      <c r="P17" s="57"/>
      <c r="Q17" s="57"/>
      <c r="R17" s="57"/>
      <c r="S17" s="57"/>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row>
    <row r="18" spans="1:48">
      <c r="B18" s="57"/>
      <c r="C18" s="57"/>
      <c r="D18" s="57" t="s">
        <v>68</v>
      </c>
      <c r="E18" s="57" t="s">
        <v>69</v>
      </c>
      <c r="F18" s="57" t="s">
        <v>70</v>
      </c>
      <c r="G18" s="57" t="s">
        <v>71</v>
      </c>
      <c r="H18" s="57" t="s">
        <v>72</v>
      </c>
      <c r="I18" s="56" t="s">
        <v>73</v>
      </c>
      <c r="J18" s="58" t="s">
        <v>74</v>
      </c>
      <c r="K18" s="56" t="s">
        <v>75</v>
      </c>
      <c r="L18" s="56" t="s">
        <v>76</v>
      </c>
      <c r="M18" s="56" t="s">
        <v>77</v>
      </c>
      <c r="N18" s="56" t="s">
        <v>78</v>
      </c>
      <c r="O18" s="56" t="s">
        <v>79</v>
      </c>
      <c r="P18" s="56" t="s">
        <v>80</v>
      </c>
      <c r="Q18" s="56" t="s">
        <v>81</v>
      </c>
      <c r="R18" s="56" t="s">
        <v>82</v>
      </c>
      <c r="S18" s="56" t="s">
        <v>83</v>
      </c>
      <c r="T18" s="56" t="s">
        <v>84</v>
      </c>
      <c r="U18" s="56" t="s">
        <v>85</v>
      </c>
      <c r="V18" s="56" t="s">
        <v>86</v>
      </c>
      <c r="W18" s="56" t="s">
        <v>87</v>
      </c>
      <c r="X18" s="56" t="s">
        <v>88</v>
      </c>
      <c r="Y18" s="56" t="s">
        <v>89</v>
      </c>
      <c r="Z18" s="56" t="s">
        <v>90</v>
      </c>
      <c r="AA18" s="56" t="s">
        <v>91</v>
      </c>
      <c r="AB18" s="60" t="s">
        <v>92</v>
      </c>
      <c r="AC18" s="60" t="s">
        <v>93</v>
      </c>
      <c r="AD18" s="60" t="s">
        <v>94</v>
      </c>
      <c r="AE18" s="60" t="s">
        <v>95</v>
      </c>
      <c r="AF18" s="60" t="s">
        <v>96</v>
      </c>
      <c r="AG18" s="60" t="s">
        <v>97</v>
      </c>
      <c r="AH18" s="58"/>
      <c r="AI18" s="58"/>
      <c r="AJ18" s="58"/>
      <c r="AK18" s="58"/>
      <c r="AL18" s="58"/>
      <c r="AM18" s="58"/>
      <c r="AN18" s="58"/>
      <c r="AO18" s="58"/>
      <c r="AP18" s="58"/>
      <c r="AQ18" s="58"/>
      <c r="AR18" s="58"/>
      <c r="AS18" s="58"/>
      <c r="AT18" s="58"/>
      <c r="AU18" s="58"/>
      <c r="AV18" s="58"/>
    </row>
    <row r="19" spans="1:48">
      <c r="A19" s="56">
        <v>2016</v>
      </c>
      <c r="B19" s="57" t="s">
        <v>98</v>
      </c>
      <c r="C19" s="57" t="s">
        <v>68</v>
      </c>
      <c r="D19" s="61"/>
      <c r="E19" s="62"/>
      <c r="F19" s="62"/>
      <c r="G19" s="62"/>
      <c r="H19" s="62"/>
      <c r="I19" s="63"/>
      <c r="J19" s="63"/>
      <c r="M19" s="56">
        <v>1800</v>
      </c>
      <c r="Q19" s="56">
        <v>2400</v>
      </c>
      <c r="R19" s="64"/>
      <c r="S19" s="64"/>
      <c r="T19" s="64"/>
      <c r="U19" s="64"/>
      <c r="V19" s="64"/>
      <c r="X19" s="65"/>
      <c r="Y19" s="65"/>
      <c r="Z19" s="65"/>
      <c r="AA19" s="65"/>
      <c r="AB19" s="60"/>
      <c r="AC19" s="60"/>
      <c r="AD19" s="60"/>
      <c r="AE19" s="60"/>
      <c r="AF19" s="60"/>
      <c r="AG19" s="60"/>
      <c r="AH19" s="58"/>
      <c r="AI19" s="58"/>
      <c r="AJ19" s="58"/>
      <c r="AK19" s="58"/>
      <c r="AL19" s="58"/>
      <c r="AM19" s="58"/>
      <c r="AN19" s="58"/>
      <c r="AO19" s="58"/>
      <c r="AP19" s="58"/>
      <c r="AQ19" s="58"/>
      <c r="AR19" s="58"/>
      <c r="AS19" s="58"/>
      <c r="AT19" s="58"/>
      <c r="AU19" s="58"/>
      <c r="AV19" s="58"/>
    </row>
    <row r="20" spans="1:48" s="80" customFormat="1">
      <c r="A20" s="80">
        <v>2016</v>
      </c>
      <c r="B20" s="82" t="s">
        <v>98</v>
      </c>
      <c r="C20" s="82" t="s">
        <v>69</v>
      </c>
      <c r="F20" s="80">
        <v>8634</v>
      </c>
      <c r="G20" s="80">
        <v>3010</v>
      </c>
      <c r="I20" s="80">
        <v>1500</v>
      </c>
      <c r="AA20" s="80">
        <v>600</v>
      </c>
      <c r="AB20" s="84"/>
      <c r="AC20" s="84"/>
      <c r="AD20" s="84"/>
      <c r="AE20" s="84"/>
      <c r="AF20" s="84"/>
      <c r="AG20" s="84"/>
      <c r="AH20" s="84"/>
      <c r="AI20" s="84"/>
      <c r="AJ20" s="84"/>
      <c r="AK20" s="84"/>
      <c r="AL20" s="84"/>
      <c r="AM20" s="84"/>
      <c r="AN20" s="84"/>
      <c r="AO20" s="84"/>
      <c r="AP20" s="84"/>
      <c r="AQ20" s="84"/>
      <c r="AR20" s="84"/>
      <c r="AS20" s="84"/>
      <c r="AT20" s="84"/>
      <c r="AU20" s="84"/>
      <c r="AV20" s="84"/>
    </row>
    <row r="21" spans="1:48">
      <c r="A21" s="56">
        <v>2016</v>
      </c>
      <c r="B21" s="57" t="s">
        <v>98</v>
      </c>
      <c r="C21" s="57" t="s">
        <v>70</v>
      </c>
      <c r="D21" s="62"/>
      <c r="E21" s="66">
        <v>8634</v>
      </c>
      <c r="F21" s="61"/>
      <c r="G21" s="66">
        <v>6020</v>
      </c>
      <c r="H21" s="66">
        <v>14416</v>
      </c>
      <c r="I21" s="67"/>
      <c r="J21" s="67"/>
      <c r="K21" s="62"/>
      <c r="L21" s="62"/>
      <c r="M21" s="62"/>
      <c r="N21" s="62"/>
      <c r="O21" s="62"/>
      <c r="P21" s="62"/>
      <c r="Q21" s="62">
        <v>3900</v>
      </c>
      <c r="R21" s="67"/>
      <c r="S21" s="67"/>
      <c r="T21" s="67"/>
      <c r="U21" s="67"/>
      <c r="V21" s="67"/>
      <c r="W21" s="62"/>
      <c r="X21" s="67"/>
      <c r="Y21" s="67"/>
      <c r="Z21" s="67"/>
      <c r="AA21" s="67"/>
      <c r="AB21" s="60"/>
      <c r="AC21" s="60"/>
      <c r="AD21" s="60"/>
      <c r="AE21" s="60"/>
      <c r="AF21" s="60"/>
      <c r="AG21" s="60"/>
      <c r="AH21" s="58"/>
      <c r="AI21" s="58"/>
      <c r="AJ21" s="58"/>
      <c r="AK21" s="58"/>
      <c r="AL21" s="58"/>
      <c r="AM21" s="58"/>
      <c r="AN21" s="58"/>
      <c r="AO21" s="58"/>
      <c r="AP21" s="58"/>
      <c r="AQ21" s="58"/>
      <c r="AR21" s="58"/>
      <c r="AS21" s="58"/>
      <c r="AT21" s="58"/>
      <c r="AU21" s="58"/>
      <c r="AV21" s="58"/>
    </row>
    <row r="22" spans="1:48">
      <c r="A22" s="56">
        <v>2016</v>
      </c>
      <c r="B22" s="57" t="s">
        <v>98</v>
      </c>
      <c r="C22" s="57" t="s">
        <v>71</v>
      </c>
      <c r="D22" s="62"/>
      <c r="E22" s="66">
        <v>3010</v>
      </c>
      <c r="F22" s="66">
        <v>6020</v>
      </c>
      <c r="G22" s="61"/>
      <c r="H22" s="66">
        <v>3010</v>
      </c>
      <c r="I22" s="67"/>
      <c r="J22" s="67">
        <v>600</v>
      </c>
      <c r="K22" s="62"/>
      <c r="L22" s="62"/>
      <c r="M22" s="62"/>
      <c r="N22" s="62"/>
      <c r="O22" s="62"/>
      <c r="P22" s="62"/>
      <c r="Q22" s="62"/>
      <c r="R22" s="67"/>
      <c r="S22" s="67"/>
      <c r="T22" s="67"/>
      <c r="U22" s="67"/>
      <c r="V22" s="67"/>
      <c r="W22" s="62">
        <v>500</v>
      </c>
      <c r="X22" s="67"/>
      <c r="Y22" s="67"/>
      <c r="Z22" s="67"/>
      <c r="AA22" s="67"/>
      <c r="AB22" s="60"/>
      <c r="AC22" s="60"/>
      <c r="AD22" s="60"/>
      <c r="AE22" s="60">
        <v>750</v>
      </c>
      <c r="AF22" s="60"/>
      <c r="AG22" s="60"/>
      <c r="AH22" s="58"/>
      <c r="AI22" s="58"/>
      <c r="AJ22" s="58"/>
      <c r="AK22" s="58"/>
      <c r="AL22" s="58"/>
      <c r="AM22" s="58"/>
      <c r="AN22" s="58"/>
      <c r="AO22" s="58"/>
      <c r="AP22" s="58"/>
      <c r="AQ22" s="58"/>
      <c r="AR22" s="58"/>
      <c r="AS22" s="58"/>
      <c r="AT22" s="58"/>
      <c r="AU22" s="58"/>
      <c r="AV22" s="58"/>
    </row>
    <row r="23" spans="1:48">
      <c r="A23" s="56">
        <v>2016</v>
      </c>
      <c r="B23" s="57" t="s">
        <v>98</v>
      </c>
      <c r="C23" s="57" t="s">
        <v>72</v>
      </c>
      <c r="D23" s="62"/>
      <c r="E23" s="66"/>
      <c r="F23" s="80">
        <v>14416</v>
      </c>
      <c r="G23" s="66">
        <v>3010</v>
      </c>
      <c r="H23" s="61"/>
      <c r="I23" s="67"/>
      <c r="J23" s="67"/>
      <c r="K23" s="62"/>
      <c r="L23" s="62"/>
      <c r="M23" s="62">
        <v>2300</v>
      </c>
      <c r="N23" s="62"/>
      <c r="O23" s="62"/>
      <c r="P23" s="62"/>
      <c r="Q23" s="62"/>
      <c r="R23" s="67"/>
      <c r="S23" s="67"/>
      <c r="T23" s="67"/>
      <c r="U23" s="67"/>
      <c r="V23" s="67"/>
      <c r="W23" s="62"/>
      <c r="X23" s="67"/>
      <c r="Y23" s="67"/>
      <c r="Z23" s="67"/>
      <c r="AA23" s="67"/>
      <c r="AB23" s="60"/>
      <c r="AC23" s="60">
        <v>2700</v>
      </c>
      <c r="AD23" s="60">
        <v>5000</v>
      </c>
      <c r="AE23" s="60">
        <v>750</v>
      </c>
      <c r="AF23" s="60"/>
      <c r="AG23" s="60"/>
      <c r="AH23" s="58"/>
      <c r="AI23" s="58"/>
      <c r="AJ23" s="58"/>
      <c r="AK23" s="58"/>
      <c r="AL23" s="58"/>
      <c r="AM23" s="58"/>
      <c r="AN23" s="58"/>
      <c r="AO23" s="58"/>
      <c r="AP23" s="58"/>
      <c r="AQ23" s="58"/>
      <c r="AR23" s="58"/>
      <c r="AS23" s="58"/>
      <c r="AT23" s="58"/>
      <c r="AU23" s="58"/>
      <c r="AV23" s="58"/>
    </row>
    <row r="24" spans="1:48">
      <c r="A24" s="56">
        <v>2016</v>
      </c>
      <c r="B24" s="57" t="s">
        <v>98</v>
      </c>
      <c r="C24" s="57" t="s">
        <v>73</v>
      </c>
      <c r="D24" s="63"/>
      <c r="E24" s="67">
        <v>1780</v>
      </c>
      <c r="F24" s="67"/>
      <c r="G24" s="67"/>
      <c r="H24" s="67"/>
      <c r="I24" s="61"/>
      <c r="J24" s="68">
        <v>590</v>
      </c>
      <c r="K24" s="63"/>
      <c r="L24" s="63"/>
      <c r="M24" s="63"/>
      <c r="N24" s="63"/>
      <c r="O24" s="63"/>
      <c r="P24" s="63"/>
      <c r="Q24" s="63"/>
      <c r="R24" s="67"/>
      <c r="S24" s="67">
        <v>1632</v>
      </c>
      <c r="T24" s="67"/>
      <c r="U24" s="67"/>
      <c r="V24" s="67"/>
      <c r="W24" s="63"/>
      <c r="X24" s="67"/>
      <c r="Y24" s="67"/>
      <c r="Z24" s="67">
        <v>740</v>
      </c>
      <c r="AA24" s="67"/>
      <c r="AB24" s="60"/>
      <c r="AC24" s="60"/>
      <c r="AD24" s="60"/>
      <c r="AE24" s="60"/>
      <c r="AF24" s="60"/>
      <c r="AG24" s="60"/>
      <c r="AH24" s="58"/>
      <c r="AI24" s="58"/>
      <c r="AJ24" s="58"/>
      <c r="AK24" s="58"/>
      <c r="AL24" s="58"/>
      <c r="AM24" s="58"/>
      <c r="AN24" s="58"/>
      <c r="AO24" s="58"/>
      <c r="AP24" s="58"/>
      <c r="AQ24" s="58"/>
      <c r="AR24" s="58"/>
      <c r="AS24" s="58"/>
      <c r="AT24" s="58"/>
      <c r="AU24" s="58"/>
      <c r="AV24" s="58"/>
    </row>
    <row r="25" spans="1:48">
      <c r="A25" s="56">
        <v>2016</v>
      </c>
      <c r="B25" s="57" t="s">
        <v>98</v>
      </c>
      <c r="C25" s="57" t="s">
        <v>74</v>
      </c>
      <c r="D25" s="63"/>
      <c r="E25" s="67"/>
      <c r="F25" s="67"/>
      <c r="G25" s="67">
        <v>585</v>
      </c>
      <c r="H25" s="67"/>
      <c r="I25" s="68">
        <v>600</v>
      </c>
      <c r="J25" s="61"/>
      <c r="K25" s="63"/>
      <c r="L25" s="63"/>
      <c r="M25" s="63"/>
      <c r="N25" s="63"/>
      <c r="O25" s="63"/>
      <c r="P25" s="63"/>
      <c r="Q25" s="63"/>
      <c r="R25" s="67"/>
      <c r="S25" s="67"/>
      <c r="T25" s="67"/>
      <c r="U25" s="67"/>
      <c r="V25" s="67"/>
      <c r="W25" s="63"/>
      <c r="X25" s="67"/>
      <c r="Y25" s="67"/>
      <c r="Z25" s="67"/>
      <c r="AA25" s="67">
        <v>1700</v>
      </c>
      <c r="AB25" s="60"/>
      <c r="AC25" s="60"/>
      <c r="AD25" s="60"/>
      <c r="AE25" s="60"/>
      <c r="AF25" s="60"/>
      <c r="AG25" s="60"/>
      <c r="AH25" s="58"/>
      <c r="AI25" s="58"/>
      <c r="AJ25" s="58"/>
      <c r="AK25" s="58"/>
      <c r="AL25" s="58"/>
      <c r="AM25" s="58"/>
      <c r="AN25" s="58"/>
      <c r="AO25" s="58"/>
      <c r="AP25" s="58"/>
      <c r="AQ25" s="58"/>
      <c r="AR25" s="58"/>
      <c r="AS25" s="58"/>
      <c r="AT25" s="58"/>
      <c r="AU25" s="58"/>
      <c r="AV25" s="58"/>
    </row>
    <row r="26" spans="1:48">
      <c r="A26" s="56">
        <v>2016</v>
      </c>
      <c r="B26" s="57" t="s">
        <v>98</v>
      </c>
      <c r="C26" s="57" t="s">
        <v>75</v>
      </c>
      <c r="E26" s="62"/>
      <c r="F26" s="62"/>
      <c r="G26" s="62"/>
      <c r="H26" s="62"/>
      <c r="I26" s="63"/>
      <c r="J26" s="63"/>
      <c r="K26" s="61"/>
      <c r="L26" s="56">
        <v>1016</v>
      </c>
      <c r="P26" s="56">
        <v>1000</v>
      </c>
      <c r="R26" s="64"/>
      <c r="S26" s="64"/>
      <c r="T26" s="64"/>
      <c r="U26" s="64"/>
      <c r="V26" s="64"/>
      <c r="X26" s="65"/>
      <c r="Y26" s="65"/>
      <c r="Z26" s="65"/>
      <c r="AA26" s="65"/>
      <c r="AB26" s="60"/>
      <c r="AC26" s="60"/>
      <c r="AD26" s="60"/>
      <c r="AE26" s="60"/>
      <c r="AF26" s="60"/>
      <c r="AG26" s="60"/>
      <c r="AH26" s="58"/>
      <c r="AI26" s="58"/>
      <c r="AJ26" s="58"/>
      <c r="AK26" s="58"/>
      <c r="AL26" s="58"/>
      <c r="AM26" s="58"/>
      <c r="AN26" s="58"/>
      <c r="AO26" s="58"/>
      <c r="AP26" s="58"/>
      <c r="AQ26" s="58"/>
      <c r="AR26" s="58"/>
      <c r="AS26" s="58"/>
      <c r="AT26" s="58"/>
      <c r="AU26" s="58"/>
      <c r="AV26" s="58"/>
    </row>
    <row r="27" spans="1:48">
      <c r="A27" s="56">
        <v>2016</v>
      </c>
      <c r="B27" s="57" t="s">
        <v>98</v>
      </c>
      <c r="C27" s="57" t="s">
        <v>76</v>
      </c>
      <c r="E27" s="62"/>
      <c r="F27" s="62"/>
      <c r="G27" s="62"/>
      <c r="H27" s="62"/>
      <c r="I27" s="63"/>
      <c r="J27" s="63"/>
      <c r="K27" s="56">
        <v>1016</v>
      </c>
      <c r="L27" s="61"/>
      <c r="R27" s="64"/>
      <c r="S27" s="64"/>
      <c r="T27" s="64"/>
      <c r="U27" s="64"/>
      <c r="V27" s="64"/>
      <c r="X27" s="65">
        <v>1100</v>
      </c>
      <c r="Y27" s="65"/>
      <c r="Z27" s="65">
        <v>1200</v>
      </c>
      <c r="AA27" s="65"/>
      <c r="AB27" s="60"/>
      <c r="AC27" s="60"/>
      <c r="AD27" s="60"/>
      <c r="AE27" s="60"/>
      <c r="AF27" s="60"/>
      <c r="AG27" s="60"/>
      <c r="AH27" s="58"/>
      <c r="AI27" s="58"/>
      <c r="AJ27" s="58"/>
      <c r="AK27" s="58"/>
      <c r="AL27" s="58"/>
      <c r="AM27" s="58"/>
      <c r="AN27" s="58"/>
      <c r="AO27" s="58"/>
      <c r="AP27" s="58"/>
      <c r="AQ27" s="58"/>
      <c r="AR27" s="58"/>
      <c r="AS27" s="58"/>
      <c r="AT27" s="58"/>
      <c r="AU27" s="58"/>
      <c r="AV27" s="58"/>
    </row>
    <row r="28" spans="1:48">
      <c r="A28" s="56">
        <v>2016</v>
      </c>
      <c r="B28" s="57" t="s">
        <v>98</v>
      </c>
      <c r="C28" s="57" t="s">
        <v>77</v>
      </c>
      <c r="D28" s="56">
        <v>3300</v>
      </c>
      <c r="E28" s="62"/>
      <c r="F28" s="62"/>
      <c r="G28" s="62"/>
      <c r="H28" s="62">
        <v>1800</v>
      </c>
      <c r="I28" s="63"/>
      <c r="J28" s="63"/>
      <c r="M28" s="61"/>
      <c r="N28" s="56">
        <v>2000</v>
      </c>
      <c r="R28" s="64"/>
      <c r="S28" s="64"/>
      <c r="T28" s="64"/>
      <c r="U28" s="64"/>
      <c r="V28" s="64"/>
      <c r="X28" s="65"/>
      <c r="Y28" s="65"/>
      <c r="Z28" s="65"/>
      <c r="AA28" s="65"/>
      <c r="AB28" s="60">
        <v>4400</v>
      </c>
      <c r="AC28" s="60">
        <v>3150</v>
      </c>
      <c r="AD28" s="60"/>
      <c r="AE28" s="60"/>
      <c r="AF28" s="60">
        <v>2600</v>
      </c>
      <c r="AG28" s="60"/>
      <c r="AH28" s="58"/>
      <c r="AI28" s="58"/>
      <c r="AJ28" s="58"/>
      <c r="AK28" s="58"/>
      <c r="AL28" s="58"/>
      <c r="AM28" s="58"/>
      <c r="AN28" s="58"/>
      <c r="AO28" s="58"/>
      <c r="AP28" s="58"/>
      <c r="AQ28" s="58"/>
      <c r="AR28" s="58"/>
      <c r="AS28" s="58"/>
      <c r="AT28" s="58"/>
      <c r="AU28" s="58"/>
      <c r="AV28" s="58"/>
    </row>
    <row r="29" spans="1:48">
      <c r="A29" s="56">
        <v>2016</v>
      </c>
      <c r="B29" s="57" t="s">
        <v>98</v>
      </c>
      <c r="C29" s="57" t="s">
        <v>78</v>
      </c>
      <c r="E29" s="62"/>
      <c r="F29" s="62"/>
      <c r="G29" s="62"/>
      <c r="H29" s="62"/>
      <c r="I29" s="63"/>
      <c r="J29" s="63"/>
      <c r="M29" s="56">
        <v>2000</v>
      </c>
      <c r="N29" s="61"/>
      <c r="Q29" s="56">
        <v>1000</v>
      </c>
      <c r="R29" s="64"/>
      <c r="S29" s="64"/>
      <c r="T29" s="64"/>
      <c r="U29" s="64"/>
      <c r="V29" s="64"/>
      <c r="X29" s="65"/>
      <c r="Y29" s="65"/>
      <c r="Z29" s="65"/>
      <c r="AA29" s="65"/>
      <c r="AB29" s="60"/>
      <c r="AC29" s="60"/>
      <c r="AD29" s="60"/>
      <c r="AE29" s="60"/>
      <c r="AF29" s="60"/>
      <c r="AG29" s="60"/>
      <c r="AH29" s="58"/>
      <c r="AI29" s="58"/>
      <c r="AJ29" s="58"/>
      <c r="AK29" s="58"/>
      <c r="AL29" s="58"/>
      <c r="AM29" s="58"/>
      <c r="AN29" s="58"/>
      <c r="AO29" s="58"/>
      <c r="AP29" s="58"/>
      <c r="AQ29" s="58"/>
      <c r="AR29" s="58"/>
      <c r="AS29" s="58"/>
      <c r="AT29" s="58"/>
      <c r="AU29" s="58"/>
      <c r="AV29" s="58"/>
    </row>
    <row r="30" spans="1:48">
      <c r="A30" s="56">
        <v>2016</v>
      </c>
      <c r="B30" s="57" t="s">
        <v>98</v>
      </c>
      <c r="C30" s="57" t="s">
        <v>79</v>
      </c>
      <c r="E30" s="62"/>
      <c r="F30" s="62"/>
      <c r="G30" s="62"/>
      <c r="H30" s="62"/>
      <c r="I30" s="63"/>
      <c r="J30" s="63"/>
      <c r="O30" s="61"/>
      <c r="P30" s="56">
        <v>684</v>
      </c>
      <c r="R30" s="64"/>
      <c r="S30" s="64"/>
      <c r="T30" s="64"/>
      <c r="U30" s="64"/>
      <c r="V30" s="64"/>
      <c r="W30" s="56">
        <v>500</v>
      </c>
      <c r="X30" s="65"/>
      <c r="Y30" s="65"/>
      <c r="Z30" s="65"/>
      <c r="AA30" s="65">
        <v>700</v>
      </c>
      <c r="AB30" s="60"/>
      <c r="AC30" s="60"/>
      <c r="AD30" s="60"/>
      <c r="AE30" s="60"/>
      <c r="AF30" s="60"/>
      <c r="AG30" s="60"/>
      <c r="AH30" s="58"/>
      <c r="AI30" s="58"/>
      <c r="AJ30" s="58"/>
      <c r="AK30" s="58"/>
      <c r="AL30" s="58"/>
      <c r="AM30" s="58"/>
      <c r="AN30" s="58"/>
      <c r="AO30" s="58"/>
      <c r="AP30" s="58"/>
      <c r="AQ30" s="58"/>
      <c r="AR30" s="58"/>
      <c r="AS30" s="58"/>
      <c r="AT30" s="58"/>
      <c r="AU30" s="58"/>
      <c r="AV30" s="58"/>
    </row>
    <row r="31" spans="1:48">
      <c r="A31" s="56">
        <v>2016</v>
      </c>
      <c r="B31" s="57" t="s">
        <v>98</v>
      </c>
      <c r="C31" s="57" t="s">
        <v>80</v>
      </c>
      <c r="E31" s="62"/>
      <c r="F31" s="62"/>
      <c r="G31" s="62"/>
      <c r="H31" s="62"/>
      <c r="I31" s="63"/>
      <c r="J31" s="63"/>
      <c r="K31" s="56">
        <v>879</v>
      </c>
      <c r="O31" s="56">
        <v>1234</v>
      </c>
      <c r="P31" s="61"/>
      <c r="R31" s="64"/>
      <c r="S31" s="64"/>
      <c r="T31" s="64"/>
      <c r="U31" s="64"/>
      <c r="V31" s="64"/>
      <c r="X31" s="65"/>
      <c r="Y31" s="65"/>
      <c r="Z31" s="65"/>
      <c r="AA31" s="65"/>
      <c r="AB31" s="60"/>
      <c r="AC31" s="60"/>
      <c r="AD31" s="60"/>
      <c r="AE31" s="60"/>
      <c r="AF31" s="60"/>
      <c r="AG31" s="60"/>
      <c r="AH31" s="58"/>
      <c r="AI31" s="58"/>
      <c r="AJ31" s="58"/>
      <c r="AK31" s="58"/>
      <c r="AL31" s="58"/>
      <c r="AM31" s="58"/>
      <c r="AN31" s="58"/>
      <c r="AO31" s="58"/>
      <c r="AP31" s="58"/>
      <c r="AQ31" s="58"/>
      <c r="AR31" s="58"/>
      <c r="AS31" s="58"/>
      <c r="AT31" s="58"/>
      <c r="AU31" s="58"/>
      <c r="AV31" s="58"/>
    </row>
    <row r="32" spans="1:48">
      <c r="A32" s="56">
        <v>2016</v>
      </c>
      <c r="B32" s="57" t="s">
        <v>98</v>
      </c>
      <c r="C32" s="57" t="s">
        <v>81</v>
      </c>
      <c r="D32" s="56">
        <v>1400</v>
      </c>
      <c r="E32" s="62"/>
      <c r="F32" s="62">
        <v>3100</v>
      </c>
      <c r="G32" s="62"/>
      <c r="H32" s="62"/>
      <c r="I32" s="63"/>
      <c r="J32" s="63"/>
      <c r="N32" s="56">
        <v>1000</v>
      </c>
      <c r="Q32" s="61"/>
      <c r="R32" s="64"/>
      <c r="S32" s="64">
        <v>700</v>
      </c>
      <c r="T32" s="64"/>
      <c r="U32" s="64"/>
      <c r="V32" s="64"/>
      <c r="X32" s="65"/>
      <c r="Y32" s="65"/>
      <c r="Z32" s="65"/>
      <c r="AA32" s="65"/>
      <c r="AB32" s="60"/>
      <c r="AC32" s="60"/>
      <c r="AD32" s="60"/>
      <c r="AE32" s="60"/>
      <c r="AF32" s="60"/>
      <c r="AG32" s="60"/>
      <c r="AH32" s="58"/>
      <c r="AI32" s="58"/>
      <c r="AJ32" s="58"/>
      <c r="AK32" s="58"/>
      <c r="AL32" s="58"/>
      <c r="AM32" s="58"/>
      <c r="AN32" s="58"/>
      <c r="AO32" s="58"/>
      <c r="AP32" s="58"/>
      <c r="AQ32" s="58"/>
      <c r="AR32" s="58"/>
      <c r="AS32" s="58"/>
      <c r="AT32" s="58"/>
      <c r="AU32" s="58"/>
      <c r="AV32" s="58"/>
    </row>
    <row r="33" spans="1:48">
      <c r="A33" s="56">
        <v>2016</v>
      </c>
      <c r="B33" s="57" t="s">
        <v>98</v>
      </c>
      <c r="C33" s="57" t="s">
        <v>82</v>
      </c>
      <c r="D33" s="64"/>
      <c r="E33" s="67"/>
      <c r="F33" s="67"/>
      <c r="G33" s="67"/>
      <c r="H33" s="67"/>
      <c r="I33" s="67"/>
      <c r="J33" s="67"/>
      <c r="K33" s="64"/>
      <c r="L33" s="64"/>
      <c r="M33" s="64"/>
      <c r="N33" s="64"/>
      <c r="O33" s="64"/>
      <c r="P33" s="64"/>
      <c r="Q33" s="64"/>
      <c r="R33" s="61"/>
      <c r="S33" s="69">
        <v>2200</v>
      </c>
      <c r="T33" s="69">
        <v>500</v>
      </c>
      <c r="U33" s="69"/>
      <c r="V33" s="69">
        <v>300</v>
      </c>
      <c r="W33" s="64"/>
      <c r="X33" s="67"/>
      <c r="Y33" s="67"/>
      <c r="Z33" s="67">
        <v>2145</v>
      </c>
      <c r="AA33" s="67"/>
      <c r="AB33" s="60"/>
      <c r="AC33" s="60"/>
      <c r="AD33" s="60"/>
      <c r="AE33" s="60"/>
      <c r="AF33" s="60"/>
      <c r="AG33" s="60"/>
      <c r="AH33" s="58"/>
      <c r="AI33" s="58"/>
      <c r="AJ33" s="58"/>
      <c r="AK33" s="58"/>
      <c r="AL33" s="58"/>
      <c r="AM33" s="58"/>
      <c r="AN33" s="58"/>
      <c r="AO33" s="58"/>
      <c r="AP33" s="58"/>
      <c r="AQ33" s="58"/>
      <c r="AR33" s="58"/>
      <c r="AS33" s="58"/>
      <c r="AT33" s="58"/>
      <c r="AU33" s="58"/>
      <c r="AV33" s="58"/>
    </row>
    <row r="34" spans="1:48">
      <c r="A34" s="56">
        <v>2016</v>
      </c>
      <c r="B34" s="57" t="s">
        <v>98</v>
      </c>
      <c r="C34" s="57" t="s">
        <v>83</v>
      </c>
      <c r="D34" s="64"/>
      <c r="E34" s="67"/>
      <c r="F34" s="67"/>
      <c r="G34" s="67"/>
      <c r="H34" s="67"/>
      <c r="I34" s="67">
        <v>1632</v>
      </c>
      <c r="J34" s="67"/>
      <c r="K34" s="64"/>
      <c r="L34" s="64"/>
      <c r="M34" s="64"/>
      <c r="N34" s="64"/>
      <c r="O34" s="64"/>
      <c r="P34" s="64"/>
      <c r="Q34" s="64">
        <v>700</v>
      </c>
      <c r="R34" s="69">
        <v>3500</v>
      </c>
      <c r="S34" s="61"/>
      <c r="T34" s="69"/>
      <c r="U34" s="69"/>
      <c r="V34" s="69">
        <v>500</v>
      </c>
      <c r="W34" s="64"/>
      <c r="X34" s="67"/>
      <c r="Y34" s="67"/>
      <c r="Z34" s="67"/>
      <c r="AA34" s="67"/>
      <c r="AB34" s="60"/>
      <c r="AC34" s="60"/>
      <c r="AD34" s="60"/>
      <c r="AE34" s="60"/>
      <c r="AF34" s="60"/>
      <c r="AG34" s="60"/>
      <c r="AH34" s="58"/>
      <c r="AI34" s="58"/>
      <c r="AJ34" s="58"/>
      <c r="AK34" s="58"/>
      <c r="AL34" s="58"/>
      <c r="AM34" s="58"/>
      <c r="AN34" s="58"/>
      <c r="AO34" s="58"/>
      <c r="AP34" s="58"/>
      <c r="AQ34" s="58"/>
      <c r="AR34" s="58"/>
      <c r="AS34" s="58"/>
      <c r="AT34" s="58"/>
      <c r="AU34" s="58"/>
      <c r="AV34" s="58"/>
    </row>
    <row r="35" spans="1:48">
      <c r="A35" s="56">
        <v>2016</v>
      </c>
      <c r="B35" s="57" t="s">
        <v>98</v>
      </c>
      <c r="C35" s="57" t="s">
        <v>84</v>
      </c>
      <c r="D35" s="64"/>
      <c r="E35" s="67"/>
      <c r="F35" s="67"/>
      <c r="G35" s="67"/>
      <c r="H35" s="67"/>
      <c r="I35" s="67"/>
      <c r="J35" s="67"/>
      <c r="K35" s="64"/>
      <c r="L35" s="64"/>
      <c r="M35" s="64"/>
      <c r="N35" s="64"/>
      <c r="O35" s="64"/>
      <c r="P35" s="64"/>
      <c r="Q35" s="64"/>
      <c r="R35" s="69">
        <v>500</v>
      </c>
      <c r="S35" s="69"/>
      <c r="T35" s="61"/>
      <c r="U35" s="69">
        <v>200</v>
      </c>
      <c r="V35" s="69">
        <v>200</v>
      </c>
      <c r="W35" s="64"/>
      <c r="X35" s="67"/>
      <c r="Y35" s="67">
        <v>600</v>
      </c>
      <c r="Z35" s="67"/>
      <c r="AA35" s="67"/>
      <c r="AB35" s="60"/>
      <c r="AC35" s="60"/>
      <c r="AD35" s="60"/>
      <c r="AE35" s="60"/>
      <c r="AF35" s="60"/>
      <c r="AG35" s="60"/>
      <c r="AH35" s="58"/>
      <c r="AI35" s="58"/>
      <c r="AJ35" s="58"/>
      <c r="AK35" s="58"/>
      <c r="AL35" s="58"/>
      <c r="AM35" s="58"/>
      <c r="AN35" s="58"/>
      <c r="AO35" s="58"/>
      <c r="AP35" s="58"/>
      <c r="AQ35" s="58"/>
      <c r="AR35" s="58"/>
      <c r="AS35" s="58"/>
      <c r="AT35" s="58"/>
      <c r="AU35" s="58"/>
      <c r="AV35" s="58"/>
    </row>
    <row r="36" spans="1:48">
      <c r="A36" s="56">
        <v>2016</v>
      </c>
      <c r="B36" s="57" t="s">
        <v>98</v>
      </c>
      <c r="C36" s="57" t="s">
        <v>85</v>
      </c>
      <c r="D36" s="64"/>
      <c r="E36" s="67"/>
      <c r="F36" s="67"/>
      <c r="G36" s="67"/>
      <c r="H36" s="67"/>
      <c r="I36" s="67"/>
      <c r="J36" s="67"/>
      <c r="K36" s="64"/>
      <c r="L36" s="64"/>
      <c r="M36" s="64"/>
      <c r="N36" s="64"/>
      <c r="O36" s="64"/>
      <c r="P36" s="64"/>
      <c r="Q36" s="64"/>
      <c r="R36" s="69"/>
      <c r="S36" s="69"/>
      <c r="T36" s="69">
        <v>1000</v>
      </c>
      <c r="U36" s="61"/>
      <c r="V36" s="69"/>
      <c r="W36" s="64"/>
      <c r="X36" s="67">
        <v>700</v>
      </c>
      <c r="Y36" s="67">
        <v>250</v>
      </c>
      <c r="Z36" s="67"/>
      <c r="AA36" s="67"/>
      <c r="AB36" s="60"/>
      <c r="AC36" s="60"/>
      <c r="AD36" s="60"/>
      <c r="AE36" s="60"/>
      <c r="AF36" s="60"/>
      <c r="AG36" s="60"/>
      <c r="AH36" s="58"/>
      <c r="AI36" s="58"/>
      <c r="AJ36" s="58"/>
      <c r="AK36" s="58"/>
      <c r="AL36" s="58"/>
      <c r="AM36" s="58"/>
      <c r="AN36" s="58"/>
      <c r="AO36" s="58"/>
      <c r="AP36" s="58"/>
      <c r="AQ36" s="58"/>
      <c r="AR36" s="58"/>
      <c r="AS36" s="58"/>
      <c r="AT36" s="58"/>
      <c r="AU36" s="58"/>
      <c r="AV36" s="58"/>
    </row>
    <row r="37" spans="1:48">
      <c r="A37" s="56">
        <v>2016</v>
      </c>
      <c r="B37" s="57" t="s">
        <v>98</v>
      </c>
      <c r="C37" s="57" t="s">
        <v>86</v>
      </c>
      <c r="D37" s="64"/>
      <c r="E37" s="67"/>
      <c r="F37" s="67"/>
      <c r="G37" s="67"/>
      <c r="H37" s="67"/>
      <c r="I37" s="67"/>
      <c r="J37" s="67"/>
      <c r="K37" s="64"/>
      <c r="L37" s="64"/>
      <c r="M37" s="64"/>
      <c r="N37" s="64"/>
      <c r="O37" s="64"/>
      <c r="P37" s="64"/>
      <c r="Q37" s="64"/>
      <c r="R37" s="69">
        <v>3900</v>
      </c>
      <c r="S37" s="69">
        <v>600</v>
      </c>
      <c r="T37" s="69">
        <v>200</v>
      </c>
      <c r="U37" s="69"/>
      <c r="V37" s="61"/>
      <c r="W37" s="64"/>
      <c r="X37" s="65"/>
      <c r="Y37" s="65"/>
      <c r="Z37" s="65"/>
      <c r="AA37" s="65"/>
      <c r="AB37" s="60"/>
      <c r="AC37" s="60"/>
      <c r="AD37" s="60"/>
      <c r="AE37" s="60"/>
      <c r="AF37" s="60"/>
      <c r="AG37" s="60"/>
      <c r="AH37" s="58"/>
      <c r="AI37" s="58"/>
      <c r="AJ37" s="58"/>
      <c r="AK37" s="58"/>
      <c r="AL37" s="58"/>
      <c r="AM37" s="58"/>
      <c r="AN37" s="58"/>
      <c r="AO37" s="58"/>
      <c r="AP37" s="58"/>
      <c r="AQ37" s="58"/>
      <c r="AR37" s="58"/>
      <c r="AS37" s="58"/>
      <c r="AT37" s="58"/>
      <c r="AU37" s="58"/>
      <c r="AV37" s="58"/>
    </row>
    <row r="38" spans="1:48">
      <c r="A38" s="56">
        <v>2016</v>
      </c>
      <c r="B38" s="57" t="s">
        <v>98</v>
      </c>
      <c r="C38" s="57" t="s">
        <v>87</v>
      </c>
      <c r="E38" s="62"/>
      <c r="F38" s="62"/>
      <c r="G38" s="62">
        <v>2500</v>
      </c>
      <c r="H38" s="62"/>
      <c r="I38" s="63"/>
      <c r="J38" s="63"/>
      <c r="O38" s="56">
        <v>500</v>
      </c>
      <c r="R38" s="64"/>
      <c r="S38" s="64"/>
      <c r="T38" s="64"/>
      <c r="U38" s="64"/>
      <c r="V38" s="64"/>
      <c r="W38" s="61"/>
      <c r="X38" s="65"/>
      <c r="Y38" s="65"/>
      <c r="Z38" s="65"/>
      <c r="AA38" s="65">
        <v>600</v>
      </c>
      <c r="AB38" s="60"/>
      <c r="AC38" s="60"/>
      <c r="AD38" s="60"/>
      <c r="AE38" s="60">
        <v>800</v>
      </c>
      <c r="AF38" s="60"/>
      <c r="AG38" s="60"/>
      <c r="AH38" s="58"/>
      <c r="AI38" s="58"/>
      <c r="AJ38" s="58"/>
      <c r="AK38" s="58"/>
      <c r="AL38" s="58"/>
      <c r="AM38" s="58"/>
      <c r="AN38" s="58"/>
      <c r="AO38" s="58"/>
      <c r="AP38" s="58"/>
      <c r="AQ38" s="58"/>
      <c r="AR38" s="58"/>
      <c r="AS38" s="58"/>
      <c r="AT38" s="58"/>
      <c r="AU38" s="58"/>
      <c r="AV38" s="58"/>
    </row>
    <row r="39" spans="1:48">
      <c r="A39" s="56">
        <v>2016</v>
      </c>
      <c r="B39" s="57" t="s">
        <v>98</v>
      </c>
      <c r="C39" s="57" t="s">
        <v>88</v>
      </c>
      <c r="D39" s="65"/>
      <c r="E39" s="67"/>
      <c r="F39" s="67"/>
      <c r="G39" s="67"/>
      <c r="H39" s="67"/>
      <c r="I39" s="67"/>
      <c r="J39" s="67"/>
      <c r="K39" s="65"/>
      <c r="L39" s="65">
        <v>1500</v>
      </c>
      <c r="M39" s="65"/>
      <c r="N39" s="65"/>
      <c r="O39" s="65"/>
      <c r="P39" s="65"/>
      <c r="Q39" s="65"/>
      <c r="R39" s="67"/>
      <c r="S39" s="67"/>
      <c r="T39" s="67"/>
      <c r="U39" s="67">
        <v>600</v>
      </c>
      <c r="V39" s="67"/>
      <c r="W39" s="65"/>
      <c r="X39" s="61"/>
      <c r="Y39" s="70">
        <v>3300</v>
      </c>
      <c r="Z39" s="70"/>
      <c r="AA39" s="70"/>
      <c r="AB39" s="60"/>
      <c r="AC39" s="60"/>
      <c r="AD39" s="60"/>
      <c r="AE39" s="60"/>
      <c r="AF39" s="60"/>
      <c r="AG39" s="60"/>
      <c r="AH39" s="58"/>
      <c r="AI39" s="58"/>
      <c r="AJ39" s="58"/>
      <c r="AK39" s="58"/>
      <c r="AL39" s="58"/>
      <c r="AM39" s="58"/>
      <c r="AN39" s="58"/>
      <c r="AO39" s="58"/>
      <c r="AP39" s="58"/>
      <c r="AQ39" s="58"/>
      <c r="AR39" s="58"/>
      <c r="AS39" s="58"/>
      <c r="AT39" s="58"/>
      <c r="AU39" s="58"/>
      <c r="AV39" s="58"/>
    </row>
    <row r="40" spans="1:48">
      <c r="A40" s="56">
        <v>2016</v>
      </c>
      <c r="B40" s="57" t="s">
        <v>98</v>
      </c>
      <c r="C40" s="57" t="s">
        <v>89</v>
      </c>
      <c r="D40" s="65"/>
      <c r="E40" s="67"/>
      <c r="F40" s="67"/>
      <c r="G40" s="67"/>
      <c r="H40" s="67"/>
      <c r="I40" s="67"/>
      <c r="J40" s="67"/>
      <c r="K40" s="65"/>
      <c r="L40" s="65"/>
      <c r="M40" s="65"/>
      <c r="N40" s="65"/>
      <c r="O40" s="65"/>
      <c r="P40" s="65"/>
      <c r="Q40" s="65"/>
      <c r="R40" s="67"/>
      <c r="S40" s="67"/>
      <c r="T40" s="67">
        <v>1000</v>
      </c>
      <c r="U40" s="67">
        <v>300</v>
      </c>
      <c r="V40" s="67"/>
      <c r="W40" s="65"/>
      <c r="X40" s="70">
        <v>3300</v>
      </c>
      <c r="Y40" s="61"/>
      <c r="Z40" s="70">
        <v>7300</v>
      </c>
      <c r="AA40" s="70"/>
      <c r="AB40" s="60"/>
      <c r="AC40" s="60"/>
      <c r="AD40" s="60"/>
      <c r="AE40" s="60"/>
      <c r="AF40" s="60"/>
      <c r="AG40" s="60"/>
      <c r="AH40" s="58"/>
      <c r="AI40" s="58"/>
      <c r="AJ40" s="58"/>
      <c r="AK40" s="58"/>
      <c r="AL40" s="58"/>
      <c r="AM40" s="58"/>
      <c r="AN40" s="58"/>
      <c r="AO40" s="58"/>
      <c r="AP40" s="58"/>
      <c r="AQ40" s="58"/>
      <c r="AR40" s="58"/>
      <c r="AS40" s="58"/>
      <c r="AT40" s="58"/>
      <c r="AU40" s="58"/>
      <c r="AV40" s="58"/>
    </row>
    <row r="41" spans="1:48">
      <c r="A41" s="56">
        <v>2016</v>
      </c>
      <c r="B41" s="57" t="s">
        <v>98</v>
      </c>
      <c r="C41" s="57" t="s">
        <v>90</v>
      </c>
      <c r="D41" s="65"/>
      <c r="E41" s="67"/>
      <c r="F41" s="67"/>
      <c r="G41" s="67"/>
      <c r="H41" s="67"/>
      <c r="I41" s="67">
        <v>680</v>
      </c>
      <c r="J41" s="67"/>
      <c r="K41" s="65"/>
      <c r="L41" s="65">
        <v>1200</v>
      </c>
      <c r="M41" s="65"/>
      <c r="N41" s="65"/>
      <c r="O41" s="65"/>
      <c r="P41" s="65"/>
      <c r="Q41" s="65"/>
      <c r="R41" s="67">
        <v>2095</v>
      </c>
      <c r="S41" s="67"/>
      <c r="T41" s="67"/>
      <c r="U41" s="67"/>
      <c r="V41" s="67"/>
      <c r="W41" s="65"/>
      <c r="X41" s="70"/>
      <c r="Y41" s="70">
        <v>7300</v>
      </c>
      <c r="Z41" s="61"/>
      <c r="AA41" s="70">
        <v>5300</v>
      </c>
      <c r="AB41" s="60"/>
      <c r="AC41" s="60"/>
      <c r="AD41" s="60"/>
      <c r="AE41" s="60"/>
      <c r="AF41" s="60"/>
      <c r="AG41" s="60"/>
      <c r="AH41" s="58"/>
      <c r="AI41" s="58"/>
      <c r="AJ41" s="58"/>
      <c r="AK41" s="58"/>
      <c r="AL41" s="58"/>
      <c r="AM41" s="58"/>
      <c r="AN41" s="58"/>
      <c r="AO41" s="58"/>
      <c r="AP41" s="58"/>
      <c r="AQ41" s="58"/>
      <c r="AR41" s="58"/>
      <c r="AS41" s="58"/>
      <c r="AT41" s="58"/>
      <c r="AU41" s="58"/>
      <c r="AV41" s="58"/>
    </row>
    <row r="42" spans="1:48">
      <c r="A42" s="56">
        <v>2016</v>
      </c>
      <c r="B42" s="57" t="s">
        <v>98</v>
      </c>
      <c r="C42" s="57" t="s">
        <v>91</v>
      </c>
      <c r="D42" s="65"/>
      <c r="E42" s="67">
        <v>600</v>
      </c>
      <c r="F42" s="67"/>
      <c r="G42" s="67"/>
      <c r="H42" s="67"/>
      <c r="I42" s="67"/>
      <c r="J42" s="67">
        <v>1300</v>
      </c>
      <c r="K42" s="65"/>
      <c r="L42" s="65"/>
      <c r="M42" s="65"/>
      <c r="N42" s="65"/>
      <c r="O42" s="65">
        <v>700</v>
      </c>
      <c r="P42" s="65"/>
      <c r="Q42" s="65"/>
      <c r="R42" s="67"/>
      <c r="S42" s="67"/>
      <c r="T42" s="67"/>
      <c r="U42" s="67"/>
      <c r="V42" s="67"/>
      <c r="W42" s="65">
        <v>600</v>
      </c>
      <c r="X42" s="70"/>
      <c r="Y42" s="70"/>
      <c r="Z42" s="70">
        <v>2000</v>
      </c>
      <c r="AA42" s="61"/>
      <c r="AB42" s="60"/>
      <c r="AC42" s="60"/>
      <c r="AD42" s="60"/>
      <c r="AE42" s="60"/>
      <c r="AF42" s="60"/>
      <c r="AG42" s="60"/>
      <c r="AH42" s="58"/>
      <c r="AI42" s="58"/>
      <c r="AJ42" s="58"/>
      <c r="AK42" s="58"/>
      <c r="AL42" s="58"/>
      <c r="AM42" s="58"/>
      <c r="AN42" s="58"/>
      <c r="AO42" s="58"/>
      <c r="AP42" s="58"/>
      <c r="AQ42" s="58"/>
      <c r="AR42" s="58"/>
      <c r="AS42" s="58"/>
      <c r="AT42" s="58"/>
      <c r="AU42" s="58"/>
      <c r="AV42" s="58"/>
    </row>
    <row r="43" spans="1:48">
      <c r="A43" s="56">
        <v>2016</v>
      </c>
      <c r="B43" s="57" t="s">
        <v>98</v>
      </c>
      <c r="C43" s="60" t="s">
        <v>92</v>
      </c>
      <c r="D43" s="60"/>
      <c r="E43" s="60"/>
      <c r="F43" s="60"/>
      <c r="G43" s="60"/>
      <c r="H43" s="60"/>
      <c r="I43" s="60"/>
      <c r="J43" s="60"/>
      <c r="K43" s="60"/>
      <c r="L43" s="60"/>
      <c r="M43" s="60">
        <v>2310</v>
      </c>
      <c r="N43" s="60"/>
      <c r="O43" s="60"/>
      <c r="P43" s="60"/>
      <c r="Q43" s="60"/>
      <c r="R43" s="60"/>
      <c r="S43" s="60"/>
      <c r="T43" s="60"/>
      <c r="U43" s="60"/>
      <c r="V43" s="60"/>
      <c r="W43" s="60"/>
      <c r="X43" s="60"/>
      <c r="Y43" s="60"/>
      <c r="Z43" s="60"/>
      <c r="AA43" s="60"/>
      <c r="AB43" s="71"/>
      <c r="AC43" s="60">
        <v>1910</v>
      </c>
      <c r="AD43" s="60">
        <v>235</v>
      </c>
      <c r="AE43" s="60"/>
      <c r="AF43" s="60"/>
      <c r="AG43" s="60"/>
      <c r="AH43" s="58"/>
      <c r="AI43" s="58"/>
      <c r="AJ43" s="58"/>
      <c r="AK43" s="58"/>
      <c r="AL43" s="58"/>
      <c r="AM43" s="58"/>
      <c r="AN43" s="58"/>
      <c r="AO43" s="58"/>
      <c r="AP43" s="58"/>
      <c r="AQ43" s="58"/>
      <c r="AR43" s="58"/>
      <c r="AS43" s="58"/>
      <c r="AT43" s="58"/>
      <c r="AU43" s="58"/>
      <c r="AV43" s="58"/>
    </row>
    <row r="44" spans="1:48">
      <c r="A44" s="56">
        <v>2016</v>
      </c>
      <c r="B44" s="57" t="s">
        <v>98</v>
      </c>
      <c r="C44" s="60" t="s">
        <v>93</v>
      </c>
      <c r="D44" s="60"/>
      <c r="E44" s="60"/>
      <c r="F44" s="60"/>
      <c r="G44" s="60"/>
      <c r="H44" s="60">
        <v>4600</v>
      </c>
      <c r="I44" s="60"/>
      <c r="J44" s="60"/>
      <c r="K44" s="60"/>
      <c r="L44" s="60"/>
      <c r="M44" s="60">
        <v>1300</v>
      </c>
      <c r="N44" s="60"/>
      <c r="O44" s="60"/>
      <c r="P44" s="60"/>
      <c r="Q44" s="60"/>
      <c r="R44" s="60"/>
      <c r="S44" s="60"/>
      <c r="T44" s="60"/>
      <c r="U44" s="60"/>
      <c r="V44" s="60"/>
      <c r="W44" s="60"/>
      <c r="X44" s="60"/>
      <c r="Y44" s="60"/>
      <c r="Z44" s="60"/>
      <c r="AA44" s="60"/>
      <c r="AB44" s="60">
        <v>4240</v>
      </c>
      <c r="AC44" s="71"/>
      <c r="AD44" s="60">
        <v>1200</v>
      </c>
      <c r="AE44" s="60"/>
      <c r="AF44" s="60"/>
      <c r="AG44" s="60"/>
      <c r="AH44" s="58"/>
      <c r="AI44" s="58"/>
      <c r="AJ44" s="58"/>
      <c r="AK44" s="58"/>
      <c r="AL44" s="58"/>
      <c r="AM44" s="58"/>
      <c r="AN44" s="58"/>
      <c r="AO44" s="58"/>
      <c r="AP44" s="58"/>
      <c r="AQ44" s="58"/>
      <c r="AR44" s="58"/>
      <c r="AS44" s="58"/>
      <c r="AT44" s="58"/>
      <c r="AU44" s="58"/>
      <c r="AV44" s="58"/>
    </row>
    <row r="45" spans="1:48">
      <c r="A45" s="56">
        <v>2016</v>
      </c>
      <c r="B45" s="57" t="s">
        <v>98</v>
      </c>
      <c r="C45" s="60" t="s">
        <v>94</v>
      </c>
      <c r="D45" s="60"/>
      <c r="E45" s="60"/>
      <c r="F45" s="60"/>
      <c r="G45" s="60"/>
      <c r="H45" s="60">
        <v>5000</v>
      </c>
      <c r="I45" s="60"/>
      <c r="J45" s="60"/>
      <c r="K45" s="60"/>
      <c r="L45" s="60"/>
      <c r="M45" s="60"/>
      <c r="N45" s="60"/>
      <c r="O45" s="60"/>
      <c r="P45" s="60"/>
      <c r="Q45" s="60"/>
      <c r="R45" s="60"/>
      <c r="S45" s="60"/>
      <c r="T45" s="60"/>
      <c r="U45" s="60"/>
      <c r="V45" s="60"/>
      <c r="W45" s="60"/>
      <c r="X45" s="60"/>
      <c r="Y45" s="60"/>
      <c r="Z45" s="60"/>
      <c r="AA45" s="60"/>
      <c r="AB45" s="60">
        <v>405</v>
      </c>
      <c r="AC45" s="60">
        <v>1200</v>
      </c>
      <c r="AD45" s="71"/>
      <c r="AE45" s="60">
        <v>900</v>
      </c>
      <c r="AF45" s="60"/>
      <c r="AG45" s="60"/>
      <c r="AH45" s="58"/>
      <c r="AI45" s="58"/>
      <c r="AJ45" s="58"/>
      <c r="AK45" s="58"/>
      <c r="AL45" s="58"/>
      <c r="AM45" s="58"/>
      <c r="AN45" s="58"/>
      <c r="AO45" s="58"/>
      <c r="AP45" s="58"/>
      <c r="AQ45" s="58"/>
      <c r="AR45" s="58"/>
      <c r="AS45" s="58"/>
      <c r="AT45" s="58"/>
      <c r="AU45" s="58"/>
      <c r="AV45" s="58"/>
    </row>
    <row r="46" spans="1:48">
      <c r="A46" s="56">
        <v>2016</v>
      </c>
      <c r="B46" s="57" t="s">
        <v>98</v>
      </c>
      <c r="C46" s="60" t="s">
        <v>95</v>
      </c>
      <c r="D46" s="60"/>
      <c r="E46" s="60"/>
      <c r="F46" s="60"/>
      <c r="G46" s="60">
        <v>1050</v>
      </c>
      <c r="H46" s="60">
        <v>1050</v>
      </c>
      <c r="I46" s="60"/>
      <c r="J46" s="60"/>
      <c r="K46" s="60"/>
      <c r="L46" s="60"/>
      <c r="M46" s="60"/>
      <c r="N46" s="60"/>
      <c r="O46" s="60"/>
      <c r="P46" s="60"/>
      <c r="Q46" s="60"/>
      <c r="R46" s="60"/>
      <c r="S46" s="60"/>
      <c r="T46" s="60"/>
      <c r="U46" s="60"/>
      <c r="V46" s="60"/>
      <c r="W46" s="60">
        <v>600</v>
      </c>
      <c r="X46" s="60"/>
      <c r="Y46" s="60"/>
      <c r="Z46" s="60"/>
      <c r="AA46" s="60"/>
      <c r="AB46" s="60"/>
      <c r="AC46" s="60"/>
      <c r="AD46" s="60">
        <v>800</v>
      </c>
      <c r="AE46" s="71"/>
      <c r="AF46" s="60"/>
      <c r="AG46" s="60"/>
      <c r="AH46" s="58"/>
      <c r="AI46" s="58"/>
      <c r="AJ46" s="58"/>
      <c r="AK46" s="58"/>
      <c r="AL46" s="58"/>
      <c r="AM46" s="58"/>
      <c r="AN46" s="58"/>
      <c r="AO46" s="58"/>
      <c r="AP46" s="58"/>
      <c r="AQ46" s="58"/>
      <c r="AR46" s="58"/>
      <c r="AS46" s="58"/>
      <c r="AT46" s="58"/>
      <c r="AU46" s="58"/>
      <c r="AV46" s="58"/>
    </row>
    <row r="47" spans="1:48">
      <c r="A47" s="56">
        <v>2016</v>
      </c>
      <c r="B47" s="57" t="s">
        <v>98</v>
      </c>
      <c r="C47" s="60" t="s">
        <v>96</v>
      </c>
      <c r="D47" s="60"/>
      <c r="E47" s="60"/>
      <c r="F47" s="60"/>
      <c r="G47" s="60"/>
      <c r="H47" s="60"/>
      <c r="I47" s="60"/>
      <c r="J47" s="60"/>
      <c r="K47" s="60"/>
      <c r="L47" s="60"/>
      <c r="M47" s="60">
        <v>2700</v>
      </c>
      <c r="N47" s="60"/>
      <c r="O47" s="60"/>
      <c r="P47" s="60"/>
      <c r="Q47" s="60"/>
      <c r="R47" s="60"/>
      <c r="S47" s="60"/>
      <c r="T47" s="60"/>
      <c r="U47" s="60"/>
      <c r="V47" s="60"/>
      <c r="W47" s="60"/>
      <c r="X47" s="60"/>
      <c r="Y47" s="60"/>
      <c r="Z47" s="60"/>
      <c r="AA47" s="60"/>
      <c r="AB47" s="60"/>
      <c r="AC47" s="60"/>
      <c r="AD47" s="60"/>
      <c r="AE47" s="60"/>
      <c r="AF47" s="71"/>
      <c r="AG47" s="60">
        <v>3600</v>
      </c>
      <c r="AH47" s="58"/>
      <c r="AI47" s="58"/>
      <c r="AJ47" s="58"/>
      <c r="AK47" s="58"/>
      <c r="AL47" s="58"/>
      <c r="AM47" s="58"/>
      <c r="AN47" s="58"/>
      <c r="AO47" s="58"/>
      <c r="AP47" s="58"/>
      <c r="AQ47" s="58"/>
      <c r="AR47" s="58"/>
      <c r="AS47" s="58"/>
      <c r="AT47" s="58"/>
      <c r="AU47" s="58"/>
      <c r="AV47" s="58"/>
    </row>
    <row r="48" spans="1:48">
      <c r="A48" s="56">
        <v>2016</v>
      </c>
      <c r="B48" s="57" t="s">
        <v>98</v>
      </c>
      <c r="C48" s="60" t="s">
        <v>97</v>
      </c>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v>3000</v>
      </c>
      <c r="AG48" s="71"/>
      <c r="AH48" s="58"/>
      <c r="AI48" s="58"/>
      <c r="AJ48" s="58"/>
      <c r="AK48" s="58"/>
      <c r="AL48" s="58"/>
      <c r="AM48" s="58"/>
      <c r="AN48" s="58"/>
      <c r="AO48" s="58"/>
      <c r="AP48" s="58"/>
      <c r="AQ48" s="58"/>
      <c r="AR48" s="58"/>
      <c r="AS48" s="58"/>
      <c r="AT48" s="58"/>
      <c r="AU48" s="58"/>
      <c r="AV48" s="58"/>
    </row>
    <row r="49" spans="1:48">
      <c r="A49" s="56" t="s">
        <v>99</v>
      </c>
      <c r="B49" s="57"/>
      <c r="C49" s="57"/>
      <c r="L49" s="72"/>
      <c r="R49" s="72"/>
      <c r="S49" s="72"/>
      <c r="T49" s="72"/>
      <c r="U49" s="72"/>
      <c r="X49" s="72"/>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row>
    <row r="50" spans="1:48">
      <c r="A50" s="56" t="s">
        <v>100</v>
      </c>
      <c r="B50" s="57"/>
      <c r="C50" s="57"/>
      <c r="L50" s="72"/>
      <c r="R50" s="72"/>
      <c r="S50" s="72"/>
      <c r="T50" s="72"/>
      <c r="U50" s="72"/>
      <c r="X50" s="72"/>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row>
    <row r="51" spans="1:48">
      <c r="B51" s="57"/>
      <c r="C51" s="57"/>
      <c r="L51" s="72"/>
      <c r="R51" s="72"/>
      <c r="S51" s="72"/>
      <c r="T51" s="72"/>
      <c r="U51" s="72"/>
      <c r="X51" s="72"/>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row>
    <row r="52" spans="1:48">
      <c r="B52" s="57"/>
      <c r="C52" s="57"/>
      <c r="L52" s="72"/>
      <c r="R52" s="72"/>
      <c r="S52" s="72"/>
      <c r="T52" s="72"/>
      <c r="U52" s="72"/>
      <c r="X52" s="72"/>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row>
    <row r="53" spans="1:48">
      <c r="B53" s="57"/>
      <c r="C53" s="57"/>
      <c r="L53" s="72"/>
      <c r="R53" s="72"/>
      <c r="S53" s="72"/>
      <c r="T53" s="72"/>
      <c r="U53" s="72"/>
      <c r="X53" s="72"/>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row>
    <row r="54" spans="1:48">
      <c r="B54" s="57"/>
      <c r="C54" s="57"/>
      <c r="L54" s="72"/>
      <c r="R54" s="72"/>
      <c r="S54" s="72"/>
      <c r="T54" s="72"/>
      <c r="U54" s="72"/>
      <c r="X54" s="72"/>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row>
    <row r="55" spans="1:48">
      <c r="A55" s="73" t="s">
        <v>101</v>
      </c>
      <c r="B55" s="57"/>
      <c r="C55" s="57"/>
      <c r="D55" s="57"/>
      <c r="E55" s="57"/>
      <c r="F55" s="57"/>
      <c r="G55" s="57"/>
      <c r="I55" s="74"/>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row>
    <row r="56" spans="1:48" s="80" customFormat="1">
      <c r="A56" s="81" t="s">
        <v>102</v>
      </c>
      <c r="B56" s="82"/>
      <c r="C56" s="82"/>
      <c r="D56" s="82"/>
      <c r="E56" s="82"/>
      <c r="F56" s="82"/>
      <c r="G56" s="82"/>
      <c r="H56" s="82"/>
      <c r="I56" s="83"/>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0" t="s">
        <v>103</v>
      </c>
    </row>
    <row r="57" spans="1:48" s="80" customFormat="1">
      <c r="A57" s="81" t="s">
        <v>104</v>
      </c>
      <c r="B57" s="82"/>
      <c r="C57" s="82"/>
      <c r="D57" s="82"/>
      <c r="E57" s="82"/>
      <c r="F57" s="82"/>
      <c r="G57" s="82"/>
      <c r="H57" s="82"/>
      <c r="I57" s="83"/>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0" t="s">
        <v>105</v>
      </c>
    </row>
    <row r="58" spans="1:48">
      <c r="A58" s="73" t="s">
        <v>106</v>
      </c>
      <c r="B58" s="57"/>
      <c r="C58" s="57"/>
      <c r="D58" s="57"/>
      <c r="E58" s="57"/>
      <c r="F58" s="57"/>
      <c r="G58" s="57"/>
      <c r="H58" s="57"/>
      <c r="I58" s="74"/>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6" t="s">
        <v>107</v>
      </c>
    </row>
    <row r="59" spans="1:48">
      <c r="A59" s="73" t="s">
        <v>108</v>
      </c>
      <c r="B59" s="57"/>
      <c r="C59" s="57"/>
      <c r="D59" s="90"/>
      <c r="E59" s="57"/>
      <c r="F59" s="57"/>
      <c r="G59" s="57"/>
      <c r="H59" s="57"/>
      <c r="I59" s="74"/>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6" t="s">
        <v>109</v>
      </c>
    </row>
    <row r="60" spans="1:48" s="80" customFormat="1">
      <c r="A60" s="81" t="s">
        <v>110</v>
      </c>
      <c r="B60" s="82"/>
      <c r="C60" s="82"/>
      <c r="D60" s="82"/>
      <c r="E60" s="82"/>
      <c r="F60" s="82"/>
      <c r="G60" s="82"/>
      <c r="H60" s="82"/>
      <c r="I60" s="83"/>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0" t="s">
        <v>111</v>
      </c>
    </row>
    <row r="61" spans="1:48" s="80" customFormat="1">
      <c r="A61" s="81" t="s">
        <v>112</v>
      </c>
      <c r="B61" s="82"/>
      <c r="C61" s="82"/>
      <c r="D61" s="82"/>
      <c r="E61" s="82"/>
      <c r="F61" s="82"/>
      <c r="G61" s="82"/>
      <c r="H61" s="82"/>
      <c r="I61" s="83"/>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0" t="s">
        <v>113</v>
      </c>
    </row>
    <row r="62" spans="1:48" s="93" customFormat="1">
      <c r="A62" s="91" t="s">
        <v>114</v>
      </c>
      <c r="B62" s="90"/>
      <c r="C62" s="90"/>
      <c r="D62" s="90"/>
      <c r="E62" s="90"/>
      <c r="F62" s="90"/>
      <c r="G62" s="90"/>
      <c r="H62" s="90"/>
      <c r="I62" s="92"/>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93" t="s">
        <v>115</v>
      </c>
    </row>
    <row r="63" spans="1:48" s="93" customFormat="1">
      <c r="A63" s="91" t="s">
        <v>116</v>
      </c>
      <c r="B63" s="90"/>
      <c r="C63" s="90"/>
      <c r="D63" s="90"/>
      <c r="E63" s="90"/>
      <c r="F63" s="90"/>
      <c r="G63" s="90"/>
      <c r="H63" s="90"/>
      <c r="I63" s="92"/>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93" t="s">
        <v>117</v>
      </c>
    </row>
    <row r="64" spans="1:48" s="80" customFormat="1">
      <c r="A64" s="81" t="s">
        <v>118</v>
      </c>
      <c r="B64" s="82"/>
      <c r="C64" s="82"/>
      <c r="D64" s="82"/>
      <c r="E64" s="82"/>
      <c r="F64" s="82"/>
      <c r="G64" s="82"/>
      <c r="H64" s="82"/>
      <c r="I64" s="83"/>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0" t="s">
        <v>119</v>
      </c>
    </row>
    <row r="65" spans="1:34" s="80" customFormat="1">
      <c r="A65" s="81" t="s">
        <v>120</v>
      </c>
      <c r="B65" s="82"/>
      <c r="C65" s="82"/>
      <c r="D65" s="82"/>
      <c r="E65" s="82"/>
      <c r="F65" s="82"/>
      <c r="G65" s="82"/>
      <c r="H65" s="82"/>
      <c r="I65" s="83"/>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0" t="s">
        <v>121</v>
      </c>
    </row>
    <row r="66" spans="1:34" s="93" customFormat="1">
      <c r="A66" s="91" t="s">
        <v>122</v>
      </c>
      <c r="B66" s="90"/>
      <c r="C66" s="90"/>
      <c r="D66" s="90"/>
      <c r="E66" s="90"/>
      <c r="F66" s="90"/>
      <c r="G66" s="90"/>
      <c r="H66" s="90"/>
      <c r="I66" s="92"/>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93" t="s">
        <v>123</v>
      </c>
    </row>
    <row r="67" spans="1:34" s="93" customFormat="1">
      <c r="A67" s="91" t="s">
        <v>124</v>
      </c>
      <c r="B67" s="90"/>
      <c r="C67" s="90"/>
      <c r="D67" s="90"/>
      <c r="E67" s="90"/>
      <c r="F67" s="90"/>
      <c r="G67" s="90"/>
      <c r="H67" s="90"/>
      <c r="I67" s="92"/>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93" t="s">
        <v>125</v>
      </c>
    </row>
    <row r="68" spans="1:34">
      <c r="A68" s="73" t="s">
        <v>126</v>
      </c>
      <c r="B68" s="57"/>
      <c r="C68" s="57"/>
      <c r="D68" s="57"/>
      <c r="E68" s="57"/>
      <c r="F68" s="57"/>
      <c r="G68" s="57"/>
      <c r="H68" s="57"/>
      <c r="I68" s="74"/>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6" t="s">
        <v>127</v>
      </c>
    </row>
    <row r="69" spans="1:34">
      <c r="A69" s="73" t="s">
        <v>128</v>
      </c>
      <c r="B69" s="57"/>
      <c r="C69" s="57"/>
      <c r="D69" s="57"/>
      <c r="E69" s="57"/>
      <c r="F69" s="57"/>
      <c r="G69" s="57"/>
      <c r="H69" s="57"/>
      <c r="I69" s="74"/>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6" t="s">
        <v>129</v>
      </c>
    </row>
    <row r="70" spans="1:34">
      <c r="A70" s="73" t="s">
        <v>130</v>
      </c>
      <c r="B70" s="57"/>
      <c r="C70" s="57"/>
      <c r="D70" s="57"/>
      <c r="E70" s="57"/>
      <c r="F70" s="57"/>
      <c r="G70" s="57"/>
      <c r="H70" s="57"/>
      <c r="I70" s="74"/>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6" t="s">
        <v>131</v>
      </c>
    </row>
    <row r="71" spans="1:34">
      <c r="A71" s="81" t="s">
        <v>132</v>
      </c>
      <c r="B71" s="57"/>
      <c r="C71" s="57"/>
      <c r="D71" s="57"/>
      <c r="E71" s="57"/>
      <c r="F71" s="57"/>
      <c r="G71" s="57"/>
      <c r="H71" s="57"/>
      <c r="I71" s="74"/>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6" t="s">
        <v>133</v>
      </c>
    </row>
    <row r="72" spans="1:34">
      <c r="A72" s="73" t="s">
        <v>134</v>
      </c>
      <c r="B72" s="57"/>
      <c r="C72" s="57"/>
      <c r="D72" s="57"/>
      <c r="E72" s="57"/>
      <c r="F72" s="57"/>
      <c r="G72" s="57"/>
      <c r="H72" s="57"/>
      <c r="I72" s="74"/>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6" t="s">
        <v>135</v>
      </c>
    </row>
    <row r="73" spans="1:34">
      <c r="A73" s="73" t="s">
        <v>136</v>
      </c>
      <c r="B73" s="57"/>
      <c r="C73" s="57"/>
      <c r="D73" s="57"/>
      <c r="E73" s="57"/>
      <c r="F73" s="57"/>
      <c r="G73" s="57"/>
      <c r="H73" s="57"/>
      <c r="I73" s="74"/>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6" t="s">
        <v>137</v>
      </c>
    </row>
    <row r="74" spans="1:34">
      <c r="A74" s="73" t="s">
        <v>138</v>
      </c>
      <c r="B74" s="57"/>
      <c r="C74" s="57"/>
      <c r="D74" s="57"/>
      <c r="E74" s="57"/>
      <c r="F74" s="57"/>
      <c r="G74" s="57"/>
      <c r="H74" s="57"/>
      <c r="I74" s="74"/>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6" t="s">
        <v>139</v>
      </c>
    </row>
    <row r="75" spans="1:34">
      <c r="A75" s="73" t="s">
        <v>140</v>
      </c>
      <c r="B75" s="57"/>
      <c r="C75" s="57"/>
      <c r="D75" s="57"/>
      <c r="E75" s="57"/>
      <c r="F75" s="57"/>
      <c r="G75" s="57"/>
      <c r="H75" s="57"/>
      <c r="I75" s="74"/>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6" t="s">
        <v>135</v>
      </c>
    </row>
    <row r="76" spans="1:34">
      <c r="A76" s="73" t="s">
        <v>141</v>
      </c>
      <c r="B76" s="57"/>
      <c r="C76" s="57"/>
      <c r="D76" s="57"/>
      <c r="E76" s="57"/>
      <c r="F76" s="57"/>
      <c r="G76" s="57"/>
      <c r="H76" s="57"/>
      <c r="I76" s="74"/>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6" t="s">
        <v>135</v>
      </c>
    </row>
    <row r="77" spans="1:34">
      <c r="A77" s="73" t="s">
        <v>142</v>
      </c>
      <c r="B77" s="57"/>
      <c r="C77" s="57"/>
      <c r="D77" s="57"/>
      <c r="E77" s="57"/>
      <c r="F77" s="57"/>
      <c r="G77" s="57"/>
      <c r="H77" s="57"/>
      <c r="I77" s="74"/>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6" t="s">
        <v>135</v>
      </c>
    </row>
    <row r="78" spans="1:34">
      <c r="A78" s="73" t="s">
        <v>143</v>
      </c>
      <c r="B78" s="57"/>
      <c r="C78" s="57"/>
      <c r="D78" s="57"/>
      <c r="E78" s="57"/>
      <c r="F78" s="57"/>
      <c r="G78" s="57"/>
      <c r="H78" s="57"/>
      <c r="I78" s="74"/>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6" t="s">
        <v>135</v>
      </c>
    </row>
    <row r="79" spans="1:34">
      <c r="A79" s="73" t="s">
        <v>144</v>
      </c>
      <c r="B79" s="57"/>
      <c r="C79" s="57"/>
      <c r="D79" s="57"/>
      <c r="E79" s="57"/>
      <c r="F79" s="57"/>
      <c r="G79" s="57"/>
      <c r="H79" s="57"/>
      <c r="I79" s="74"/>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6" t="s">
        <v>131</v>
      </c>
    </row>
    <row r="80" spans="1:34">
      <c r="A80" s="73" t="s">
        <v>145</v>
      </c>
      <c r="B80" s="57"/>
      <c r="C80" s="57"/>
      <c r="D80" s="57"/>
      <c r="E80" s="57"/>
      <c r="F80" s="57"/>
      <c r="G80" s="57"/>
      <c r="H80" s="57"/>
      <c r="I80" s="74"/>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6" t="s">
        <v>133</v>
      </c>
    </row>
    <row r="81" spans="1:34">
      <c r="A81" s="73" t="s">
        <v>146</v>
      </c>
      <c r="B81" s="57"/>
      <c r="C81" s="57"/>
      <c r="D81" s="57"/>
      <c r="E81" s="57"/>
      <c r="F81" s="57"/>
      <c r="G81" s="57"/>
      <c r="H81" s="57"/>
      <c r="I81" s="74"/>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6" t="s">
        <v>131</v>
      </c>
    </row>
    <row r="82" spans="1:34">
      <c r="A82" s="73" t="s">
        <v>147</v>
      </c>
      <c r="B82" s="57"/>
      <c r="C82" s="57"/>
      <c r="D82" s="57"/>
      <c r="E82" s="57"/>
      <c r="F82" s="57"/>
      <c r="G82" s="57"/>
      <c r="H82" s="57"/>
      <c r="I82" s="74"/>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6" t="s">
        <v>133</v>
      </c>
    </row>
    <row r="83" spans="1:34">
      <c r="A83" s="73"/>
      <c r="B83" s="57"/>
      <c r="C83" s="57"/>
      <c r="D83" s="57"/>
      <c r="E83" s="57"/>
      <c r="F83" s="57"/>
      <c r="G83" s="57"/>
      <c r="H83" s="57"/>
      <c r="I83" s="74"/>
      <c r="J83" s="58"/>
      <c r="K83" s="58"/>
      <c r="L83" s="58"/>
      <c r="M83" s="58"/>
      <c r="N83" s="58"/>
      <c r="O83" s="58"/>
      <c r="P83" s="58"/>
      <c r="Q83" s="58"/>
      <c r="R83" s="58"/>
      <c r="S83" s="58"/>
      <c r="T83" s="58"/>
      <c r="U83" s="58"/>
      <c r="V83" s="58"/>
      <c r="W83" s="58"/>
      <c r="X83" s="58"/>
      <c r="Y83" s="58"/>
      <c r="Z83" s="58"/>
      <c r="AA83" s="58"/>
      <c r="AB83" s="58"/>
      <c r="AC83" s="58"/>
      <c r="AD83" s="58"/>
      <c r="AE83" s="58"/>
      <c r="AF83" s="58"/>
      <c r="AG83" s="58"/>
    </row>
    <row r="84" spans="1:34">
      <c r="A84" s="73"/>
      <c r="B84" s="57"/>
      <c r="C84" s="57"/>
      <c r="D84" s="57"/>
      <c r="E84" s="57"/>
      <c r="F84" s="57"/>
      <c r="G84" s="57"/>
      <c r="H84" s="57"/>
      <c r="I84" s="74"/>
      <c r="J84" s="58"/>
      <c r="K84" s="58"/>
      <c r="L84" s="58"/>
      <c r="M84" s="58"/>
      <c r="N84" s="58"/>
      <c r="O84" s="58"/>
      <c r="P84" s="58"/>
      <c r="Q84" s="58"/>
      <c r="R84" s="58"/>
      <c r="S84" s="58"/>
      <c r="T84" s="58"/>
      <c r="U84" s="58"/>
      <c r="V84" s="58"/>
      <c r="W84" s="58"/>
      <c r="X84" s="58"/>
      <c r="Y84" s="58"/>
      <c r="Z84" s="58"/>
      <c r="AA84" s="58"/>
      <c r="AB84" s="58"/>
      <c r="AC84" s="58"/>
      <c r="AD84" s="58"/>
      <c r="AE84" s="58"/>
      <c r="AF84" s="58"/>
      <c r="AG84" s="58"/>
    </row>
    <row r="85" spans="1:34">
      <c r="A85" s="73" t="s">
        <v>148</v>
      </c>
      <c r="B85" s="57"/>
      <c r="C85" s="57"/>
      <c r="D85" s="57"/>
      <c r="E85" s="57"/>
      <c r="F85" s="57"/>
      <c r="G85" s="57"/>
      <c r="H85" s="57"/>
      <c r="I85" s="74"/>
      <c r="J85" s="58"/>
      <c r="K85" s="58"/>
      <c r="L85" s="58"/>
      <c r="M85" s="58"/>
      <c r="N85" s="58"/>
      <c r="O85" s="58"/>
      <c r="P85" s="58"/>
      <c r="Q85" s="58"/>
      <c r="R85" s="58"/>
      <c r="S85" s="58"/>
      <c r="T85" s="58"/>
      <c r="U85" s="58"/>
      <c r="V85" s="58"/>
      <c r="W85" s="58"/>
      <c r="X85" s="58"/>
      <c r="Y85" s="58"/>
      <c r="Z85" s="58"/>
      <c r="AA85" s="58"/>
      <c r="AB85" s="58"/>
      <c r="AC85" s="58"/>
      <c r="AD85" s="58"/>
      <c r="AE85" s="58"/>
      <c r="AF85" s="58"/>
      <c r="AG85" s="58"/>
    </row>
    <row r="86" spans="1:34">
      <c r="A86" s="73" t="s">
        <v>149</v>
      </c>
      <c r="B86" s="57"/>
      <c r="C86" s="57"/>
      <c r="D86" s="57"/>
      <c r="E86" s="57"/>
      <c r="F86" s="57"/>
      <c r="G86" s="57"/>
      <c r="H86" s="57"/>
      <c r="I86" s="74"/>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6" t="s">
        <v>150</v>
      </c>
    </row>
    <row r="87" spans="1:34">
      <c r="A87" s="73" t="s">
        <v>151</v>
      </c>
      <c r="B87" s="57"/>
      <c r="C87" s="57"/>
      <c r="D87" s="57"/>
      <c r="E87" s="57"/>
      <c r="F87" s="57"/>
      <c r="G87" s="57"/>
      <c r="H87" s="57"/>
      <c r="I87" s="74"/>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6" t="s">
        <v>152</v>
      </c>
    </row>
    <row r="88" spans="1:34">
      <c r="A88" s="73" t="s">
        <v>153</v>
      </c>
      <c r="B88" s="57"/>
      <c r="C88" s="57"/>
      <c r="D88" s="57"/>
      <c r="E88" s="57"/>
      <c r="F88" s="57"/>
      <c r="G88" s="57"/>
      <c r="H88" s="57"/>
      <c r="I88" s="74"/>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6" t="s">
        <v>154</v>
      </c>
    </row>
    <row r="89" spans="1:34">
      <c r="A89" s="73" t="s">
        <v>155</v>
      </c>
      <c r="B89" s="57"/>
      <c r="C89" s="57"/>
      <c r="D89" s="57"/>
      <c r="E89" s="57"/>
      <c r="F89" s="57"/>
      <c r="G89" s="57"/>
      <c r="H89" s="57"/>
      <c r="I89" s="74"/>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6" t="s">
        <v>156</v>
      </c>
    </row>
    <row r="90" spans="1:34">
      <c r="A90" s="73" t="s">
        <v>155</v>
      </c>
      <c r="B90" s="57"/>
      <c r="C90" s="57"/>
      <c r="D90" s="57"/>
      <c r="E90" s="57"/>
      <c r="F90" s="57"/>
      <c r="G90" s="57"/>
      <c r="H90" s="57"/>
      <c r="I90" s="74"/>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6" t="s">
        <v>157</v>
      </c>
    </row>
    <row r="91" spans="1:34" s="80" customFormat="1">
      <c r="A91" s="81" t="s">
        <v>158</v>
      </c>
      <c r="B91" s="82"/>
      <c r="C91" s="82"/>
      <c r="D91" s="82"/>
      <c r="E91" s="82"/>
      <c r="F91" s="82"/>
      <c r="G91" s="82"/>
      <c r="H91" s="82"/>
      <c r="I91" s="83"/>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0" t="s">
        <v>159</v>
      </c>
    </row>
    <row r="92" spans="1:34" s="80" customFormat="1">
      <c r="A92" s="81" t="s">
        <v>160</v>
      </c>
      <c r="B92" s="82"/>
      <c r="C92" s="82"/>
      <c r="D92" s="82"/>
      <c r="E92" s="82"/>
      <c r="F92" s="82"/>
      <c r="G92" s="82"/>
      <c r="H92" s="82"/>
      <c r="I92" s="83"/>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0" t="s">
        <v>161</v>
      </c>
    </row>
    <row r="93" spans="1:34" s="80" customFormat="1">
      <c r="A93" s="81" t="s">
        <v>162</v>
      </c>
      <c r="B93" s="82"/>
      <c r="C93" s="82"/>
      <c r="D93" s="82"/>
      <c r="E93" s="82"/>
      <c r="F93" s="82"/>
      <c r="G93" s="82"/>
      <c r="H93" s="82"/>
      <c r="I93" s="83"/>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0" t="s">
        <v>163</v>
      </c>
    </row>
    <row r="94" spans="1:34" s="80" customFormat="1">
      <c r="A94" s="81" t="s">
        <v>164</v>
      </c>
      <c r="B94" s="82"/>
      <c r="C94" s="82"/>
      <c r="D94" s="82"/>
      <c r="E94" s="82"/>
      <c r="F94" s="82"/>
      <c r="G94" s="82"/>
      <c r="H94" s="82"/>
      <c r="I94" s="83"/>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0" t="s">
        <v>165</v>
      </c>
    </row>
    <row r="95" spans="1:34" s="93" customFormat="1">
      <c r="A95" s="91" t="s">
        <v>166</v>
      </c>
      <c r="B95" s="90"/>
      <c r="C95" s="90"/>
      <c r="D95" s="90"/>
      <c r="E95" s="90"/>
      <c r="F95" s="90"/>
      <c r="G95" s="90"/>
      <c r="H95" s="90"/>
      <c r="I95" s="92"/>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93" t="s">
        <v>157</v>
      </c>
    </row>
    <row r="96" spans="1:34" s="93" customFormat="1">
      <c r="A96" s="91" t="s">
        <v>167</v>
      </c>
      <c r="B96" s="90"/>
      <c r="C96" s="90"/>
      <c r="D96" s="90"/>
      <c r="E96" s="90"/>
      <c r="F96" s="90"/>
      <c r="G96" s="90"/>
      <c r="H96" s="90"/>
      <c r="I96" s="92"/>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93" t="s">
        <v>168</v>
      </c>
    </row>
    <row r="97" spans="1:34" s="80" customFormat="1">
      <c r="A97" s="81" t="s">
        <v>169</v>
      </c>
      <c r="B97" s="82"/>
      <c r="C97" s="82"/>
      <c r="D97" s="82"/>
      <c r="E97" s="82"/>
      <c r="F97" s="82"/>
      <c r="G97" s="82"/>
      <c r="H97" s="82"/>
      <c r="I97" s="83"/>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0" t="s">
        <v>157</v>
      </c>
    </row>
    <row r="98" spans="1:34" s="80" customFormat="1">
      <c r="A98" s="81" t="s">
        <v>170</v>
      </c>
      <c r="B98" s="82"/>
      <c r="C98" s="82"/>
      <c r="D98" s="82"/>
      <c r="E98" s="82"/>
      <c r="F98" s="82"/>
      <c r="G98" s="82"/>
      <c r="H98" s="82"/>
      <c r="I98" s="83"/>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0" t="s">
        <v>168</v>
      </c>
    </row>
    <row r="99" spans="1:34" s="93" customFormat="1">
      <c r="A99" s="91" t="s">
        <v>171</v>
      </c>
      <c r="B99" s="90"/>
      <c r="C99" s="90"/>
      <c r="D99" s="90"/>
      <c r="E99" s="90"/>
      <c r="F99" s="90"/>
      <c r="G99" s="90"/>
      <c r="H99" s="90"/>
      <c r="I99" s="92"/>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93" t="s">
        <v>172</v>
      </c>
    </row>
    <row r="100" spans="1:34" s="93" customFormat="1">
      <c r="A100" s="91" t="s">
        <v>173</v>
      </c>
      <c r="B100" s="90"/>
      <c r="C100" s="90"/>
      <c r="D100" s="90"/>
      <c r="E100" s="90"/>
      <c r="F100" s="90"/>
      <c r="G100" s="90"/>
      <c r="H100" s="90"/>
      <c r="I100" s="92"/>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93" t="s">
        <v>174</v>
      </c>
    </row>
    <row r="101" spans="1:34" s="80" customFormat="1">
      <c r="A101" s="81" t="s">
        <v>175</v>
      </c>
      <c r="B101" s="82"/>
      <c r="C101" s="82"/>
      <c r="D101" s="82"/>
      <c r="E101" s="82"/>
      <c r="F101" s="82"/>
      <c r="G101" s="82"/>
      <c r="H101" s="82"/>
      <c r="I101" s="83"/>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0" t="s">
        <v>176</v>
      </c>
    </row>
    <row r="102" spans="1:34" s="80" customFormat="1">
      <c r="A102" s="81" t="s">
        <v>177</v>
      </c>
      <c r="B102" s="82"/>
      <c r="C102" s="82"/>
      <c r="D102" s="82"/>
      <c r="E102" s="82"/>
      <c r="F102" s="82"/>
      <c r="G102" s="82"/>
      <c r="H102" s="82"/>
      <c r="I102" s="83"/>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0" t="s">
        <v>178</v>
      </c>
    </row>
    <row r="103" spans="1:34">
      <c r="A103" s="73" t="s">
        <v>179</v>
      </c>
      <c r="B103" s="82"/>
      <c r="C103" s="57"/>
      <c r="D103" s="57"/>
      <c r="E103" s="57"/>
      <c r="F103" s="57"/>
      <c r="G103" s="57"/>
      <c r="H103" s="57"/>
      <c r="I103" s="74"/>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6" t="s">
        <v>180</v>
      </c>
    </row>
    <row r="104" spans="1:34">
      <c r="A104" s="73" t="s">
        <v>181</v>
      </c>
      <c r="B104" s="57"/>
      <c r="C104" s="57"/>
      <c r="D104" s="57"/>
      <c r="E104" s="57"/>
      <c r="F104" s="57"/>
      <c r="G104" s="57"/>
      <c r="H104" s="57"/>
      <c r="I104" s="74"/>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6" t="s">
        <v>182</v>
      </c>
    </row>
    <row r="105" spans="1:34">
      <c r="A105" s="73" t="s">
        <v>183</v>
      </c>
      <c r="B105" s="57"/>
      <c r="C105" s="57"/>
      <c r="D105" s="57"/>
      <c r="E105" s="57"/>
      <c r="F105" s="57"/>
      <c r="G105" s="57"/>
      <c r="H105" s="57"/>
      <c r="I105" s="74"/>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6" t="s">
        <v>184</v>
      </c>
    </row>
    <row r="106" spans="1:34">
      <c r="A106" s="73" t="s">
        <v>185</v>
      </c>
      <c r="B106" s="57"/>
      <c r="C106" s="57"/>
      <c r="D106" s="57"/>
      <c r="E106" s="57"/>
      <c r="F106" s="57"/>
      <c r="G106" s="57"/>
      <c r="H106" s="57"/>
      <c r="I106" s="74"/>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6" t="s">
        <v>186</v>
      </c>
    </row>
    <row r="107" spans="1:34">
      <c r="A107" s="73" t="s">
        <v>187</v>
      </c>
      <c r="B107" s="57"/>
      <c r="C107" s="57"/>
      <c r="D107" s="57"/>
      <c r="E107" s="57"/>
      <c r="F107" s="57"/>
      <c r="G107" s="57"/>
      <c r="H107" s="57"/>
      <c r="I107" s="74"/>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6" t="s">
        <v>188</v>
      </c>
    </row>
    <row r="108" spans="1:34">
      <c r="A108" s="73" t="s">
        <v>189</v>
      </c>
      <c r="B108" s="57"/>
      <c r="C108" s="57"/>
      <c r="D108" s="57"/>
      <c r="E108" s="57"/>
      <c r="F108" s="57"/>
      <c r="G108" s="57"/>
      <c r="H108" s="57"/>
      <c r="I108" s="74"/>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6" t="s">
        <v>190</v>
      </c>
    </row>
    <row r="109" spans="1:34">
      <c r="A109" s="73" t="s">
        <v>191</v>
      </c>
      <c r="B109" s="57"/>
      <c r="C109" s="57"/>
      <c r="D109" s="57"/>
      <c r="E109" s="57"/>
      <c r="F109" s="57"/>
      <c r="G109" s="57"/>
      <c r="H109" s="57"/>
      <c r="I109" s="74"/>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6" t="s">
        <v>192</v>
      </c>
    </row>
    <row r="110" spans="1:34">
      <c r="A110" s="73" t="s">
        <v>193</v>
      </c>
      <c r="B110" s="57"/>
      <c r="C110" s="57"/>
      <c r="D110" s="57"/>
      <c r="E110" s="57"/>
      <c r="F110" s="57"/>
      <c r="G110" s="57"/>
      <c r="H110" s="57"/>
      <c r="I110" s="74"/>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6" t="s">
        <v>194</v>
      </c>
    </row>
    <row r="111" spans="1:34">
      <c r="A111" s="73" t="s">
        <v>195</v>
      </c>
      <c r="B111" s="57"/>
      <c r="C111" s="57"/>
      <c r="D111" s="57"/>
      <c r="E111" s="57"/>
      <c r="F111" s="57"/>
      <c r="G111" s="57"/>
      <c r="H111" s="57"/>
      <c r="I111" s="74"/>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6" t="s">
        <v>196</v>
      </c>
    </row>
    <row r="112" spans="1:34">
      <c r="A112" s="73" t="s">
        <v>197</v>
      </c>
      <c r="B112" s="57"/>
      <c r="C112" s="57"/>
      <c r="D112" s="57"/>
      <c r="E112" s="57"/>
      <c r="F112" s="57"/>
      <c r="G112" s="57"/>
      <c r="H112" s="57"/>
      <c r="I112" s="74"/>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6" t="s">
        <v>198</v>
      </c>
    </row>
    <row r="113" spans="1:34">
      <c r="A113" s="73" t="s">
        <v>199</v>
      </c>
      <c r="B113" s="57"/>
      <c r="C113" s="57"/>
      <c r="D113" s="57"/>
      <c r="E113" s="57"/>
      <c r="F113" s="57"/>
      <c r="G113" s="57"/>
      <c r="H113" s="57"/>
      <c r="I113" s="74"/>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6" t="s">
        <v>200</v>
      </c>
    </row>
    <row r="114" spans="1:34">
      <c r="A114" s="73" t="s">
        <v>201</v>
      </c>
      <c r="B114" s="57"/>
      <c r="C114" s="57"/>
      <c r="D114" s="57"/>
      <c r="E114" s="57"/>
      <c r="F114" s="57"/>
      <c r="G114" s="57"/>
      <c r="H114" s="57"/>
      <c r="I114" s="74"/>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6" t="s">
        <v>202</v>
      </c>
    </row>
    <row r="115" spans="1:34">
      <c r="A115" s="73" t="s">
        <v>199</v>
      </c>
      <c r="B115" s="57"/>
      <c r="C115" s="57"/>
      <c r="D115" s="57"/>
      <c r="E115" s="57"/>
      <c r="F115" s="57"/>
      <c r="G115" s="57"/>
      <c r="H115" s="57"/>
      <c r="I115" s="74"/>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6" t="s">
        <v>203</v>
      </c>
    </row>
    <row r="116" spans="1:34">
      <c r="A116" s="73" t="s">
        <v>201</v>
      </c>
      <c r="B116" s="57"/>
      <c r="C116" s="57"/>
      <c r="D116" s="57"/>
      <c r="E116" s="57"/>
      <c r="F116" s="57"/>
      <c r="G116" s="57"/>
      <c r="H116" s="57"/>
      <c r="I116" s="74"/>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6" t="s">
        <v>204</v>
      </c>
    </row>
    <row r="117" spans="1:34">
      <c r="A117" s="73" t="s">
        <v>205</v>
      </c>
      <c r="B117" s="57"/>
      <c r="C117" s="57"/>
      <c r="D117" s="57"/>
      <c r="E117" s="57"/>
      <c r="F117" s="57"/>
      <c r="G117" s="57"/>
      <c r="H117" s="57"/>
      <c r="I117" s="74"/>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6" t="s">
        <v>206</v>
      </c>
    </row>
    <row r="118" spans="1:34">
      <c r="A118" s="73" t="s">
        <v>207</v>
      </c>
      <c r="B118" s="57"/>
      <c r="C118" s="57"/>
      <c r="D118" s="57"/>
      <c r="E118" s="57"/>
      <c r="F118" s="57"/>
      <c r="G118" s="57"/>
      <c r="H118" s="57"/>
      <c r="I118" s="74"/>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6" t="s">
        <v>208</v>
      </c>
    </row>
    <row r="119" spans="1:34">
      <c r="A119" s="73" t="s">
        <v>209</v>
      </c>
      <c r="B119" s="57"/>
      <c r="C119" s="57"/>
      <c r="D119" s="57"/>
      <c r="E119" s="57"/>
      <c r="F119" s="57"/>
      <c r="G119" s="57"/>
      <c r="H119" s="57"/>
      <c r="I119" s="74"/>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6" t="s">
        <v>210</v>
      </c>
    </row>
    <row r="120" spans="1:34">
      <c r="A120" s="73" t="s">
        <v>211</v>
      </c>
      <c r="B120" s="57"/>
      <c r="C120" s="57"/>
      <c r="D120" s="57"/>
      <c r="E120" s="57"/>
      <c r="F120" s="57"/>
      <c r="G120" s="57"/>
      <c r="H120" s="57"/>
      <c r="I120" s="74"/>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6" t="s">
        <v>212</v>
      </c>
    </row>
    <row r="121" spans="1:34">
      <c r="A121" s="73" t="s">
        <v>213</v>
      </c>
      <c r="B121" s="57"/>
      <c r="C121" s="57"/>
      <c r="D121" s="57"/>
      <c r="E121" s="57"/>
      <c r="F121" s="57"/>
      <c r="G121" s="57"/>
      <c r="H121" s="57"/>
      <c r="I121" s="74"/>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6" t="s">
        <v>214</v>
      </c>
    </row>
    <row r="122" spans="1:34">
      <c r="A122" s="73" t="s">
        <v>215</v>
      </c>
      <c r="B122" s="57"/>
      <c r="C122" s="57"/>
      <c r="D122" s="57"/>
      <c r="E122" s="57"/>
      <c r="F122" s="57"/>
      <c r="G122" s="57"/>
      <c r="H122" s="57"/>
      <c r="I122" s="74"/>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6" t="s">
        <v>216</v>
      </c>
    </row>
    <row r="123" spans="1:34">
      <c r="A123" s="73" t="s">
        <v>217</v>
      </c>
      <c r="B123" s="57"/>
      <c r="C123" s="57"/>
      <c r="D123" s="57"/>
      <c r="E123" s="57"/>
      <c r="F123" s="57"/>
      <c r="G123" s="57"/>
      <c r="H123" s="57"/>
      <c r="I123" s="74"/>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6" t="s">
        <v>157</v>
      </c>
    </row>
    <row r="124" spans="1:34">
      <c r="A124" s="73" t="s">
        <v>218</v>
      </c>
      <c r="B124" s="57"/>
      <c r="C124" s="57"/>
      <c r="D124" s="57"/>
      <c r="E124" s="57"/>
      <c r="F124" s="57"/>
      <c r="G124" s="57"/>
      <c r="H124" s="57"/>
      <c r="I124" s="74"/>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6" t="s">
        <v>168</v>
      </c>
    </row>
    <row r="125" spans="1:34" s="80" customFormat="1">
      <c r="A125" s="81" t="s">
        <v>219</v>
      </c>
      <c r="B125" s="82"/>
      <c r="C125" s="82"/>
      <c r="D125" s="82"/>
      <c r="E125" s="82"/>
      <c r="F125" s="82"/>
      <c r="G125" s="82"/>
      <c r="H125" s="82"/>
      <c r="I125" s="83"/>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0" t="s">
        <v>220</v>
      </c>
    </row>
    <row r="126" spans="1:34" s="80" customFormat="1">
      <c r="A126" s="81" t="s">
        <v>221</v>
      </c>
      <c r="B126" s="82"/>
      <c r="C126" s="82"/>
      <c r="D126" s="82"/>
      <c r="E126" s="82"/>
      <c r="F126" s="82"/>
      <c r="G126" s="82"/>
      <c r="H126" s="82"/>
      <c r="I126" s="83"/>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0" t="s">
        <v>222</v>
      </c>
    </row>
    <row r="127" spans="1:34">
      <c r="A127" s="73" t="s">
        <v>223</v>
      </c>
      <c r="B127" s="57"/>
      <c r="C127" s="57"/>
      <c r="D127" s="57"/>
      <c r="E127" s="57"/>
      <c r="F127" s="57"/>
      <c r="G127" s="57"/>
      <c r="H127" s="57"/>
      <c r="I127" s="74"/>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6" t="s">
        <v>224</v>
      </c>
    </row>
    <row r="128" spans="1:34">
      <c r="A128" s="73" t="s">
        <v>225</v>
      </c>
      <c r="B128" s="57"/>
      <c r="C128" s="57"/>
      <c r="D128" s="57"/>
      <c r="E128" s="57"/>
      <c r="F128" s="57"/>
      <c r="G128" s="57"/>
      <c r="H128" s="57"/>
      <c r="I128" s="74"/>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6" t="s">
        <v>224</v>
      </c>
    </row>
    <row r="129" spans="1:48">
      <c r="A129" s="73"/>
      <c r="B129" s="57"/>
      <c r="C129" s="57"/>
      <c r="D129" s="57"/>
      <c r="E129" s="57"/>
      <c r="F129" s="57"/>
      <c r="G129" s="57"/>
      <c r="H129" s="57"/>
      <c r="I129" s="74"/>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row>
    <row r="130" spans="1:48">
      <c r="A130" s="73" t="s">
        <v>226</v>
      </c>
      <c r="B130" s="57"/>
      <c r="C130" s="57"/>
      <c r="D130" s="57"/>
      <c r="E130" s="57"/>
      <c r="F130" s="57"/>
      <c r="G130" s="57"/>
      <c r="H130" s="57"/>
      <c r="I130" s="74"/>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U130" s="56" t="s">
        <v>227</v>
      </c>
      <c r="AV130" s="56" t="s">
        <v>228</v>
      </c>
    </row>
    <row r="131" spans="1:48">
      <c r="A131" s="73" t="s">
        <v>229</v>
      </c>
      <c r="B131" s="57"/>
      <c r="C131" s="57"/>
      <c r="D131" s="57"/>
      <c r="E131" s="57"/>
      <c r="F131" s="57"/>
      <c r="G131" s="57"/>
      <c r="H131" s="57"/>
      <c r="I131" s="74"/>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U131" s="58"/>
      <c r="AV131" s="58"/>
    </row>
    <row r="132" spans="1:48" s="89" customFormat="1">
      <c r="A132" s="85" t="s">
        <v>230</v>
      </c>
      <c r="B132" s="86"/>
      <c r="C132" s="86"/>
      <c r="D132" s="86"/>
      <c r="E132" s="86"/>
      <c r="F132" s="86"/>
      <c r="G132" s="86"/>
      <c r="H132" s="86"/>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9" t="s">
        <v>231</v>
      </c>
      <c r="AU132" s="89">
        <v>600</v>
      </c>
      <c r="AV132" s="89">
        <v>4.8</v>
      </c>
    </row>
    <row r="133" spans="1:48" s="89" customFormat="1">
      <c r="A133" s="85" t="s">
        <v>232</v>
      </c>
      <c r="B133" s="86"/>
      <c r="C133" s="86"/>
      <c r="D133" s="86"/>
      <c r="E133" s="86"/>
      <c r="F133" s="86"/>
      <c r="G133" s="86"/>
      <c r="H133" s="86"/>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9" t="s">
        <v>233</v>
      </c>
      <c r="AQ133" s="89" t="s">
        <v>234</v>
      </c>
    </row>
    <row r="134" spans="1:48">
      <c r="A134" s="73" t="s">
        <v>235</v>
      </c>
      <c r="B134" s="57"/>
      <c r="C134" s="57"/>
      <c r="D134" s="57"/>
      <c r="E134" s="57"/>
      <c r="F134" s="57"/>
      <c r="G134" s="57"/>
      <c r="H134" s="57"/>
      <c r="I134" s="74"/>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6" t="s">
        <v>236</v>
      </c>
      <c r="AU134" s="56">
        <v>100</v>
      </c>
      <c r="AV134" s="56">
        <v>0.1</v>
      </c>
    </row>
    <row r="135" spans="1:48">
      <c r="A135" s="73" t="s">
        <v>237</v>
      </c>
      <c r="B135" s="57"/>
      <c r="C135" s="57"/>
      <c r="D135" s="57"/>
      <c r="E135" s="57"/>
      <c r="F135" s="57"/>
      <c r="G135" s="57"/>
      <c r="H135" s="57"/>
      <c r="I135" s="74"/>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6" t="s">
        <v>238</v>
      </c>
      <c r="AQ135" s="56" t="s">
        <v>234</v>
      </c>
    </row>
    <row r="136" spans="1:48">
      <c r="A136" s="73" t="s">
        <v>239</v>
      </c>
      <c r="B136" s="57"/>
      <c r="C136" s="57"/>
      <c r="D136" s="57"/>
      <c r="E136" s="57"/>
      <c r="F136" s="57"/>
      <c r="G136" s="57"/>
      <c r="H136" s="57"/>
      <c r="I136" s="74"/>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6" t="s">
        <v>240</v>
      </c>
      <c r="AU136" s="56">
        <v>1000</v>
      </c>
      <c r="AV136" s="56">
        <v>8</v>
      </c>
    </row>
    <row r="137" spans="1:48">
      <c r="A137" s="73" t="s">
        <v>241</v>
      </c>
      <c r="B137" s="57"/>
      <c r="C137" s="57"/>
      <c r="D137" s="57"/>
      <c r="E137" s="57"/>
      <c r="F137" s="57"/>
      <c r="G137" s="57"/>
      <c r="H137" s="57"/>
      <c r="I137" s="74"/>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6" t="s">
        <v>242</v>
      </c>
      <c r="AQ137" s="56" t="s">
        <v>234</v>
      </c>
    </row>
    <row r="138" spans="1:48">
      <c r="A138" s="73" t="s">
        <v>243</v>
      </c>
      <c r="B138" s="57"/>
      <c r="C138" s="57"/>
      <c r="D138" s="57"/>
      <c r="E138" s="57"/>
      <c r="F138" s="57"/>
      <c r="G138" s="57"/>
      <c r="H138" s="57"/>
      <c r="I138" s="74"/>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6" t="s">
        <v>244</v>
      </c>
      <c r="AU138" s="56">
        <v>50</v>
      </c>
      <c r="AV138" s="56">
        <v>0.1</v>
      </c>
    </row>
    <row r="139" spans="1:48">
      <c r="A139" s="73" t="s">
        <v>245</v>
      </c>
      <c r="B139" s="57"/>
      <c r="C139" s="57"/>
      <c r="D139" s="57"/>
      <c r="E139" s="57"/>
      <c r="F139" s="57"/>
      <c r="G139" s="57"/>
      <c r="H139" s="57"/>
      <c r="I139" s="74"/>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6" t="s">
        <v>246</v>
      </c>
      <c r="AQ139" s="56" t="s">
        <v>234</v>
      </c>
    </row>
    <row r="140" spans="1:48" s="89" customFormat="1">
      <c r="A140" s="85" t="s">
        <v>247</v>
      </c>
      <c r="B140" s="86"/>
      <c r="C140" s="86"/>
      <c r="D140" s="86"/>
      <c r="E140" s="86"/>
      <c r="F140" s="86"/>
      <c r="G140" s="86"/>
      <c r="H140" s="86"/>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9" t="s">
        <v>248</v>
      </c>
      <c r="AU140" s="89">
        <v>49</v>
      </c>
      <c r="AV140" s="89">
        <v>0.7</v>
      </c>
    </row>
    <row r="141" spans="1:48" s="89" customFormat="1">
      <c r="A141" s="85" t="s">
        <v>249</v>
      </c>
      <c r="B141" s="86"/>
      <c r="C141" s="86"/>
      <c r="D141" s="86"/>
      <c r="E141" s="86"/>
      <c r="F141" s="86"/>
      <c r="G141" s="86"/>
      <c r="H141" s="86"/>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9" t="s">
        <v>250</v>
      </c>
      <c r="AQ141" s="89" t="s">
        <v>234</v>
      </c>
    </row>
    <row r="142" spans="1:48" s="89" customFormat="1">
      <c r="A142" s="85" t="s">
        <v>251</v>
      </c>
      <c r="B142" s="86"/>
      <c r="C142" s="86"/>
      <c r="D142" s="86"/>
      <c r="E142" s="86"/>
      <c r="F142" s="86"/>
      <c r="G142" s="86"/>
      <c r="H142" s="86"/>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9" t="s">
        <v>252</v>
      </c>
      <c r="AU142" s="89">
        <v>660</v>
      </c>
      <c r="AV142" s="89">
        <v>1</v>
      </c>
    </row>
    <row r="143" spans="1:48" s="89" customFormat="1">
      <c r="A143" s="85" t="s">
        <v>253</v>
      </c>
      <c r="B143" s="86"/>
      <c r="C143" s="86"/>
      <c r="D143" s="86"/>
      <c r="E143" s="86"/>
      <c r="F143" s="86"/>
      <c r="G143" s="86"/>
      <c r="H143" s="86"/>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9" t="s">
        <v>254</v>
      </c>
      <c r="AQ143" s="89" t="s">
        <v>234</v>
      </c>
    </row>
    <row r="144" spans="1:48" s="89" customFormat="1">
      <c r="A144" s="85" t="s">
        <v>255</v>
      </c>
      <c r="B144" s="86"/>
      <c r="C144" s="86"/>
      <c r="D144" s="86"/>
      <c r="E144" s="86"/>
      <c r="F144" s="86"/>
      <c r="G144" s="86"/>
      <c r="H144" s="86"/>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9" t="s">
        <v>256</v>
      </c>
      <c r="AU144" s="89">
        <v>460</v>
      </c>
      <c r="AV144" s="89">
        <v>9</v>
      </c>
    </row>
    <row r="145" spans="1:48" s="89" customFormat="1">
      <c r="A145" s="85" t="s">
        <v>257</v>
      </c>
      <c r="B145" s="86"/>
      <c r="C145" s="86"/>
      <c r="D145" s="86"/>
      <c r="E145" s="86"/>
      <c r="F145" s="86"/>
      <c r="G145" s="86"/>
      <c r="H145" s="86"/>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9" t="s">
        <v>258</v>
      </c>
      <c r="AQ145" s="89" t="s">
        <v>234</v>
      </c>
    </row>
    <row r="146" spans="1:48">
      <c r="A146" s="73" t="s">
        <v>259</v>
      </c>
      <c r="B146" s="57"/>
      <c r="C146" s="57"/>
      <c r="D146" s="57"/>
      <c r="E146" s="57"/>
      <c r="F146" s="57"/>
      <c r="G146" s="57"/>
      <c r="H146" s="57"/>
      <c r="I146" s="74"/>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6" t="s">
        <v>260</v>
      </c>
      <c r="AU146" s="56">
        <v>420</v>
      </c>
      <c r="AV146" s="56">
        <v>8</v>
      </c>
    </row>
    <row r="147" spans="1:48">
      <c r="A147" s="73" t="s">
        <v>261</v>
      </c>
      <c r="B147" s="57"/>
      <c r="C147" s="57"/>
      <c r="D147" s="57"/>
      <c r="E147" s="57"/>
      <c r="F147" s="57"/>
      <c r="G147" s="57"/>
      <c r="H147" s="57"/>
      <c r="I147" s="74"/>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6" t="s">
        <v>262</v>
      </c>
      <c r="AQ147" s="56" t="s">
        <v>234</v>
      </c>
    </row>
    <row r="148" spans="1:48">
      <c r="A148" s="73" t="s">
        <v>263</v>
      </c>
      <c r="B148" s="57"/>
      <c r="C148" s="57"/>
      <c r="D148" s="57"/>
      <c r="E148" s="57"/>
      <c r="F148" s="57"/>
      <c r="G148" s="57"/>
      <c r="H148" s="57"/>
      <c r="I148" s="74"/>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6" t="s">
        <v>264</v>
      </c>
      <c r="AU148" s="56">
        <v>655</v>
      </c>
      <c r="AV148" s="56">
        <v>13</v>
      </c>
    </row>
    <row r="149" spans="1:48">
      <c r="A149" s="73" t="s">
        <v>265</v>
      </c>
      <c r="B149" s="57"/>
      <c r="C149" s="57"/>
      <c r="D149" s="57"/>
      <c r="E149" s="57"/>
      <c r="F149" s="57"/>
      <c r="G149" s="57"/>
      <c r="H149" s="57"/>
      <c r="I149" s="74"/>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6" t="s">
        <v>266</v>
      </c>
      <c r="AQ149" s="56" t="s">
        <v>234</v>
      </c>
    </row>
    <row r="150" spans="1:48">
      <c r="A150" s="73" t="s">
        <v>267</v>
      </c>
      <c r="B150" s="57"/>
      <c r="C150" s="57"/>
      <c r="D150" s="57"/>
      <c r="E150" s="57"/>
      <c r="F150" s="57"/>
      <c r="G150" s="57"/>
      <c r="H150" s="57"/>
      <c r="I150" s="74"/>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6" t="s">
        <v>268</v>
      </c>
      <c r="AU150" s="56">
        <v>380</v>
      </c>
      <c r="AV150" s="56">
        <v>0.75</v>
      </c>
    </row>
    <row r="151" spans="1:48">
      <c r="A151" s="73" t="s">
        <v>269</v>
      </c>
      <c r="B151" s="57"/>
      <c r="C151" s="57"/>
      <c r="D151" s="57"/>
      <c r="E151" s="57"/>
      <c r="F151" s="57"/>
      <c r="G151" s="57"/>
      <c r="H151" s="57"/>
      <c r="I151" s="74"/>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6" t="s">
        <v>270</v>
      </c>
      <c r="AQ151" s="56" t="s">
        <v>234</v>
      </c>
    </row>
    <row r="152" spans="1:48">
      <c r="A152" s="73" t="s">
        <v>271</v>
      </c>
      <c r="B152" s="57"/>
      <c r="C152" s="57"/>
      <c r="D152" s="57"/>
      <c r="E152" s="57"/>
      <c r="F152" s="57"/>
      <c r="G152" s="57"/>
      <c r="H152" s="57"/>
      <c r="I152" s="74"/>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6" t="s">
        <v>272</v>
      </c>
      <c r="AU152" s="56">
        <v>1400</v>
      </c>
      <c r="AV152" s="56">
        <v>29</v>
      </c>
    </row>
    <row r="153" spans="1:48">
      <c r="A153" s="73" t="s">
        <v>273</v>
      </c>
      <c r="B153" s="57"/>
      <c r="C153" s="57"/>
      <c r="D153" s="57"/>
      <c r="E153" s="57"/>
      <c r="F153" s="57"/>
      <c r="G153" s="57"/>
      <c r="H153" s="57"/>
      <c r="I153" s="74"/>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6" t="s">
        <v>274</v>
      </c>
      <c r="AQ153" s="56" t="s">
        <v>234</v>
      </c>
    </row>
    <row r="154" spans="1:48">
      <c r="A154" s="73" t="s">
        <v>275</v>
      </c>
      <c r="B154" s="57"/>
      <c r="C154" s="57"/>
      <c r="D154" s="57"/>
      <c r="E154" s="57"/>
      <c r="F154" s="57"/>
      <c r="G154" s="57"/>
      <c r="H154" s="57"/>
      <c r="I154" s="74"/>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6" t="s">
        <v>276</v>
      </c>
      <c r="AU154" s="56">
        <v>2200</v>
      </c>
      <c r="AV154" s="56">
        <v>22</v>
      </c>
    </row>
    <row r="155" spans="1:48">
      <c r="A155" s="73" t="s">
        <v>277</v>
      </c>
      <c r="B155" s="57"/>
      <c r="C155" s="57"/>
      <c r="D155" s="57"/>
      <c r="E155" s="57"/>
      <c r="F155" s="57"/>
      <c r="G155" s="57"/>
      <c r="H155" s="57"/>
      <c r="I155" s="74"/>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6" t="s">
        <v>278</v>
      </c>
      <c r="AQ155" s="56" t="s">
        <v>234</v>
      </c>
    </row>
    <row r="156" spans="1:48">
      <c r="A156" s="73" t="s">
        <v>279</v>
      </c>
      <c r="B156" s="57"/>
      <c r="C156" s="57"/>
      <c r="D156" s="57"/>
      <c r="E156" s="57"/>
      <c r="F156" s="57"/>
      <c r="G156" s="57"/>
      <c r="H156" s="57"/>
      <c r="I156" s="74"/>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6" t="s">
        <v>280</v>
      </c>
      <c r="AU156" s="56">
        <v>850</v>
      </c>
      <c r="AV156" s="56">
        <v>6</v>
      </c>
    </row>
    <row r="157" spans="1:48">
      <c r="A157" s="73" t="s">
        <v>281</v>
      </c>
      <c r="B157" s="57"/>
      <c r="C157" s="57"/>
      <c r="D157" s="57"/>
      <c r="E157" s="57"/>
      <c r="F157" s="57"/>
      <c r="G157" s="57"/>
      <c r="H157" s="57"/>
      <c r="I157" s="74"/>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6" t="s">
        <v>282</v>
      </c>
      <c r="AQ157" s="56" t="s">
        <v>234</v>
      </c>
    </row>
    <row r="158" spans="1:48">
      <c r="A158" s="73" t="s">
        <v>283</v>
      </c>
      <c r="B158" s="57"/>
      <c r="C158" s="57"/>
      <c r="D158" s="57"/>
      <c r="E158" s="57"/>
      <c r="F158" s="57"/>
      <c r="G158" s="57"/>
      <c r="H158" s="57"/>
      <c r="I158" s="74"/>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6" t="s">
        <v>284</v>
      </c>
      <c r="AU158" s="56">
        <v>600</v>
      </c>
      <c r="AV158" s="56">
        <v>1</v>
      </c>
    </row>
    <row r="159" spans="1:48">
      <c r="A159" s="73" t="s">
        <v>285</v>
      </c>
      <c r="B159" s="57"/>
      <c r="C159" s="57"/>
      <c r="D159" s="57"/>
      <c r="E159" s="57"/>
      <c r="F159" s="57"/>
      <c r="G159" s="57"/>
      <c r="H159" s="57"/>
      <c r="I159" s="74"/>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6" t="s">
        <v>286</v>
      </c>
      <c r="AQ159" s="56" t="s">
        <v>234</v>
      </c>
      <c r="AU159" s="58"/>
      <c r="AV159" s="58"/>
    </row>
    <row r="160" spans="1:48">
      <c r="A160" s="73" t="s">
        <v>287</v>
      </c>
      <c r="B160" s="57"/>
      <c r="C160" s="57"/>
      <c r="D160" s="57"/>
      <c r="E160" s="57"/>
      <c r="F160" s="57"/>
      <c r="G160" s="57"/>
      <c r="H160" s="57"/>
      <c r="I160" s="74"/>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row>
    <row r="162" spans="1:11" s="76" customFormat="1" ht="15.5">
      <c r="A162" s="75"/>
      <c r="B162" s="75"/>
      <c r="C162" s="75"/>
      <c r="D162" s="75"/>
      <c r="E162" s="75"/>
      <c r="F162" s="75"/>
      <c r="G162" s="75"/>
      <c r="H162" s="75"/>
      <c r="I162" s="75"/>
      <c r="J162" s="75"/>
      <c r="K162" s="75"/>
    </row>
    <row r="163" spans="1:11" s="76" customFormat="1" ht="15.5">
      <c r="A163" s="75"/>
      <c r="B163" s="75"/>
      <c r="C163" s="77"/>
      <c r="D163" s="75"/>
      <c r="E163" s="75"/>
      <c r="F163" s="75"/>
      <c r="G163" s="75"/>
      <c r="H163" s="75"/>
      <c r="I163" s="77"/>
      <c r="J163" s="75"/>
    </row>
    <row r="164" spans="1:11" s="76" customFormat="1" ht="15.5">
      <c r="A164" s="75"/>
      <c r="B164" s="75"/>
      <c r="C164" s="75"/>
      <c r="D164" s="75"/>
      <c r="E164" s="75"/>
      <c r="F164" s="75"/>
      <c r="G164" s="75"/>
      <c r="H164" s="75"/>
      <c r="I164" s="75"/>
      <c r="J164" s="75"/>
    </row>
    <row r="165" spans="1:11" s="76" customFormat="1" ht="15.5">
      <c r="A165" s="75"/>
      <c r="B165" s="75"/>
      <c r="C165" s="75"/>
      <c r="D165" s="75"/>
      <c r="E165" s="75"/>
      <c r="F165" s="75"/>
      <c r="G165" s="77"/>
      <c r="H165" s="75"/>
      <c r="I165" s="77"/>
      <c r="J165" s="75"/>
    </row>
    <row r="166" spans="1:11" s="76" customFormat="1" ht="15.5">
      <c r="A166" s="75"/>
      <c r="B166" s="75"/>
      <c r="C166" s="75"/>
      <c r="D166" s="75"/>
      <c r="E166" s="75"/>
      <c r="F166" s="75"/>
      <c r="G166" s="75"/>
      <c r="H166" s="75"/>
      <c r="I166" s="75"/>
      <c r="J166" s="77"/>
    </row>
    <row r="167" spans="1:11" s="76" customFormat="1" ht="15.5">
      <c r="A167" s="75"/>
      <c r="B167" s="75"/>
      <c r="C167" s="75"/>
      <c r="D167" s="75"/>
      <c r="E167" s="75"/>
      <c r="F167" s="75"/>
      <c r="G167" s="75"/>
      <c r="H167" s="75"/>
      <c r="I167" s="75"/>
      <c r="J167" s="77"/>
    </row>
    <row r="168" spans="1:11" s="76" customFormat="1" ht="15.5">
      <c r="A168" s="75"/>
      <c r="B168" s="75"/>
      <c r="C168" s="75"/>
      <c r="D168" s="75"/>
      <c r="E168" s="75"/>
      <c r="F168" s="75"/>
      <c r="G168" s="75"/>
      <c r="H168" s="75"/>
      <c r="I168" s="75"/>
      <c r="J168" s="77"/>
    </row>
    <row r="169" spans="1:11" s="76" customFormat="1" ht="15.5">
      <c r="A169" s="75"/>
      <c r="B169" s="75"/>
      <c r="C169" s="75"/>
      <c r="D169" s="75"/>
      <c r="E169" s="75"/>
      <c r="F169" s="75"/>
      <c r="G169" s="75"/>
      <c r="H169" s="75"/>
      <c r="I169" s="75"/>
      <c r="J169" s="77"/>
    </row>
    <row r="170" spans="1:11" s="76" customFormat="1" ht="15.5">
      <c r="A170" s="75"/>
      <c r="B170" s="75"/>
      <c r="C170" s="75"/>
      <c r="D170" s="75"/>
      <c r="E170" s="75"/>
      <c r="F170" s="75"/>
      <c r="G170" s="75"/>
      <c r="H170" s="75"/>
      <c r="I170" s="75"/>
      <c r="J170" s="75"/>
    </row>
    <row r="171" spans="1:11" s="76" customFormat="1" ht="15.5">
      <c r="A171" s="75"/>
      <c r="B171" s="75"/>
      <c r="C171" s="75"/>
      <c r="D171" s="75"/>
      <c r="E171" s="75"/>
      <c r="F171" s="75"/>
      <c r="G171" s="75"/>
      <c r="H171" s="77"/>
      <c r="I171" s="75"/>
      <c r="J171" s="75"/>
    </row>
    <row r="172" spans="1:11" s="76" customFormat="1" ht="15.5">
      <c r="A172" s="75"/>
      <c r="B172" s="75"/>
      <c r="C172" s="75"/>
      <c r="D172" s="75"/>
      <c r="E172" s="75"/>
      <c r="F172" s="75"/>
      <c r="G172" s="75"/>
      <c r="H172" s="77"/>
      <c r="I172" s="75"/>
      <c r="J172" s="75"/>
    </row>
    <row r="173" spans="1:11" s="76" customFormat="1" ht="15.5">
      <c r="A173" s="75"/>
      <c r="B173" s="75"/>
      <c r="C173" s="75"/>
      <c r="D173" s="75"/>
      <c r="E173" s="75"/>
      <c r="F173" s="75"/>
      <c r="G173" s="75"/>
      <c r="H173" s="77"/>
      <c r="I173" s="75"/>
      <c r="J173" s="75"/>
    </row>
    <row r="174" spans="1:11" s="76" customFormat="1" ht="15.5">
      <c r="A174" s="75"/>
      <c r="B174" s="75"/>
      <c r="C174" s="75"/>
      <c r="D174" s="75"/>
      <c r="E174" s="75"/>
      <c r="F174" s="75"/>
      <c r="G174" s="77"/>
      <c r="H174" s="75"/>
      <c r="I174" s="77"/>
      <c r="J174" s="75"/>
    </row>
    <row r="175" spans="1:11" s="76" customFormat="1" ht="15.5">
      <c r="A175" s="75"/>
      <c r="B175" s="75"/>
      <c r="C175" s="75"/>
      <c r="D175" s="75"/>
      <c r="E175" s="75"/>
      <c r="F175" s="75"/>
      <c r="G175" s="75"/>
      <c r="H175" s="77"/>
      <c r="I175" s="75"/>
      <c r="J175" s="77"/>
    </row>
    <row r="176" spans="1:11" s="76" customFormat="1" ht="15.5">
      <c r="A176" s="75"/>
      <c r="B176" s="75"/>
      <c r="C176" s="75"/>
      <c r="D176" s="75"/>
      <c r="E176" s="75"/>
      <c r="F176" s="75"/>
      <c r="G176" s="75"/>
      <c r="H176" s="75"/>
      <c r="I176" s="77"/>
      <c r="J176" s="75"/>
    </row>
    <row r="177" spans="1:11" s="76" customFormat="1" ht="15.5">
      <c r="A177" s="78"/>
      <c r="B177" s="78"/>
      <c r="C177" s="78"/>
      <c r="D177" s="78"/>
      <c r="E177" s="78"/>
      <c r="F177" s="78"/>
      <c r="G177" s="78"/>
      <c r="H177" s="78"/>
      <c r="I177" s="78"/>
      <c r="J177" s="78"/>
      <c r="K177" s="75"/>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3C3841-43D2-400F-8313-4A2AE2E90F98}">
  <ds:schemaRefs>
    <ds:schemaRef ds:uri="http://schemas.microsoft.com/sharepoint/v3/contenttype/forms"/>
  </ds:schemaRefs>
</ds:datastoreItem>
</file>

<file path=customXml/itemProps2.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LOG</vt:lpstr>
      <vt:lpstr>Intro</vt:lpstr>
      <vt:lpstr>Maximum</vt:lpstr>
      <vt:lpstr>Bound</vt:lpstr>
      <vt:lpstr>LineCap</vt:lpstr>
      <vt:lpstr>35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2022-04-25T07:22:49Z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