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"/>
    </mc:Choice>
  </mc:AlternateContent>
  <xr:revisionPtr revIDLastSave="0" documentId="11_31A306DE2502BA89D448CBC84AD8505E52231842" xr6:coauthVersionLast="47" xr6:coauthVersionMax="47" xr10:uidLastSave="{00000000-0000-0000-0000-000000000000}"/>
  <bookViews>
    <workbookView xWindow="-110" yWindow="-110" windowWidth="19420" windowHeight="10420" tabRatio="853" xr2:uid="{00000000-000D-0000-FFFF-FFFF00000000}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8" l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L17" i="24" s="1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0" i="22" s="1"/>
  <c r="F11" i="22"/>
  <c r="E9" i="22"/>
  <c r="E11" i="22" s="1"/>
  <c r="D9" i="22"/>
  <c r="D10" i="22" s="1"/>
  <c r="D11" i="22"/>
  <c r="H7" i="22"/>
  <c r="H8" i="22" s="1"/>
  <c r="F7" i="22"/>
  <c r="F8" i="22" s="1"/>
  <c r="E7" i="22"/>
  <c r="E8" i="22" s="1"/>
  <c r="D7" i="22"/>
  <c r="D8" i="22" s="1"/>
  <c r="N6" i="16"/>
  <c r="N5" i="16"/>
  <c r="K8" i="16"/>
  <c r="K7" i="16"/>
  <c r="K6" i="16"/>
  <c r="K5" i="16"/>
  <c r="C9" i="24" l="1"/>
  <c r="C13" i="24"/>
  <c r="C17" i="24"/>
  <c r="L10" i="24"/>
  <c r="L14" i="24"/>
  <c r="L18" i="24"/>
  <c r="C10" i="24"/>
  <c r="C14" i="24"/>
  <c r="C18" i="24"/>
  <c r="L11" i="24"/>
  <c r="L15" i="24"/>
  <c r="G10" i="22"/>
  <c r="C11" i="24"/>
  <c r="C15" i="24"/>
  <c r="L8" i="24"/>
  <c r="L12" i="24"/>
  <c r="L16" i="24"/>
  <c r="C8" i="24"/>
  <c r="C12" i="24"/>
  <c r="C16" i="24"/>
  <c r="L9" i="24"/>
  <c r="L13" i="24"/>
  <c r="M12" i="23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I11" i="22"/>
  <c r="E10" i="22"/>
  <c r="H11" i="22"/>
  <c r="H10" i="22"/>
  <c r="C10" i="22"/>
  <c r="C1" i="17"/>
  <c r="S29" i="23" l="1"/>
  <c r="U11" i="23"/>
  <c r="U29" i="23" s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7" i="23" l="1"/>
  <c r="Q16" i="23"/>
  <c r="Q14" i="23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T16" i="23" l="1"/>
  <c r="T17" i="23"/>
  <c r="S17" i="23"/>
  <c r="S16" i="23"/>
  <c r="R17" i="23"/>
  <c r="R16" i="23"/>
  <c r="S30" i="23"/>
  <c r="S14" i="23"/>
  <c r="S32" i="23" s="1"/>
  <c r="U12" i="23"/>
  <c r="T14" i="23"/>
  <c r="T32" i="23" s="1"/>
  <c r="R30" i="23"/>
  <c r="R14" i="23"/>
  <c r="R32" i="23" s="1"/>
  <c r="T30" i="23"/>
  <c r="Q30" i="23"/>
  <c r="U14" i="23" l="1"/>
  <c r="U32" i="23" s="1"/>
  <c r="U17" i="23"/>
  <c r="U16" i="23"/>
  <c r="V12" i="23"/>
  <c r="U30" i="23"/>
  <c r="V14" i="23" l="1"/>
  <c r="V32" i="23" s="1"/>
  <c r="V17" i="23"/>
  <c r="E30" i="23" s="1" a="1"/>
  <c r="E30" i="23" s="1"/>
  <c r="V16" i="23"/>
  <c r="E36" i="23" s="1" a="1"/>
  <c r="E36" i="23" s="1"/>
  <c r="V30" i="23"/>
  <c r="W12" i="23"/>
  <c r="W14" i="23"/>
  <c r="W32" i="23" s="1"/>
  <c r="X12" i="23"/>
  <c r="X14" i="23" l="1"/>
  <c r="X32" i="23" s="1"/>
  <c r="X17" i="23"/>
  <c r="X16" i="23"/>
  <c r="W17" i="23"/>
  <c r="W16" i="23"/>
  <c r="W30" i="23"/>
  <c r="X30" i="23"/>
  <c r="Y12" i="23"/>
  <c r="Y16" i="23" l="1"/>
  <c r="Y17" i="23"/>
  <c r="Y14" i="23"/>
  <c r="Y32" i="23" s="1"/>
  <c r="E9" i="23" a="1"/>
  <c r="E9" i="23" s="1"/>
  <c r="Z12" i="23"/>
  <c r="Y30" i="23"/>
  <c r="Z16" i="23" l="1"/>
  <c r="Z17" i="23"/>
  <c r="AA12" i="23"/>
  <c r="Z14" i="23"/>
  <c r="Z32" i="23" s="1"/>
  <c r="Z30" i="23"/>
  <c r="AA15" i="23" l="1"/>
  <c r="AA17" i="23"/>
  <c r="AA16" i="23"/>
  <c r="Q15" i="23"/>
  <c r="T15" i="23"/>
  <c r="S15" i="23"/>
  <c r="R15" i="23"/>
  <c r="U15" i="23"/>
  <c r="V15" i="23"/>
  <c r="W15" i="23"/>
  <c r="X15" i="23"/>
  <c r="Y15" i="23"/>
  <c r="Z15" i="23"/>
  <c r="AA14" i="23"/>
  <c r="AA32" i="23" s="1"/>
  <c r="AB12" i="23"/>
  <c r="AA30" i="23"/>
  <c r="AB14" i="23" l="1"/>
  <c r="AB32" i="23" s="1"/>
  <c r="AB15" i="23"/>
  <c r="AB17" i="23"/>
  <c r="AB16" i="23"/>
  <c r="E19" i="23" a="1"/>
  <c r="E19" i="23" s="1"/>
  <c r="AC12" i="23"/>
  <c r="AB29" i="23"/>
  <c r="AB30" i="23"/>
  <c r="AC14" i="23" l="1"/>
  <c r="AC32" i="23" s="1"/>
  <c r="AC15" i="23"/>
  <c r="AC16" i="23"/>
  <c r="AC17" i="23"/>
  <c r="AD12" i="23"/>
  <c r="AC30" i="23"/>
  <c r="AC29" i="23"/>
  <c r="AD14" i="23" l="1"/>
  <c r="AD32" i="23" s="1"/>
  <c r="AD15" i="23"/>
  <c r="AD16" i="23"/>
  <c r="AD17" i="23"/>
  <c r="AE12" i="23"/>
  <c r="AD29" i="23"/>
  <c r="AD30" i="23"/>
  <c r="AE14" i="23" l="1"/>
  <c r="AE32" i="23" s="1"/>
  <c r="AE15" i="23"/>
  <c r="AE17" i="23"/>
  <c r="AE16" i="23"/>
  <c r="AE30" i="23"/>
  <c r="AE29" i="23"/>
  <c r="AF12" i="23"/>
  <c r="AF14" i="23" l="1"/>
  <c r="AF32" i="23" s="1"/>
  <c r="AF15" i="23"/>
  <c r="AF17" i="23"/>
  <c r="AF16" i="23"/>
  <c r="AF30" i="23"/>
  <c r="AG12" i="23"/>
  <c r="AF29" i="23"/>
  <c r="AG14" i="23" l="1"/>
  <c r="AG32" i="23" s="1"/>
  <c r="AG15" i="23"/>
  <c r="AG17" i="23"/>
  <c r="AG16" i="23"/>
  <c r="AG30" i="23"/>
  <c r="AH12" i="23"/>
  <c r="AG29" i="23"/>
  <c r="AH14" i="23" l="1"/>
  <c r="AH32" i="23" s="1"/>
  <c r="AH15" i="23"/>
  <c r="AH17" i="23"/>
  <c r="AH16" i="23"/>
  <c r="AI12" i="23"/>
  <c r="AH30" i="23"/>
  <c r="AH29" i="23"/>
  <c r="AI14" i="23" l="1"/>
  <c r="AI32" i="23" s="1"/>
  <c r="AI15" i="23"/>
  <c r="AI16" i="23"/>
  <c r="AI17" i="23"/>
  <c r="AJ12" i="23"/>
  <c r="AI29" i="23"/>
  <c r="AI30" i="23"/>
  <c r="AJ14" i="23" l="1"/>
  <c r="AJ32" i="23" s="1"/>
  <c r="AJ15" i="23"/>
  <c r="AJ16" i="23"/>
  <c r="AJ17" i="23"/>
  <c r="AK12" i="23"/>
  <c r="AJ29" i="23"/>
  <c r="AJ30" i="23"/>
  <c r="AK14" i="23" l="1"/>
  <c r="AK32" i="23" s="1"/>
  <c r="AK15" i="23"/>
  <c r="AK17" i="23"/>
  <c r="AK16" i="23"/>
  <c r="AK30" i="23"/>
  <c r="AK29" i="23"/>
  <c r="AL12" i="23"/>
  <c r="AL14" i="23" l="1"/>
  <c r="AL32" i="23" s="1"/>
  <c r="AL15" i="23"/>
  <c r="AL17" i="23"/>
  <c r="AL16" i="23"/>
  <c r="AL30" i="23"/>
  <c r="AM12" i="23"/>
  <c r="AL29" i="23"/>
  <c r="AM14" i="23" l="1"/>
  <c r="AM32" i="23" s="1"/>
  <c r="AM15" i="23"/>
  <c r="AM16" i="23"/>
  <c r="AM17" i="23"/>
  <c r="AM29" i="23"/>
  <c r="AM30" i="23"/>
  <c r="AN12" i="23"/>
  <c r="AN14" i="23" l="1"/>
  <c r="AN32" i="23" s="1"/>
  <c r="AN15" i="23"/>
  <c r="AN17" i="23"/>
  <c r="AN16" i="23"/>
  <c r="AN29" i="23"/>
  <c r="AN30" i="23"/>
  <c r="AO12" i="23"/>
  <c r="AO14" i="23" l="1"/>
  <c r="AO32" i="23" s="1"/>
  <c r="AO15" i="23"/>
  <c r="AO16" i="23"/>
  <c r="AO17" i="23"/>
  <c r="AO30" i="23"/>
  <c r="AO29" i="23"/>
  <c r="AP12" i="23"/>
  <c r="AP14" i="23" l="1"/>
  <c r="AP32" i="23" s="1"/>
  <c r="AP15" i="23"/>
  <c r="AP16" i="23"/>
  <c r="AP17" i="23"/>
  <c r="AQ12" i="23"/>
  <c r="AP30" i="23"/>
  <c r="AP29" i="23"/>
  <c r="AQ14" i="23" l="1"/>
  <c r="AQ32" i="23" s="1"/>
  <c r="AQ15" i="23"/>
  <c r="AQ17" i="23"/>
  <c r="AQ16" i="23"/>
  <c r="AR12" i="23"/>
  <c r="AQ30" i="23"/>
  <c r="AQ29" i="23"/>
  <c r="AR14" i="23" l="1"/>
  <c r="AR32" i="23" s="1"/>
  <c r="AR15" i="23"/>
  <c r="AR17" i="23"/>
  <c r="AR16" i="23"/>
  <c r="AS12" i="23"/>
  <c r="AR29" i="23"/>
  <c r="AR30" i="23"/>
  <c r="AS14" i="23" l="1"/>
  <c r="AS32" i="23" s="1"/>
  <c r="AS15" i="23"/>
  <c r="AS16" i="23"/>
  <c r="AS17" i="23"/>
  <c r="AS30" i="23"/>
  <c r="AT12" i="23"/>
  <c r="AS29" i="23"/>
  <c r="AT14" i="23" l="1"/>
  <c r="AT32" i="23" s="1"/>
  <c r="AT15" i="23"/>
  <c r="AT16" i="23"/>
  <c r="AT17" i="23"/>
  <c r="AT30" i="23"/>
  <c r="AU12" i="23"/>
  <c r="AT29" i="23"/>
  <c r="AU14" i="23" l="1"/>
  <c r="AU32" i="23" s="1"/>
  <c r="AU15" i="23"/>
  <c r="AU17" i="23"/>
  <c r="AU16" i="23"/>
  <c r="AU29" i="23"/>
  <c r="AV12" i="23"/>
  <c r="AU30" i="23"/>
  <c r="AV14" i="23" l="1"/>
  <c r="AV32" i="23" s="1"/>
  <c r="AV15" i="23"/>
  <c r="AV17" i="23"/>
  <c r="AV16" i="23"/>
  <c r="AW12" i="23"/>
  <c r="AV30" i="23"/>
  <c r="AV29" i="23"/>
  <c r="AW14" i="23" l="1"/>
  <c r="AW32" i="23" s="1"/>
  <c r="AW15" i="23"/>
  <c r="AW17" i="23"/>
  <c r="AW16" i="23"/>
  <c r="AX12" i="23"/>
  <c r="AW30" i="23"/>
  <c r="AW29" i="23"/>
  <c r="AX14" i="23" l="1"/>
  <c r="AX32" i="23" s="1"/>
  <c r="AX15" i="23"/>
  <c r="AX17" i="23"/>
  <c r="AX16" i="23"/>
  <c r="AX30" i="23"/>
  <c r="AY12" i="23"/>
  <c r="AX29" i="23"/>
  <c r="AY14" i="23" l="1"/>
  <c r="AY32" i="23" s="1"/>
  <c r="AY15" i="23"/>
  <c r="AY16" i="23"/>
  <c r="AY17" i="23"/>
  <c r="AY29" i="23"/>
  <c r="AY30" i="23"/>
  <c r="AZ12" i="23"/>
  <c r="AZ14" i="23" l="1"/>
  <c r="AZ32" i="23" s="1"/>
  <c r="AZ15" i="23"/>
  <c r="AZ16" i="23"/>
  <c r="AZ17" i="23"/>
  <c r="BA12" i="23"/>
  <c r="AZ29" i="23"/>
  <c r="AZ30" i="23"/>
  <c r="BA14" i="23" l="1"/>
  <c r="BA32" i="23" s="1"/>
  <c r="BA15" i="23"/>
  <c r="BA17" i="23"/>
  <c r="BA16" i="23"/>
  <c r="BB12" i="23"/>
  <c r="BA29" i="23"/>
  <c r="BA30" i="23"/>
  <c r="BB14" i="23" l="1"/>
  <c r="BB32" i="23" s="1"/>
  <c r="BB15" i="23"/>
  <c r="BB17" i="23"/>
  <c r="BB16" i="23"/>
  <c r="BC12" i="23"/>
  <c r="BB30" i="23"/>
  <c r="BB29" i="23"/>
  <c r="BC14" i="23" l="1"/>
  <c r="BC32" i="23" s="1"/>
  <c r="BC15" i="23"/>
  <c r="BC16" i="23"/>
  <c r="BC17" i="23"/>
  <c r="BD12" i="23"/>
  <c r="BC30" i="23"/>
  <c r="BC29" i="23"/>
  <c r="BD14" i="23" l="1"/>
  <c r="BD32" i="23" s="1"/>
  <c r="BD15" i="23"/>
  <c r="BD17" i="23"/>
  <c r="BD16" i="23"/>
  <c r="BD30" i="23"/>
  <c r="BE12" i="23"/>
  <c r="BD29" i="23"/>
  <c r="BE14" i="23" l="1"/>
  <c r="BE32" i="23" s="1"/>
  <c r="BE15" i="23"/>
  <c r="BE16" i="23"/>
  <c r="BE17" i="23"/>
  <c r="BE29" i="23"/>
  <c r="BE30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10" authorId="0" shapeId="0" xr:uid="{00000000-0006-0000-0100-000001000000}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00000000-0006-0000-0500-000001000000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<sst xmlns="http://schemas.openxmlformats.org/spreadsheetml/2006/main" count="1372" uniqueCount="1017">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</sst>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 xr:uid="{00000000-0005-0000-0000-000000000000}"/>
    <cellStyle name="AggOrange_CRFReport-template" xfId="2" xr:uid="{00000000-0005-0000-0000-000001000000}"/>
    <cellStyle name="AggOrange9_CRFReport-template" xfId="3" xr:uid="{00000000-0005-0000-0000-000002000000}"/>
    <cellStyle name="CustomizationCells" xfId="4" xr:uid="{00000000-0005-0000-0000-000003000000}"/>
    <cellStyle name="Euro" xfId="5" xr:uid="{00000000-0005-0000-0000-000004000000}"/>
    <cellStyle name="InputCells" xfId="6" xr:uid="{00000000-0005-0000-0000-000005000000}"/>
    <cellStyle name="Link" xfId="20" builtinId="8"/>
    <cellStyle name="Normal" xfId="0" builtinId="0"/>
    <cellStyle name="Normal 10" xfId="7" xr:uid="{00000000-0005-0000-0000-000008000000}"/>
    <cellStyle name="Normal 10 2" xfId="8" xr:uid="{00000000-0005-0000-0000-000009000000}"/>
    <cellStyle name="Normal 2" xfId="9" xr:uid="{00000000-0005-0000-0000-00000A000000}"/>
    <cellStyle name="Normal 3" xfId="10" xr:uid="{00000000-0005-0000-0000-00000B000000}"/>
    <cellStyle name="Normal 4" xfId="11" xr:uid="{00000000-0005-0000-0000-00000C000000}"/>
    <cellStyle name="Normal GHG Numbers (0.00)" xfId="12" xr:uid="{00000000-0005-0000-0000-00000D000000}"/>
    <cellStyle name="Normal GHG Textfiels Bold" xfId="13" xr:uid="{00000000-0005-0000-0000-00000E000000}"/>
    <cellStyle name="Normal GHG-Shade" xfId="14" xr:uid="{00000000-0005-0000-0000-00000F000000}"/>
    <cellStyle name="Normale_B2020" xfId="15" xr:uid="{00000000-0005-0000-0000-000010000000}"/>
    <cellStyle name="Procent" xfId="16" builtinId="5"/>
    <cellStyle name="Standard_Sce_D_Extraction" xfId="17" xr:uid="{00000000-0005-0000-0000-000012000000}"/>
    <cellStyle name="Standaard_Blad1" xfId="19" xr:uid="{00000000-0005-0000-0000-000013000000}"/>
    <cellStyle name="Обычный_CRF2002 (1)" xfId="18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R39"/>
  <sheetViews>
    <sheetView tabSelected="1" zoomScaleNormal="100" workbookViewId="0">
      <selection activeCell="C10" sqref="C10"/>
    </sheetView>
  </sheetViews>
  <sheetFormatPr defaultRowHeight="12.5" x14ac:dyDescent="0.25"/>
  <cols>
    <col min="1" max="1" width="2.08984375" customWidth="1"/>
    <col min="2" max="2" width="19.08984375" bestFit="1" customWidth="1"/>
    <col min="4" max="4" width="2.08984375" customWidth="1"/>
    <col min="5" max="5" width="12.08984375" bestFit="1" customWidth="1"/>
    <col min="6" max="6" width="13.54296875" bestFit="1" customWidth="1"/>
    <col min="15" max="15" width="15" bestFit="1" customWidth="1"/>
  </cols>
  <sheetData>
    <row r="3" spans="1:18" ht="13" x14ac:dyDescent="0.3">
      <c r="A3" s="3"/>
      <c r="B3" s="7" t="s">
        <v>6</v>
      </c>
      <c r="E3" s="7" t="s">
        <v>8</v>
      </c>
      <c r="F3" s="1"/>
      <c r="G3" s="1"/>
    </row>
    <row r="4" spans="1:18" ht="13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" x14ac:dyDescent="0.3">
      <c r="A13" s="3"/>
      <c r="B13" s="3"/>
      <c r="C13" s="3"/>
      <c r="N13" s="12"/>
      <c r="O13" s="13"/>
      <c r="P13" s="14"/>
    </row>
    <row r="14" spans="1:18" ht="13" x14ac:dyDescent="0.3">
      <c r="A14" s="3"/>
      <c r="B14" s="3"/>
      <c r="C14" s="3"/>
      <c r="N14" s="12"/>
      <c r="O14" s="13"/>
      <c r="P14" s="14"/>
    </row>
    <row r="15" spans="1:18" ht="13" x14ac:dyDescent="0.3">
      <c r="A15" s="3"/>
      <c r="B15" s="114"/>
      <c r="C15" s="3"/>
      <c r="N15" s="12"/>
      <c r="O15" s="13"/>
      <c r="P15" s="14"/>
    </row>
    <row r="16" spans="1:18" ht="13" x14ac:dyDescent="0.3">
      <c r="A16" s="3"/>
      <c r="B16" s="115"/>
      <c r="C16" s="115"/>
      <c r="O16" s="13"/>
      <c r="P16" s="14"/>
    </row>
    <row r="17" spans="1:16" ht="13" x14ac:dyDescent="0.3">
      <c r="A17" s="3"/>
      <c r="B17" s="115"/>
      <c r="C17" s="115"/>
      <c r="O17" s="12"/>
      <c r="P17" s="12"/>
    </row>
    <row r="18" spans="1:16" ht="13" x14ac:dyDescent="0.3">
      <c r="A18" s="3"/>
      <c r="B18" s="115"/>
      <c r="C18" s="115"/>
      <c r="O18" s="12"/>
      <c r="P18" s="12"/>
    </row>
    <row r="19" spans="1:16" ht="13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7"/>
  <sheetViews>
    <sheetView topLeftCell="A19" zoomScaleNormal="100" workbookViewId="0">
      <selection activeCell="K16" sqref="K16"/>
    </sheetView>
  </sheetViews>
  <sheetFormatPr defaultRowHeight="12.5" x14ac:dyDescent="0.25"/>
  <cols>
    <col min="2" max="2" width="13.6328125" bestFit="1" customWidth="1"/>
    <col min="3" max="3" width="3.36328125" bestFit="1" customWidth="1"/>
    <col min="4" max="4" width="4.36328125" bestFit="1" customWidth="1"/>
    <col min="6" max="6" width="11.90625" bestFit="1" customWidth="1"/>
  </cols>
  <sheetData>
    <row r="3" spans="2:11" ht="13" x14ac:dyDescent="0.3">
      <c r="B3" s="17" t="s">
        <v>31</v>
      </c>
    </row>
    <row r="4" spans="2:11" x14ac:dyDescent="0.25">
      <c r="B4">
        <v>2010</v>
      </c>
    </row>
    <row r="7" spans="2:11" ht="13" x14ac:dyDescent="0.3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ht="13" x14ac:dyDescent="0.3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ht="13" x14ac:dyDescent="0.3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8"/>
  <sheetViews>
    <sheetView topLeftCell="A4" zoomScale="90" zoomScaleNormal="100" workbookViewId="0">
      <selection activeCell="K12" sqref="K12"/>
    </sheetView>
  </sheetViews>
  <sheetFormatPr defaultRowHeight="12.5" x14ac:dyDescent="0.25"/>
  <cols>
    <col min="1" max="1" width="2.90625" customWidth="1"/>
    <col min="2" max="2" width="13.36328125" customWidth="1"/>
    <col min="3" max="3" width="12.453125" customWidth="1"/>
    <col min="4" max="4" width="13.08984375" bestFit="1" customWidth="1"/>
    <col min="5" max="5" width="11.36328125" customWidth="1"/>
    <col min="6" max="13" width="8" customWidth="1"/>
    <col min="17" max="17" width="21.453125" customWidth="1"/>
    <col min="18" max="18" width="15.54296875" customWidth="1"/>
    <col min="20" max="20" width="7.54296875" customWidth="1"/>
    <col min="21" max="21" width="8.08984375" customWidth="1"/>
    <col min="22" max="22" width="9" customWidth="1"/>
  </cols>
  <sheetData>
    <row r="3" spans="2:24" ht="17.25" customHeight="1" x14ac:dyDescent="0.35">
      <c r="B3" s="5" t="s">
        <v>1</v>
      </c>
      <c r="C3" s="5"/>
      <c r="D3" s="5"/>
    </row>
    <row r="4" spans="2:24" ht="17.25" customHeight="1" x14ac:dyDescent="0.35">
      <c r="B4" s="5"/>
      <c r="C4" s="5"/>
      <c r="D4" s="5"/>
    </row>
    <row r="5" spans="2:24" ht="20.25" customHeight="1" x14ac:dyDescent="0.3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.5" x14ac:dyDescent="0.35">
      <c r="B11" s="4" t="s">
        <v>34</v>
      </c>
    </row>
    <row r="12" spans="2:24" ht="19.5" customHeight="1" x14ac:dyDescent="0.25"/>
    <row r="13" spans="2:24" ht="19.5" customHeight="1" x14ac:dyDescent="0.35">
      <c r="B13" s="5" t="s">
        <v>33</v>
      </c>
      <c r="C13" s="5"/>
      <c r="D13" s="5"/>
    </row>
    <row r="14" spans="2:24" ht="15.75" customHeight="1" x14ac:dyDescent="0.35">
      <c r="B14" s="5"/>
      <c r="C14" s="5"/>
      <c r="D14" s="5"/>
    </row>
    <row r="15" spans="2:24" ht="13" x14ac:dyDescent="0.3">
      <c r="B15" s="17" t="s">
        <v>0</v>
      </c>
    </row>
    <row r="16" spans="2:24" ht="13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.5" x14ac:dyDescent="0.35">
      <c r="B21" s="4" t="s">
        <v>950</v>
      </c>
    </row>
    <row r="23" spans="2:13" ht="17.5" x14ac:dyDescent="0.35">
      <c r="B23" s="5" t="s">
        <v>951</v>
      </c>
      <c r="C23" s="5"/>
      <c r="D23" s="5"/>
    </row>
    <row r="24" spans="2:13" ht="17.5" x14ac:dyDescent="0.35">
      <c r="B24" s="5"/>
      <c r="C24" s="5"/>
      <c r="D24" s="5"/>
      <c r="M24" t="s">
        <v>23</v>
      </c>
    </row>
    <row r="25" spans="2:13" ht="13" x14ac:dyDescent="0.3">
      <c r="B25" s="17" t="s">
        <v>15</v>
      </c>
    </row>
    <row r="26" spans="2:13" ht="2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zoomScaleNormal="100" workbookViewId="0">
      <selection activeCell="B45" sqref="B45"/>
    </sheetView>
  </sheetViews>
  <sheetFormatPr defaultRowHeight="12.5" x14ac:dyDescent="0.25"/>
  <cols>
    <col min="1" max="1" width="2.453125" customWidth="1"/>
    <col min="2" max="2" width="52.6328125" bestFit="1" customWidth="1"/>
  </cols>
  <sheetData>
    <row r="1" spans="2:10" ht="13" x14ac:dyDescent="0.3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https://d.docs.live.net/c0ee8d5d29f1698f/Desktop/GitHub/Bachelor_Git/TIMES-DE/[SysSettings.xlsx]Import Settings</v>
      </c>
      <c r="I1" s="66"/>
      <c r="J1" s="17"/>
    </row>
    <row r="3" spans="2:10" ht="13" x14ac:dyDescent="0.3">
      <c r="B3" s="17" t="s">
        <v>24</v>
      </c>
    </row>
    <row r="4" spans="2:10" ht="13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3:BH67"/>
  <sheetViews>
    <sheetView zoomScale="80" zoomScaleNormal="80" workbookViewId="0">
      <selection activeCell="I16" sqref="I16"/>
    </sheetView>
  </sheetViews>
  <sheetFormatPr defaultColWidth="9.08984375" defaultRowHeight="12.5" x14ac:dyDescent="0.25"/>
  <cols>
    <col min="1" max="1" width="3.453125" style="56" customWidth="1"/>
    <col min="2" max="2" width="13.6328125" style="56" customWidth="1"/>
    <col min="3" max="3" width="12.36328125" style="56" bestFit="1" customWidth="1"/>
    <col min="4" max="4" width="5.54296875" style="56" bestFit="1" customWidth="1"/>
    <col min="5" max="5" width="9.90625" style="56" customWidth="1"/>
    <col min="6" max="10" width="8.36328125" style="56" customWidth="1"/>
    <col min="11" max="15" width="9.08984375" style="56"/>
    <col min="16" max="16" width="18.6328125" style="56" customWidth="1"/>
    <col min="17" max="16384" width="9.08984375" style="56"/>
  </cols>
  <sheetData>
    <row r="3" spans="2:57" ht="15.5" x14ac:dyDescent="0.35">
      <c r="B3" s="4" t="s">
        <v>36</v>
      </c>
    </row>
    <row r="5" spans="2:57" ht="13" x14ac:dyDescent="0.3">
      <c r="B5" s="94" t="s">
        <v>15</v>
      </c>
    </row>
    <row r="6" spans="2:57" ht="26" x14ac:dyDescent="0.45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5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5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9.8269499928457141E-2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7.4266036857875611E-2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6.010236815257171E-6</v>
      </c>
      <c r="R17" s="27">
        <f>XCHG_rates!D9*R12</f>
        <v>7.910161542518693E-6</v>
      </c>
      <c r="S17" s="27">
        <f>XCHG_rates!E9*S12</f>
        <v>8.441910983513591E-6</v>
      </c>
      <c r="T17" s="27">
        <f>XCHG_rates!F9*T12</f>
        <v>8.5315743679302044E-6</v>
      </c>
      <c r="U17" s="27">
        <f>XCHG_rates!G9*U12</f>
        <v>8.004067539884921E-6</v>
      </c>
      <c r="V17" s="27">
        <f>XCHG_rates!H9*V12</f>
        <v>7.0965773558535916E-6</v>
      </c>
      <c r="W17" s="27">
        <f>XCHG_rates!$I$9*W12</f>
        <v>8.0365955897416733E-6</v>
      </c>
      <c r="X17" s="27">
        <f>XCHG_rates!$I$9*X12</f>
        <v>9.3406300303272798E-6</v>
      </c>
      <c r="Y17" s="27">
        <f>XCHG_rates!$I$9*Y12</f>
        <v>1.0478732834801259E-5</v>
      </c>
      <c r="Z17" s="27">
        <f>XCHG_rates!$I$9*Z12</f>
        <v>1.0454669389898953E-5</v>
      </c>
      <c r="AA17" s="27">
        <f>XCHG_rates!$I$9*AA12</f>
        <v>1.0559216083797941E-5</v>
      </c>
      <c r="AB17" s="27">
        <f>XCHG_rates!$I$9*AB12</f>
        <v>1.07704004054739E-5</v>
      </c>
      <c r="AC17" s="27">
        <f>XCHG_rates!$I$9*AC12</f>
        <v>1.0985808413583379E-5</v>
      </c>
      <c r="AD17" s="27">
        <f>XCHG_rates!$I$9*AD12</f>
        <v>1.1205524581855045E-5</v>
      </c>
      <c r="AE17" s="27">
        <f>XCHG_rates!$I$9*AE12</f>
        <v>1.1429635073492147E-5</v>
      </c>
      <c r="AF17" s="27">
        <f>XCHG_rates!$I$9*AF12</f>
        <v>1.165822777496199E-5</v>
      </c>
      <c r="AG17" s="27">
        <f>XCHG_rates!$I$9*AG12</f>
        <v>1.189139233046123E-5</v>
      </c>
      <c r="AH17" s="27">
        <f>XCHG_rates!$I$9*AH12</f>
        <v>1.2129220177070454E-5</v>
      </c>
      <c r="AI17" s="27">
        <f>XCHG_rates!$I$9*AI12</f>
        <v>1.2371804580611864E-5</v>
      </c>
      <c r="AJ17" s="27">
        <f>XCHG_rates!$I$9*AJ12</f>
        <v>1.2619240672224102E-5</v>
      </c>
      <c r="AK17" s="27">
        <f>XCHG_rates!$I$9*AK12</f>
        <v>1.2871625485668584E-5</v>
      </c>
      <c r="AL17" s="27">
        <f>XCHG_rates!$I$9*AL12</f>
        <v>1.3129057995381956E-5</v>
      </c>
      <c r="AM17" s="27">
        <f>XCHG_rates!$I$9*AM12</f>
        <v>1.3391639155289595E-5</v>
      </c>
      <c r="AN17" s="27">
        <f>XCHG_rates!$I$9*AN12</f>
        <v>1.3659471938395387E-5</v>
      </c>
      <c r="AO17" s="27">
        <f>XCHG_rates!$I$9*AO12</f>
        <v>1.3932661377163297E-5</v>
      </c>
      <c r="AP17" s="27">
        <f>XCHG_rates!$I$9*AP12</f>
        <v>1.4211314604706564E-5</v>
      </c>
      <c r="AQ17" s="27">
        <f>XCHG_rates!$I$9*AQ12</f>
        <v>1.4495540896800695E-5</v>
      </c>
      <c r="AR17" s="27">
        <f>XCHG_rates!$I$9*AR12</f>
        <v>1.478545171473671E-5</v>
      </c>
      <c r="AS17" s="27">
        <f>XCHG_rates!$I$9*AS12</f>
        <v>1.5081160749031445E-5</v>
      </c>
      <c r="AT17" s="27">
        <f>XCHG_rates!$I$9*AT12</f>
        <v>1.5382783964012071E-5</v>
      </c>
      <c r="AU17" s="27">
        <f>XCHG_rates!$I$9*AU12</f>
        <v>1.5690439643292316E-5</v>
      </c>
      <c r="AV17" s="27">
        <f>XCHG_rates!$I$9*AV12</f>
        <v>1.6004248436158162E-5</v>
      </c>
      <c r="AW17" s="27">
        <f>XCHG_rates!$I$9*AW12</f>
        <v>1.6324333404881328E-5</v>
      </c>
      <c r="AX17" s="27">
        <f>XCHG_rates!$I$9*AX12</f>
        <v>1.6650820072978954E-5</v>
      </c>
      <c r="AY17" s="27">
        <f>XCHG_rates!$I$9*AY12</f>
        <v>1.6983836474438533E-5</v>
      </c>
      <c r="AZ17" s="27">
        <f>XCHG_rates!$I$9*AZ12</f>
        <v>1.7323513203927305E-5</v>
      </c>
      <c r="BA17" s="27">
        <f>XCHG_rates!$I$9*BA12</f>
        <v>1.7669983468005848E-5</v>
      </c>
      <c r="BB17" s="27">
        <f>XCHG_rates!$I$9*BB12</f>
        <v>1.8023383137365967E-5</v>
      </c>
      <c r="BC17" s="27">
        <f>XCHG_rates!$I$9*BC12</f>
        <v>1.8383850800113287E-5</v>
      </c>
      <c r="BD17" s="27">
        <f>XCHG_rates!$I$9*BD12</f>
        <v>1.8751527816115556E-5</v>
      </c>
      <c r="BE17" s="28">
        <f>XCHG_rates!$I$9*BE12</f>
        <v>1.9126558372437869E-5</v>
      </c>
    </row>
    <row r="18" spans="1:60" ht="18" customHeight="1" x14ac:dyDescent="0.3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5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5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6.010236815257171E-6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7.910161542518693E-6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8.441910983513591E-6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8.5315743679302044E-6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8.004067539884921E-6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5" x14ac:dyDescent="0.45">
      <c r="B35" s="100"/>
      <c r="C35" s="101" t="s">
        <v>78</v>
      </c>
      <c r="D35" s="101"/>
      <c r="E35" s="108">
        <v>7.0965773558535916E-6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5" x14ac:dyDescent="0.45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5" x14ac:dyDescent="0.45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5" x14ac:dyDescent="0.45">
      <c r="B38" s="104"/>
      <c r="C38" s="67" t="s">
        <v>78</v>
      </c>
      <c r="D38" s="105"/>
      <c r="E38" s="106">
        <v>9.8269499928457141E-2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7.4266036857875611E-2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46"/>
  <sheetViews>
    <sheetView topLeftCell="A2" workbookViewId="0">
      <selection activeCell="B45" sqref="B45"/>
    </sheetView>
  </sheetViews>
  <sheetFormatPr defaultRowHeight="12.5" x14ac:dyDescent="0.25"/>
  <cols>
    <col min="2" max="2" width="11.08984375" bestFit="1" customWidth="1"/>
    <col min="4" max="5" width="10.6328125" bestFit="1" customWidth="1"/>
    <col min="6" max="6" width="14.36328125" bestFit="1" customWidth="1"/>
    <col min="11" max="11" width="15.54296875" bestFit="1" customWidth="1"/>
  </cols>
  <sheetData>
    <row r="2" spans="2:15" ht="13" x14ac:dyDescent="0.3">
      <c r="B2" s="94" t="s">
        <v>37</v>
      </c>
      <c r="C2" s="56"/>
      <c r="D2" s="56"/>
      <c r="E2" s="56"/>
      <c r="K2" s="94" t="s">
        <v>39</v>
      </c>
    </row>
    <row r="3" spans="2:15" ht="13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ht="13" x14ac:dyDescent="0.3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ht="13" x14ac:dyDescent="0.3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ht="13" x14ac:dyDescent="0.3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ht="13" x14ac:dyDescent="0.3">
      <c r="B7" s="130" t="s">
        <v>986</v>
      </c>
      <c r="C7" s="56"/>
      <c r="D7" s="131"/>
      <c r="E7" s="132"/>
      <c r="F7" s="133"/>
      <c r="G7" s="2"/>
    </row>
    <row r="8" spans="2:15" ht="13" x14ac:dyDescent="0.3">
      <c r="B8" s="130" t="s">
        <v>987</v>
      </c>
      <c r="C8" s="56"/>
      <c r="D8" s="131"/>
      <c r="E8" s="132"/>
      <c r="F8" s="133"/>
      <c r="G8" s="2"/>
    </row>
    <row r="9" spans="2:15" ht="13" x14ac:dyDescent="0.3">
      <c r="B9" s="130" t="s">
        <v>988</v>
      </c>
      <c r="C9" s="56"/>
      <c r="D9" s="131"/>
      <c r="E9" s="132"/>
      <c r="F9" s="133"/>
      <c r="G9" s="2"/>
    </row>
    <row r="10" spans="2:15" ht="13" x14ac:dyDescent="0.3">
      <c r="B10" s="130" t="s">
        <v>937</v>
      </c>
      <c r="C10" s="56"/>
      <c r="D10" s="131"/>
      <c r="E10" s="132"/>
      <c r="F10" s="133"/>
      <c r="G10" s="2"/>
    </row>
    <row r="11" spans="2:15" ht="13" x14ac:dyDescent="0.3">
      <c r="B11" s="130" t="s">
        <v>989</v>
      </c>
      <c r="C11" s="56"/>
      <c r="D11" s="131"/>
      <c r="E11" s="132"/>
      <c r="F11" s="133"/>
      <c r="G11" s="2"/>
    </row>
    <row r="12" spans="2:15" ht="13" x14ac:dyDescent="0.3">
      <c r="B12" s="130" t="s">
        <v>990</v>
      </c>
      <c r="C12" s="56"/>
      <c r="D12" s="131"/>
      <c r="E12" s="132"/>
      <c r="F12" s="133"/>
      <c r="G12" s="2"/>
    </row>
    <row r="13" spans="2:15" ht="13" x14ac:dyDescent="0.3">
      <c r="B13" s="130" t="s">
        <v>991</v>
      </c>
      <c r="C13" s="56"/>
      <c r="D13" s="131"/>
      <c r="E13" s="132"/>
      <c r="F13" s="133"/>
      <c r="G13" s="2"/>
    </row>
    <row r="14" spans="2:15" ht="13" x14ac:dyDescent="0.3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157"/>
  <sheetViews>
    <sheetView workbookViewId="0">
      <selection activeCell="B45" sqref="B45"/>
    </sheetView>
  </sheetViews>
  <sheetFormatPr defaultRowHeight="12.5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ht="13" x14ac:dyDescent="0.3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ht="13" x14ac:dyDescent="0.3">
      <c r="S7" s="41"/>
      <c r="T7" s="42"/>
      <c r="U7" s="42"/>
      <c r="V7" s="42"/>
      <c r="W7" s="42"/>
      <c r="X7" s="42"/>
      <c r="Y7" s="42"/>
      <c r="Z7" s="42"/>
    </row>
    <row r="8" spans="2:26" ht="13" x14ac:dyDescent="0.3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ht="13" x14ac:dyDescent="0.3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ht="13" x14ac:dyDescent="0.3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ht="13" x14ac:dyDescent="0.3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V54"/>
  <sheetViews>
    <sheetView zoomScale="80" zoomScaleNormal="80" workbookViewId="0">
      <selection activeCell="B45" sqref="B45"/>
    </sheetView>
  </sheetViews>
  <sheetFormatPr defaultRowHeight="12.5" x14ac:dyDescent="0.25"/>
  <cols>
    <col min="2" max="2" width="15.6328125" customWidth="1"/>
  </cols>
  <sheetData>
    <row r="2" spans="1:48" x14ac:dyDescent="0.25">
      <c r="B2" t="s">
        <v>980</v>
      </c>
    </row>
    <row r="5" spans="1:48" ht="12.75" customHeight="1" x14ac:dyDescent="0.3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3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ht="13" x14ac:dyDescent="0.3">
      <c r="A7" s="45"/>
      <c r="B7" s="46" t="s">
        <v>89</v>
      </c>
      <c r="C7" s="47">
        <f>$A$23/C23</f>
        <v>7.8047379442164165E-5</v>
      </c>
      <c r="D7" s="47">
        <f>$A$23/J23</f>
        <v>8.2470825945321841E-4</v>
      </c>
      <c r="E7" s="47">
        <f>$A$23/Q23</f>
        <v>8.5497854003864504E-4</v>
      </c>
      <c r="F7" s="47">
        <f>$A$23/X23</f>
        <v>8.6218045436909946E-4</v>
      </c>
      <c r="G7" s="47">
        <f>$A$23/AE23</f>
        <v>8.1944913351448618E-5</v>
      </c>
      <c r="H7" s="47">
        <f>$A$23/AL23</f>
        <v>7.9718180289042184E-5</v>
      </c>
      <c r="I7" s="47">
        <f>$A$23/AS23</f>
        <v>7.8615548740460981E-5</v>
      </c>
    </row>
    <row r="8" spans="1:48" ht="11.25" customHeight="1" x14ac:dyDescent="0.3">
      <c r="A8" s="45"/>
      <c r="B8" s="48" t="s">
        <v>90</v>
      </c>
      <c r="C8" s="47">
        <f>C38/$A$38*C7</f>
        <v>0.92999462253555654</v>
      </c>
      <c r="D8" s="47">
        <f>J37/$A$38*D7</f>
        <v>9.5555399777328773</v>
      </c>
      <c r="E8" s="47">
        <f>Q37/$A$38*E7</f>
        <v>9.9525230416716539</v>
      </c>
      <c r="F8" s="47">
        <f>X37/$A$38*F7</f>
        <v>9.5655558908479552</v>
      </c>
      <c r="G8" s="47">
        <f>AE36/$A$38*G7</f>
        <v>0.89272509448248494</v>
      </c>
      <c r="H8" s="47">
        <f>AL35/$A$38*H7</f>
        <v>0.83425474263384081</v>
      </c>
      <c r="I8" s="47">
        <f>AS35/$A$38*I7</f>
        <v>0.80182435242407102</v>
      </c>
    </row>
    <row r="9" spans="1:48" ht="13" x14ac:dyDescent="0.3">
      <c r="A9" s="45"/>
      <c r="B9" s="46" t="s">
        <v>91</v>
      </c>
      <c r="C9" s="49">
        <f>$A$25/C25</f>
        <v>1.0480752098770608E-5</v>
      </c>
      <c r="D9" s="49">
        <f>$A$25/J24</f>
        <v>1.1069906459290419E-5</v>
      </c>
      <c r="E9" s="49">
        <f>$A$25/Q24</f>
        <v>1.148725489069877E-5</v>
      </c>
      <c r="F9" s="49">
        <f>$A$25/X24</f>
        <v>1.1561495595070179E-5</v>
      </c>
      <c r="G9" s="49">
        <f>$A$25/AE24</f>
        <v>1.0992876615952863E-5</v>
      </c>
      <c r="H9" s="49">
        <f>$A$25/AL24</f>
        <v>1.0688099869605182E-5</v>
      </c>
      <c r="I9" s="49">
        <f>$A$25/AS24</f>
        <v>1.0559216083797939E-5</v>
      </c>
    </row>
    <row r="10" spans="1:48" x14ac:dyDescent="0.25">
      <c r="B10" s="46" t="s">
        <v>92</v>
      </c>
      <c r="C10" s="47">
        <f>C38/$A$38*C9</f>
        <v>0.12488623143596785</v>
      </c>
      <c r="D10" s="47">
        <f>J37/$A$38*D9</f>
        <v>0.12826224608402059</v>
      </c>
      <c r="E10" s="47">
        <f>Q37/$A$38*E9</f>
        <v>0.13371934338851044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0.11185149954041169</v>
      </c>
      <c r="I10" s="47">
        <f>AS35/$A$38*I9</f>
        <v>0.10769671819564115</v>
      </c>
    </row>
    <row r="11" spans="1:48" ht="11.25" customHeight="1" x14ac:dyDescent="0.3">
      <c r="A11" s="45"/>
      <c r="B11" s="46" t="s">
        <v>93</v>
      </c>
      <c r="C11" s="47">
        <f>C23/$A$23*C9</f>
        <v>0.13428704683848114</v>
      </c>
      <c r="D11" s="47">
        <f>J23/$A$23*D9</f>
        <v>1.3422815077212597E-2</v>
      </c>
      <c r="E11" s="47">
        <f>Q23/$A$23*E9</f>
        <v>1.3435723065259093E-2</v>
      </c>
      <c r="F11" s="47">
        <f>X23/$A$23*F9</f>
        <v>1.3409600665942146E-2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0.13431460128400066</v>
      </c>
    </row>
    <row r="12" spans="1:48" ht="11.25" customHeight="1" x14ac:dyDescent="0.3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ht="13" x14ac:dyDescent="0.3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ht="13" x14ac:dyDescent="0.3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11915.77</v>
      </c>
      <c r="D50">
        <f>C50*C7</f>
        <v>0.92999462253555654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cp:lastPrinted>2001-09-28T20:39:50Z</cp:lastPrinted>
  <dcterms:created xsi:type="dcterms:W3CDTF">2001-09-28T18:48:17Z</dcterms:created>
  <dcterms:modified xsi:type="dcterms:W3CDTF">2022-04-06T08:21:20Z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