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C:\TIMES models\DTU\TIMES-DE\SuppXLS\Trades\"/>
    </mc:Choice>
  </mc:AlternateContent>
  <xr:revisionPtr revIDLastSave="0" documentId="13_ncr:1_{23D4F3FB-BFF0-4AE1-8B4F-5822891EE7DC}" xr6:coauthVersionLast="47" xr6:coauthVersionMax="47" xr10:uidLastSave="{00000000-0000-0000-0000-000000000000}"/>
  <bookViews>
    <workbookView xWindow="14580" yWindow="444" windowWidth="25704" windowHeight="15948" xr2:uid="{00000000-000D-0000-FFFF-FFFF00000000}"/>
  </bookViews>
  <sheets>
    <sheet name="ELC_TRADE" sheetId="2" r:id="rId1"/>
    <sheet name="ELC_Con_ELCshare" sheetId="5" r:id="rId2"/>
    <sheet name="Data New Transmission" sheetId="3" r:id="rId3"/>
    <sheet name="Data Existing Transmiss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5" l="1"/>
  <c r="B15" i="5"/>
  <c r="B14" i="5"/>
  <c r="B13" i="5"/>
  <c r="B12" i="5"/>
  <c r="B11" i="5"/>
  <c r="B10" i="5"/>
  <c r="B9" i="5"/>
  <c r="K57" i="2"/>
  <c r="K58" i="2" s="1"/>
  <c r="K59" i="2" s="1"/>
  <c r="K60" i="2" s="1"/>
  <c r="K61" i="2" s="1"/>
  <c r="K62" i="2" s="1"/>
  <c r="K50" i="2"/>
  <c r="K51" i="2" s="1"/>
  <c r="K52" i="2" s="1"/>
  <c r="K53" i="2" s="1"/>
  <c r="K54" i="2" s="1"/>
  <c r="K55" i="2" s="1"/>
  <c r="K43" i="2"/>
  <c r="K44" i="2" s="1"/>
  <c r="K45" i="2" s="1"/>
  <c r="K46" i="2" s="1"/>
  <c r="K47" i="2" s="1"/>
  <c r="K48" i="2" s="1"/>
  <c r="K41" i="2"/>
  <c r="K40" i="2"/>
  <c r="K36" i="2"/>
  <c r="K37" i="2" s="1"/>
  <c r="K38" i="2" s="1"/>
  <c r="K39" i="2" s="1"/>
  <c r="K34" i="2" l="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24D2D3A7-648A-4A4B-873E-EAE23E89B458}">
      <text>
        <r>
          <rPr>
            <b/>
            <sz val="8"/>
            <color indexed="81"/>
            <rFont val="Tahoma"/>
            <family val="2"/>
          </rPr>
          <t>Insert Table</t>
        </r>
      </text>
    </comment>
  </commentList>
</comments>
</file>

<file path=xl/sharedStrings.xml><?xml version="1.0" encoding="utf-8"?>
<sst xmlns="http://schemas.openxmlformats.org/spreadsheetml/2006/main" count="202" uniqueCount="69">
  <si>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</si>
  <si>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</si>
  <si>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</si>
  <si>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</si>
  <si>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</si>
  <si>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</si>
  <si>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</si>
  <si>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</si>
  <si>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</si>
  <si>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</si>
  <si>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</si>
  <si>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</si>
  <si>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</si>
  <si>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</si>
  <si>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</si>
  <si>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</si>
  <si>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</si>
  <si>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</si>
  <si>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</si>
  <si>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</si>
  <si>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</si>
  <si>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</si>
  <si>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</si>
  <si>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</si>
  <si>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</si>
  <si>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</si>
  <si>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</si>
  <si>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</si>
  <si>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</si>
  <si>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</si>
  <si>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</si>
  <si>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</si>
  <si>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</si>
  <si>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</si>
  <si>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</si>
  <si>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</si>
  <si>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</si>
  <si>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</si>
  <si>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</si>
  <si>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</si>
  <si>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</si>
  <si>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</si>
  <si>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</si>
  <si>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</si>
  <si>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</si>
  <si>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</si>
  <si>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</si>
  <si>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</si>
  <si>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</si>
  <si>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</si>
  <si>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</si>
  <si>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</si>
  <si>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</si>
  <si>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</si>
  <si>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</si>
  <si>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</si>
  <si>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</si>
  <si>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FX</t>
  </si>
  <si>
    <t>~TFM_DINS</t>
  </si>
  <si>
    <t>Pset_CO</t>
  </si>
  <si>
    <t>Cset_CN</t>
  </si>
  <si>
    <t>DKW</t>
  </si>
  <si>
    <t>ELCC</t>
  </si>
  <si>
    <t>LO</t>
  </si>
  <si>
    <t>FLO_MARK</t>
  </si>
  <si>
    <t>TU_ELCC_DE2_DE1_01</t>
  </si>
  <si>
    <t>TU_ELCC_DE3_DE1_01</t>
  </si>
  <si>
    <t>TU_ELCC_DE4_DE1_01</t>
  </si>
  <si>
    <t>TU_ELCC_DE5_DE1_01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</si>
</sst>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1">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abSelected="1" topLeftCell="B1" zoomScale="80" zoomScaleNormal="80" workbookViewId="0">
      <selection activeCell="N19" sqref="N19"/>
    </sheetView>
  </sheetViews>
  <sheetFormatPr defaultColWidth="8.77734375" defaultRowHeight="14.4" x14ac:dyDescent="0.3"/>
  <cols>
    <col min="2" max="2" width="10.109375" bestFit="1" customWidth="1"/>
    <col min="3" max="3" width="8.77734375" bestFit="1" customWidth="1"/>
    <col min="4" max="4" width="9.44140625" bestFit="1" customWidth="1"/>
    <col min="5" max="5" width="8" customWidth="1"/>
    <col min="6" max="6" width="9.6640625" bestFit="1" customWidth="1"/>
    <col min="7" max="7" width="8.6640625" bestFit="1" customWidth="1"/>
    <col min="8" max="10" width="12.6640625" customWidth="1"/>
    <col min="11" max="11" width="23.33203125" customWidth="1"/>
    <col min="12" max="12" width="19.44140625" customWidth="1"/>
    <col min="13" max="13" width="8.44140625" bestFit="1" customWidth="1"/>
    <col min="14" max="14" width="8.6640625" bestFit="1" customWidth="1"/>
    <col min="15" max="15" width="8.44140625" bestFit="1" customWidth="1"/>
    <col min="16" max="16" width="15" bestFit="1" customWidth="1"/>
  </cols>
  <sheetData>
    <row r="1" spans="1:14" x14ac:dyDescent="0.3">
      <c r="A1" t="s">
        <v>6</v>
      </c>
    </row>
    <row r="3" spans="1:14" x14ac:dyDescent="0.3">
      <c r="B3" s="1" t="s">
        <v>4</v>
      </c>
      <c r="H3" s="2"/>
      <c r="I3" s="2"/>
      <c r="J3" s="2"/>
      <c r="K3" s="3"/>
      <c r="L3" s="3"/>
    </row>
    <row r="4" spans="1:14" ht="15" thickBot="1" x14ac:dyDescent="0.35">
      <c r="B4" s="4" t="s">
        <v>5</v>
      </c>
      <c r="C4" s="4" t="s">
        <v>3</v>
      </c>
      <c r="D4" s="4" t="s">
        <v>2</v>
      </c>
      <c r="E4" s="4" t="s">
        <v>0</v>
      </c>
      <c r="F4" s="5" t="s">
        <v>47</v>
      </c>
      <c r="G4" s="5" t="s">
        <v>48</v>
      </c>
      <c r="H4" s="5" t="s">
        <v>49</v>
      </c>
      <c r="I4" s="5" t="s">
        <v>51</v>
      </c>
      <c r="J4" s="5" t="s">
        <v>52</v>
      </c>
      <c r="K4" s="6" t="s">
        <v>1</v>
      </c>
      <c r="L4" s="7" t="s">
        <v>13</v>
      </c>
    </row>
    <row r="5" spans="1:14" x14ac:dyDescent="0.3">
      <c r="D5" t="s">
        <v>7</v>
      </c>
      <c r="E5">
        <v>2016</v>
      </c>
      <c r="G5">
        <v>0.97</v>
      </c>
      <c r="H5">
        <v>0.97</v>
      </c>
      <c r="K5" s="10" t="s">
        <v>50</v>
      </c>
    </row>
    <row r="6" spans="1:14" x14ac:dyDescent="0.3">
      <c r="D6" t="s">
        <v>9</v>
      </c>
      <c r="G6">
        <v>0.92</v>
      </c>
      <c r="H6">
        <v>0.92</v>
      </c>
      <c r="K6" s="10" t="str">
        <f>K5</f>
        <v>TB_ELCC_DE2_DE3_01</v>
      </c>
    </row>
    <row r="7" spans="1:14" x14ac:dyDescent="0.3">
      <c r="D7" t="s">
        <v>12</v>
      </c>
      <c r="G7">
        <v>50</v>
      </c>
      <c r="H7">
        <v>50</v>
      </c>
      <c r="K7" s="10" t="str">
        <f>K6</f>
        <v>TB_ELCC_DE2_DE3_01</v>
      </c>
    </row>
    <row r="8" spans="1:14" x14ac:dyDescent="0.3">
      <c r="D8" t="s">
        <v>8</v>
      </c>
      <c r="G8" s="8">
        <v>3.1536000000000002E-2</v>
      </c>
      <c r="H8" s="8">
        <v>3.1536000000000002E-2</v>
      </c>
      <c r="I8" s="8"/>
      <c r="J8" s="8"/>
      <c r="K8" s="10" t="str">
        <f t="shared" ref="K8:K9" si="0">K7</f>
        <v>TB_ELCC_DE2_DE3_01</v>
      </c>
    </row>
    <row r="9" spans="1:14" x14ac:dyDescent="0.3">
      <c r="B9" s="10"/>
      <c r="C9" s="10" t="s">
        <v>57</v>
      </c>
      <c r="D9" s="10" t="s">
        <v>10</v>
      </c>
      <c r="E9" s="10">
        <v>2016</v>
      </c>
      <c r="G9" s="10">
        <v>8634</v>
      </c>
      <c r="H9" s="10">
        <v>8634</v>
      </c>
      <c r="I9" s="10"/>
      <c r="J9" s="10"/>
      <c r="K9" s="10" t="str">
        <f t="shared" si="0"/>
        <v>TB_ELCC_DE2_DE3_01</v>
      </c>
      <c r="L9" s="10"/>
    </row>
    <row r="10" spans="1:14" x14ac:dyDescent="0.3">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x14ac:dyDescent="0.3">
      <c r="D11" t="s">
        <v>7</v>
      </c>
      <c r="E11">
        <v>2016</v>
      </c>
      <c r="G11">
        <v>0.97</v>
      </c>
      <c r="J11">
        <v>0.97</v>
      </c>
      <c r="K11" s="10" t="s">
        <v>53</v>
      </c>
    </row>
    <row r="12" spans="1:14" x14ac:dyDescent="0.3">
      <c r="D12" t="s">
        <v>9</v>
      </c>
      <c r="G12">
        <v>0.92</v>
      </c>
      <c r="J12">
        <v>0.92</v>
      </c>
      <c r="K12" s="10" t="str">
        <f>K11</f>
        <v>TB_ELCC_DE2_DE5_01</v>
      </c>
    </row>
    <row r="13" spans="1:14" x14ac:dyDescent="0.3">
      <c r="D13" t="s">
        <v>12</v>
      </c>
      <c r="G13">
        <v>50</v>
      </c>
      <c r="J13">
        <v>50</v>
      </c>
      <c r="K13" s="10" t="str">
        <f>K12</f>
        <v>TB_ELCC_DE2_DE5_01</v>
      </c>
    </row>
    <row r="14" spans="1:14" x14ac:dyDescent="0.3">
      <c r="D14" t="s">
        <v>8</v>
      </c>
      <c r="G14" s="8">
        <v>3.1536000000000002E-2</v>
      </c>
      <c r="J14" s="8">
        <v>3.1536000000000002E-2</v>
      </c>
      <c r="K14" s="10" t="str">
        <f t="shared" ref="K14" si="1">K13</f>
        <v>TB_ELCC_DE2_DE5_01</v>
      </c>
    </row>
    <row r="15" spans="1:14" x14ac:dyDescent="0.3">
      <c r="C15" s="10" t="s">
        <v>57</v>
      </c>
      <c r="D15" s="10" t="s">
        <v>10</v>
      </c>
      <c r="E15" s="10">
        <v>2016</v>
      </c>
      <c r="G15" s="10">
        <v>3010</v>
      </c>
      <c r="J15" s="10">
        <v>3010</v>
      </c>
      <c r="K15" s="10" t="str">
        <f>K14</f>
        <v>TB_ELCC_DE2_DE5_01</v>
      </c>
    </row>
    <row r="16" spans="1:14" x14ac:dyDescent="0.3">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x14ac:dyDescent="0.3">
      <c r="D17" t="s">
        <v>7</v>
      </c>
      <c r="E17">
        <v>2016</v>
      </c>
      <c r="H17">
        <v>0.97</v>
      </c>
      <c r="I17">
        <v>0.97</v>
      </c>
      <c r="K17" s="10" t="s">
        <v>54</v>
      </c>
    </row>
    <row r="18" spans="3:12" x14ac:dyDescent="0.3">
      <c r="D18" t="s">
        <v>9</v>
      </c>
      <c r="H18">
        <v>0.92</v>
      </c>
      <c r="I18">
        <v>0.92</v>
      </c>
      <c r="K18" s="10" t="str">
        <f>K17</f>
        <v>TB_ELCC_DE3_DE4_01</v>
      </c>
    </row>
    <row r="19" spans="3:12" x14ac:dyDescent="0.3">
      <c r="D19" t="s">
        <v>12</v>
      </c>
      <c r="H19">
        <v>50</v>
      </c>
      <c r="I19">
        <v>50</v>
      </c>
      <c r="K19" s="10" t="str">
        <f>K18</f>
        <v>TB_ELCC_DE3_DE4_01</v>
      </c>
    </row>
    <row r="20" spans="3:12" x14ac:dyDescent="0.3">
      <c r="D20" t="s">
        <v>8</v>
      </c>
      <c r="H20" s="8">
        <v>3.1536000000000002E-2</v>
      </c>
      <c r="I20" s="8">
        <v>3.1536000000000002E-2</v>
      </c>
      <c r="J20" s="8"/>
      <c r="K20" s="10" t="str">
        <f t="shared" ref="K20" si="2">K19</f>
        <v>TB_ELCC_DE3_DE4_01</v>
      </c>
    </row>
    <row r="21" spans="3:12" x14ac:dyDescent="0.3">
      <c r="C21" s="10" t="s">
        <v>57</v>
      </c>
      <c r="D21" s="10" t="s">
        <v>10</v>
      </c>
      <c r="E21" s="10">
        <v>2016</v>
      </c>
      <c r="H21" s="21">
        <f>14416</f>
        <v>14416</v>
      </c>
      <c r="I21" s="21">
        <f>14416</f>
        <v>14416</v>
      </c>
      <c r="J21" s="10"/>
      <c r="K21" s="10" t="str">
        <f>K20</f>
        <v>TB_ELCC_DE3_DE4_01</v>
      </c>
    </row>
    <row r="22" spans="3:12" x14ac:dyDescent="0.3">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x14ac:dyDescent="0.3">
      <c r="D23" t="s">
        <v>7</v>
      </c>
      <c r="E23">
        <v>2016</v>
      </c>
      <c r="H23">
        <v>0.97</v>
      </c>
      <c r="J23">
        <v>0.97</v>
      </c>
      <c r="K23" s="10" t="s">
        <v>55</v>
      </c>
    </row>
    <row r="24" spans="3:12" x14ac:dyDescent="0.3">
      <c r="D24" t="s">
        <v>9</v>
      </c>
      <c r="H24">
        <v>0.92</v>
      </c>
      <c r="J24">
        <v>0.92</v>
      </c>
      <c r="K24" s="10" t="str">
        <f>K23</f>
        <v>TB_ELCC_DE3_DE5_01</v>
      </c>
    </row>
    <row r="25" spans="3:12" x14ac:dyDescent="0.3">
      <c r="D25" t="s">
        <v>12</v>
      </c>
      <c r="H25">
        <v>50</v>
      </c>
      <c r="J25">
        <v>50</v>
      </c>
      <c r="K25" s="10" t="str">
        <f>K24</f>
        <v>TB_ELCC_DE3_DE5_01</v>
      </c>
    </row>
    <row r="26" spans="3:12" x14ac:dyDescent="0.3">
      <c r="D26" t="s">
        <v>8</v>
      </c>
      <c r="H26" s="8">
        <v>3.1536000000000002E-2</v>
      </c>
      <c r="J26" s="8">
        <v>3.1536000000000002E-2</v>
      </c>
      <c r="K26" s="10" t="str">
        <f t="shared" ref="K26" si="3">K25</f>
        <v>TB_ELCC_DE3_DE5_01</v>
      </c>
    </row>
    <row r="27" spans="3:12" x14ac:dyDescent="0.3">
      <c r="C27" s="10" t="s">
        <v>57</v>
      </c>
      <c r="D27" s="10" t="s">
        <v>10</v>
      </c>
      <c r="E27" s="10">
        <v>2016</v>
      </c>
      <c r="H27" s="21">
        <v>6020</v>
      </c>
      <c r="I27" s="21"/>
      <c r="J27" s="21">
        <v>6020</v>
      </c>
      <c r="K27" s="10" t="str">
        <f>K26</f>
        <v>TB_ELCC_DE3_DE5_01</v>
      </c>
    </row>
    <row r="28" spans="3:12" x14ac:dyDescent="0.3">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x14ac:dyDescent="0.3">
      <c r="D29" t="s">
        <v>7</v>
      </c>
      <c r="E29">
        <v>2016</v>
      </c>
      <c r="I29">
        <v>0.97</v>
      </c>
      <c r="J29">
        <v>0.97</v>
      </c>
      <c r="K29" s="10" t="s">
        <v>56</v>
      </c>
    </row>
    <row r="30" spans="3:12" x14ac:dyDescent="0.3">
      <c r="D30" t="s">
        <v>9</v>
      </c>
      <c r="I30">
        <v>0.92</v>
      </c>
      <c r="J30">
        <v>0.92</v>
      </c>
      <c r="K30" s="10" t="str">
        <f>K29</f>
        <v>TB_ELCC_DE4_DE5_01</v>
      </c>
    </row>
    <row r="31" spans="3:12" x14ac:dyDescent="0.3">
      <c r="D31" t="s">
        <v>12</v>
      </c>
      <c r="I31">
        <v>50</v>
      </c>
      <c r="J31">
        <v>50</v>
      </c>
      <c r="K31" s="10" t="str">
        <f>K30</f>
        <v>TB_ELCC_DE4_DE5_01</v>
      </c>
    </row>
    <row r="32" spans="3:12" x14ac:dyDescent="0.3">
      <c r="D32" t="s">
        <v>8</v>
      </c>
      <c r="I32" s="8">
        <v>3.1536000000000002E-2</v>
      </c>
      <c r="J32" s="8">
        <v>3.1536000000000002E-2</v>
      </c>
      <c r="K32" s="10" t="str">
        <f t="shared" ref="K32" si="4">K31</f>
        <v>TB_ELCC_DE4_DE5_01</v>
      </c>
    </row>
    <row r="33" spans="3:12" x14ac:dyDescent="0.3">
      <c r="C33" s="10" t="s">
        <v>57</v>
      </c>
      <c r="D33" s="10" t="s">
        <v>10</v>
      </c>
      <c r="E33" s="10">
        <v>2016</v>
      </c>
      <c r="I33" s="21">
        <v>3010</v>
      </c>
      <c r="J33" s="21">
        <v>3010</v>
      </c>
      <c r="K33" s="10" t="str">
        <f>K32</f>
        <v>TB_ELCC_DE4_DE5_01</v>
      </c>
    </row>
    <row r="34" spans="3:12" x14ac:dyDescent="0.3">
      <c r="C34" s="19"/>
      <c r="D34" s="19" t="s">
        <v>41</v>
      </c>
      <c r="E34" s="18"/>
      <c r="F34" s="18"/>
      <c r="G34" s="18"/>
      <c r="I34" s="20">
        <f>'Data New Transmission'!$X$15</f>
        <v>0.26750000000000002</v>
      </c>
      <c r="J34" s="20">
        <f>'Data New Transmission'!$X$15</f>
        <v>0.26750000000000002</v>
      </c>
      <c r="K34" s="18" t="str">
        <f>K33</f>
        <v>TB_ELCC_DE4_DE5_01</v>
      </c>
      <c r="L34" s="18" t="s">
        <v>45</v>
      </c>
    </row>
    <row r="35" spans="3:12" x14ac:dyDescent="0.3">
      <c r="D35" t="s">
        <v>7</v>
      </c>
      <c r="E35">
        <v>2016</v>
      </c>
      <c r="F35">
        <v>1</v>
      </c>
      <c r="G35">
        <v>1</v>
      </c>
      <c r="K35" t="s">
        <v>65</v>
      </c>
    </row>
    <row r="36" spans="3:12" x14ac:dyDescent="0.3">
      <c r="D36" t="s">
        <v>9</v>
      </c>
      <c r="F36">
        <v>1</v>
      </c>
      <c r="G36">
        <v>1</v>
      </c>
      <c r="K36" s="10" t="str">
        <f>K35</f>
        <v>TU_ELCC_DE2_DE1_01</v>
      </c>
    </row>
    <row r="37" spans="3:12" x14ac:dyDescent="0.3">
      <c r="D37" t="s">
        <v>12</v>
      </c>
      <c r="F37">
        <v>100</v>
      </c>
      <c r="G37">
        <v>100</v>
      </c>
      <c r="K37" s="10" t="str">
        <f>K36</f>
        <v>TU_ELCC_DE2_DE1_01</v>
      </c>
    </row>
    <row r="38" spans="3:12" x14ac:dyDescent="0.3">
      <c r="D38" t="s">
        <v>8</v>
      </c>
      <c r="F38" s="8">
        <v>3.1536000000000002E-2</v>
      </c>
      <c r="G38" s="8">
        <v>3.1536000000000002E-2</v>
      </c>
      <c r="I38" s="8"/>
      <c r="J38" s="8"/>
      <c r="K38" s="10" t="str">
        <f>K37</f>
        <v>TU_ELCC_DE2_DE1_01</v>
      </c>
    </row>
    <row r="39" spans="3:12" x14ac:dyDescent="0.3">
      <c r="C39" s="10" t="s">
        <v>11</v>
      </c>
      <c r="D39" s="10" t="s">
        <v>10</v>
      </c>
      <c r="E39" s="10">
        <v>2016</v>
      </c>
      <c r="F39" s="10">
        <v>10000000</v>
      </c>
      <c r="G39" s="10">
        <v>10000000</v>
      </c>
      <c r="I39" s="10"/>
      <c r="J39" s="10"/>
      <c r="K39" s="10" t="str">
        <f>K38</f>
        <v>TU_ELCC_DE2_DE1_01</v>
      </c>
      <c r="L39" s="10"/>
    </row>
    <row r="40" spans="3:12" x14ac:dyDescent="0.3">
      <c r="C40" t="s">
        <v>11</v>
      </c>
      <c r="D40" t="s">
        <v>10</v>
      </c>
      <c r="E40">
        <v>0</v>
      </c>
      <c r="F40" s="9">
        <v>5</v>
      </c>
      <c r="G40" s="9">
        <v>5</v>
      </c>
      <c r="I40" s="9"/>
      <c r="J40" s="9"/>
      <c r="K40" s="10" t="str">
        <f>K35</f>
        <v>TU_ELCC_DE2_DE1_01</v>
      </c>
      <c r="L40" s="10"/>
    </row>
    <row r="41" spans="3:12" x14ac:dyDescent="0.3">
      <c r="C41" s="19"/>
      <c r="D41" s="19" t="s">
        <v>41</v>
      </c>
      <c r="E41" s="18"/>
      <c r="F41" s="20">
        <v>0</v>
      </c>
      <c r="G41" s="20">
        <v>0</v>
      </c>
      <c r="I41" s="20"/>
      <c r="J41" s="20"/>
      <c r="K41" s="18" t="str">
        <f>K40</f>
        <v>TU_ELCC_DE2_DE1_01</v>
      </c>
      <c r="L41" s="18" t="s">
        <v>45</v>
      </c>
    </row>
    <row r="42" spans="3:12" x14ac:dyDescent="0.3">
      <c r="D42" t="s">
        <v>7</v>
      </c>
      <c r="E42">
        <v>2016</v>
      </c>
      <c r="F42">
        <v>1</v>
      </c>
      <c r="H42">
        <v>1</v>
      </c>
      <c r="K42" t="s">
        <v>66</v>
      </c>
    </row>
    <row r="43" spans="3:12" x14ac:dyDescent="0.3">
      <c r="D43" t="s">
        <v>9</v>
      </c>
      <c r="F43">
        <v>1</v>
      </c>
      <c r="H43">
        <v>1</v>
      </c>
      <c r="K43" s="10" t="str">
        <f t="shared" ref="K43:K48" si="5">K42</f>
        <v>TU_ELCC_DE3_DE1_01</v>
      </c>
    </row>
    <row r="44" spans="3:12" x14ac:dyDescent="0.3">
      <c r="D44" t="s">
        <v>12</v>
      </c>
      <c r="F44">
        <v>100</v>
      </c>
      <c r="H44">
        <v>100</v>
      </c>
      <c r="K44" s="10" t="str">
        <f t="shared" si="5"/>
        <v>TU_ELCC_DE3_DE1_01</v>
      </c>
    </row>
    <row r="45" spans="3:12" x14ac:dyDescent="0.3">
      <c r="D45" t="s">
        <v>8</v>
      </c>
      <c r="F45" s="8">
        <v>3.1536000000000002E-2</v>
      </c>
      <c r="H45" s="8">
        <v>3.1536000000000002E-2</v>
      </c>
      <c r="I45" s="8"/>
      <c r="J45" s="8"/>
      <c r="K45" s="10" t="str">
        <f t="shared" si="5"/>
        <v>TU_ELCC_DE3_DE1_01</v>
      </c>
    </row>
    <row r="46" spans="3:12" x14ac:dyDescent="0.3">
      <c r="C46" s="10" t="s">
        <v>11</v>
      </c>
      <c r="D46" s="10" t="s">
        <v>10</v>
      </c>
      <c r="E46" s="10">
        <v>2016</v>
      </c>
      <c r="F46" s="10">
        <v>10000000</v>
      </c>
      <c r="H46" s="10">
        <v>10000000</v>
      </c>
      <c r="I46" s="10"/>
      <c r="J46" s="10"/>
      <c r="K46" s="10" t="str">
        <f t="shared" si="5"/>
        <v>TU_ELCC_DE3_DE1_01</v>
      </c>
      <c r="L46" s="10"/>
    </row>
    <row r="47" spans="3:12" x14ac:dyDescent="0.3">
      <c r="C47" t="s">
        <v>11</v>
      </c>
      <c r="D47" t="s">
        <v>10</v>
      </c>
      <c r="E47">
        <v>0</v>
      </c>
      <c r="F47" s="9">
        <v>5</v>
      </c>
      <c r="H47" s="9">
        <v>5</v>
      </c>
      <c r="I47" s="9"/>
      <c r="J47" s="9"/>
      <c r="K47" s="10" t="str">
        <f t="shared" si="5"/>
        <v>TU_ELCC_DE3_DE1_01</v>
      </c>
      <c r="L47" s="10"/>
    </row>
    <row r="48" spans="3:12" x14ac:dyDescent="0.3">
      <c r="C48" s="19"/>
      <c r="D48" s="19" t="s">
        <v>41</v>
      </c>
      <c r="E48" s="18"/>
      <c r="F48" s="20">
        <v>0</v>
      </c>
      <c r="H48" s="20">
        <v>0</v>
      </c>
      <c r="I48" s="20"/>
      <c r="J48" s="20"/>
      <c r="K48" s="18" t="str">
        <f t="shared" si="5"/>
        <v>TU_ELCC_DE3_DE1_01</v>
      </c>
      <c r="L48" s="18" t="s">
        <v>45</v>
      </c>
    </row>
    <row r="49" spans="3:12" x14ac:dyDescent="0.3">
      <c r="D49" t="s">
        <v>7</v>
      </c>
      <c r="E49">
        <v>2016</v>
      </c>
      <c r="F49">
        <v>1</v>
      </c>
      <c r="I49">
        <v>1</v>
      </c>
      <c r="K49" t="s">
        <v>67</v>
      </c>
    </row>
    <row r="50" spans="3:12" x14ac:dyDescent="0.3">
      <c r="D50" t="s">
        <v>9</v>
      </c>
      <c r="F50">
        <v>1</v>
      </c>
      <c r="I50">
        <v>1</v>
      </c>
      <c r="K50" s="10" t="str">
        <f t="shared" ref="K50:K55" si="6">K49</f>
        <v>TU_ELCC_DE4_DE1_01</v>
      </c>
    </row>
    <row r="51" spans="3:12" x14ac:dyDescent="0.3">
      <c r="D51" t="s">
        <v>12</v>
      </c>
      <c r="F51">
        <v>100</v>
      </c>
      <c r="I51">
        <v>100</v>
      </c>
      <c r="K51" s="10" t="str">
        <f t="shared" si="6"/>
        <v>TU_ELCC_DE4_DE1_01</v>
      </c>
    </row>
    <row r="52" spans="3:12" x14ac:dyDescent="0.3">
      <c r="D52" t="s">
        <v>8</v>
      </c>
      <c r="F52" s="8">
        <v>3.1536000000000002E-2</v>
      </c>
      <c r="I52" s="8">
        <v>3.1536000000000002E-2</v>
      </c>
      <c r="J52" s="8"/>
      <c r="K52" s="10" t="str">
        <f t="shared" si="6"/>
        <v>TU_ELCC_DE4_DE1_01</v>
      </c>
    </row>
    <row r="53" spans="3:12" x14ac:dyDescent="0.3">
      <c r="C53" s="10" t="s">
        <v>11</v>
      </c>
      <c r="D53" s="10" t="s">
        <v>10</v>
      </c>
      <c r="E53" s="10">
        <v>2016</v>
      </c>
      <c r="F53" s="10">
        <v>10000000</v>
      </c>
      <c r="I53" s="10">
        <v>10000000</v>
      </c>
      <c r="J53" s="10"/>
      <c r="K53" s="10" t="str">
        <f t="shared" si="6"/>
        <v>TU_ELCC_DE4_DE1_01</v>
      </c>
      <c r="L53" s="10"/>
    </row>
    <row r="54" spans="3:12" x14ac:dyDescent="0.3">
      <c r="C54" t="s">
        <v>11</v>
      </c>
      <c r="D54" t="s">
        <v>10</v>
      </c>
      <c r="E54">
        <v>0</v>
      </c>
      <c r="F54" s="9">
        <v>5</v>
      </c>
      <c r="I54" s="9">
        <v>5</v>
      </c>
      <c r="J54" s="9"/>
      <c r="K54" s="10" t="str">
        <f t="shared" si="6"/>
        <v>TU_ELCC_DE4_DE1_01</v>
      </c>
      <c r="L54" s="10"/>
    </row>
    <row r="55" spans="3:12" x14ac:dyDescent="0.3">
      <c r="C55" s="19"/>
      <c r="D55" s="19" t="s">
        <v>41</v>
      </c>
      <c r="E55" s="18"/>
      <c r="F55" s="20">
        <v>0</v>
      </c>
      <c r="I55" s="20">
        <v>0</v>
      </c>
      <c r="J55" s="20"/>
      <c r="K55" s="18" t="str">
        <f t="shared" si="6"/>
        <v>TU_ELCC_DE4_DE1_01</v>
      </c>
      <c r="L55" s="18" t="s">
        <v>45</v>
      </c>
    </row>
    <row r="56" spans="3:12" x14ac:dyDescent="0.3">
      <c r="D56" t="s">
        <v>7</v>
      </c>
      <c r="E56">
        <v>2016</v>
      </c>
      <c r="F56">
        <v>1</v>
      </c>
      <c r="J56">
        <v>1</v>
      </c>
      <c r="K56" t="s">
        <v>68</v>
      </c>
    </row>
    <row r="57" spans="3:12" x14ac:dyDescent="0.3">
      <c r="D57" t="s">
        <v>9</v>
      </c>
      <c r="F57">
        <v>1</v>
      </c>
      <c r="J57">
        <v>1</v>
      </c>
      <c r="K57" s="10" t="str">
        <f t="shared" ref="K57:K62" si="7">K56</f>
        <v>TU_ELCC_DE5_DE1_01</v>
      </c>
    </row>
    <row r="58" spans="3:12" x14ac:dyDescent="0.3">
      <c r="D58" t="s">
        <v>12</v>
      </c>
      <c r="F58">
        <v>100</v>
      </c>
      <c r="J58">
        <v>100</v>
      </c>
      <c r="K58" s="10" t="str">
        <f t="shared" si="7"/>
        <v>TU_ELCC_DE5_DE1_01</v>
      </c>
    </row>
    <row r="59" spans="3:12" x14ac:dyDescent="0.3">
      <c r="D59" t="s">
        <v>8</v>
      </c>
      <c r="F59" s="8">
        <v>3.1536000000000002E-2</v>
      </c>
      <c r="J59" s="8">
        <v>3.1536000000000002E-2</v>
      </c>
      <c r="K59" s="10" t="str">
        <f t="shared" si="7"/>
        <v>TU_ELCC_DE5_DE1_01</v>
      </c>
    </row>
    <row r="60" spans="3:12" x14ac:dyDescent="0.3">
      <c r="C60" s="10" t="s">
        <v>11</v>
      </c>
      <c r="D60" s="10" t="s">
        <v>10</v>
      </c>
      <c r="E60" s="10">
        <v>2016</v>
      </c>
      <c r="F60" s="10">
        <v>10000000</v>
      </c>
      <c r="J60" s="10">
        <v>10000000</v>
      </c>
      <c r="K60" s="10" t="str">
        <f t="shared" si="7"/>
        <v>TU_ELCC_DE5_DE1_01</v>
      </c>
      <c r="L60" s="10"/>
    </row>
    <row r="61" spans="3:12" x14ac:dyDescent="0.3">
      <c r="C61" t="s">
        <v>11</v>
      </c>
      <c r="D61" t="s">
        <v>10</v>
      </c>
      <c r="E61">
        <v>0</v>
      </c>
      <c r="F61" s="9">
        <v>5</v>
      </c>
      <c r="J61" s="9">
        <v>5</v>
      </c>
      <c r="K61" s="10" t="str">
        <f t="shared" si="7"/>
        <v>TU_ELCC_DE5_DE1_01</v>
      </c>
      <c r="L61" s="10"/>
    </row>
    <row r="62" spans="3:12" x14ac:dyDescent="0.3">
      <c r="C62" s="19"/>
      <c r="D62" s="19" t="s">
        <v>41</v>
      </c>
      <c r="E62" s="18"/>
      <c r="F62" s="20">
        <v>0</v>
      </c>
      <c r="J62" s="20">
        <v>0</v>
      </c>
      <c r="K62" s="18" t="str">
        <f t="shared" si="7"/>
        <v>TU_ELCC_DE5_DE1_01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0F3E-BECD-4B31-BDCB-111249D854EE}">
  <dimension ref="B3:J16"/>
  <sheetViews>
    <sheetView workbookViewId="0">
      <selection activeCell="B35" sqref="B35"/>
    </sheetView>
  </sheetViews>
  <sheetFormatPr defaultColWidth="8.77734375" defaultRowHeight="14.4" x14ac:dyDescent="0.3"/>
  <cols>
    <col min="2" max="2" width="21.44140625" customWidth="1"/>
    <col min="6" max="6" width="13.33203125" customWidth="1"/>
  </cols>
  <sheetData>
    <row r="3" spans="2:10" x14ac:dyDescent="0.3">
      <c r="B3" s="22" t="s">
        <v>58</v>
      </c>
      <c r="C3" s="23"/>
      <c r="D3" s="23"/>
      <c r="E3" s="23"/>
      <c r="F3" s="23"/>
      <c r="G3" s="23"/>
      <c r="H3" s="23"/>
      <c r="I3" s="23"/>
      <c r="J3" s="23"/>
    </row>
    <row r="4" spans="2:10" x14ac:dyDescent="0.3">
      <c r="B4" s="24" t="s">
        <v>1</v>
      </c>
      <c r="C4" s="24" t="s">
        <v>59</v>
      </c>
      <c r="D4" s="25" t="s">
        <v>60</v>
      </c>
      <c r="E4" s="24" t="s">
        <v>3</v>
      </c>
      <c r="F4" s="24" t="s">
        <v>2</v>
      </c>
      <c r="G4" s="24" t="s">
        <v>0</v>
      </c>
      <c r="H4" s="26" t="s">
        <v>47</v>
      </c>
      <c r="I4" s="28"/>
      <c r="J4" s="27" t="s">
        <v>61</v>
      </c>
    </row>
    <row r="5" spans="2:10" x14ac:dyDescent="0.3">
      <c r="B5" s="29" t="s">
        <v>65</v>
      </c>
      <c r="C5" s="29" t="s">
        <v>62</v>
      </c>
      <c r="D5" s="29" t="s">
        <v>62</v>
      </c>
      <c r="E5" s="29" t="s">
        <v>63</v>
      </c>
      <c r="F5" s="29" t="s">
        <v>64</v>
      </c>
      <c r="G5" s="29">
        <v>2010</v>
      </c>
      <c r="H5" s="29">
        <v>0.1</v>
      </c>
      <c r="J5">
        <v>0.10686678676759548</v>
      </c>
    </row>
    <row r="6" spans="2:10" x14ac:dyDescent="0.3">
      <c r="B6" s="29" t="s">
        <v>66</v>
      </c>
      <c r="C6" s="29" t="s">
        <v>62</v>
      </c>
      <c r="D6" s="29" t="s">
        <v>62</v>
      </c>
      <c r="E6" s="29" t="s">
        <v>63</v>
      </c>
      <c r="F6" s="29" t="s">
        <v>64</v>
      </c>
      <c r="G6" s="29">
        <v>2010</v>
      </c>
      <c r="H6" s="29">
        <v>0.1</v>
      </c>
      <c r="J6">
        <v>2.4997560823677975E-2</v>
      </c>
    </row>
    <row r="7" spans="2:10" x14ac:dyDescent="0.3">
      <c r="B7" s="29" t="s">
        <v>67</v>
      </c>
      <c r="C7" s="29" t="s">
        <v>62</v>
      </c>
      <c r="D7" s="29" t="s">
        <v>62</v>
      </c>
      <c r="E7" s="29" t="s">
        <v>63</v>
      </c>
      <c r="F7" s="29" t="s">
        <v>64</v>
      </c>
      <c r="G7" s="29">
        <v>2010</v>
      </c>
      <c r="H7" s="29">
        <v>0.1</v>
      </c>
      <c r="J7">
        <v>2.202997304070314E-2</v>
      </c>
    </row>
    <row r="8" spans="2:10" x14ac:dyDescent="0.3">
      <c r="B8" s="29" t="s">
        <v>68</v>
      </c>
      <c r="C8" s="29" t="s">
        <v>62</v>
      </c>
      <c r="D8" s="29" t="s">
        <v>62</v>
      </c>
      <c r="E8" s="29" t="s">
        <v>63</v>
      </c>
      <c r="F8" s="29" t="s">
        <v>64</v>
      </c>
      <c r="G8" s="29">
        <v>2010</v>
      </c>
      <c r="H8" s="29">
        <v>0.1</v>
      </c>
      <c r="J8">
        <v>2.0027248218821018E-2</v>
      </c>
    </row>
    <row r="9" spans="2:10" x14ac:dyDescent="0.3">
      <c r="B9" t="str">
        <f>B5</f>
        <v>TU_ELCC_DE2_DE1_01</v>
      </c>
      <c r="C9" t="s">
        <v>62</v>
      </c>
      <c r="D9" t="s">
        <v>62</v>
      </c>
      <c r="E9" t="s">
        <v>63</v>
      </c>
      <c r="F9" t="s">
        <v>64</v>
      </c>
      <c r="G9">
        <v>2050</v>
      </c>
      <c r="H9">
        <v>0.1</v>
      </c>
    </row>
    <row r="10" spans="2:10" x14ac:dyDescent="0.3">
      <c r="B10" t="str">
        <f t="shared" ref="B10:B16" si="0">B6</f>
        <v>TU_ELCC_DE3_DE1_01</v>
      </c>
      <c r="C10" t="s">
        <v>62</v>
      </c>
      <c r="D10" t="s">
        <v>62</v>
      </c>
      <c r="E10" t="s">
        <v>63</v>
      </c>
      <c r="F10" t="s">
        <v>64</v>
      </c>
      <c r="G10">
        <v>2050</v>
      </c>
      <c r="H10">
        <v>0.1</v>
      </c>
    </row>
    <row r="11" spans="2:10" x14ac:dyDescent="0.3">
      <c r="B11" t="str">
        <f t="shared" si="0"/>
        <v>TU_ELCC_DE4_DE1_01</v>
      </c>
      <c r="C11" t="s">
        <v>62</v>
      </c>
      <c r="D11" t="s">
        <v>62</v>
      </c>
      <c r="E11" t="s">
        <v>63</v>
      </c>
      <c r="F11" t="s">
        <v>64</v>
      </c>
      <c r="G11">
        <v>2050</v>
      </c>
      <c r="H11">
        <v>0.1</v>
      </c>
    </row>
    <row r="12" spans="2:10" x14ac:dyDescent="0.3">
      <c r="B12" t="str">
        <f t="shared" si="0"/>
        <v>TU_ELCC_DE5_DE1_01</v>
      </c>
      <c r="C12" t="s">
        <v>62</v>
      </c>
      <c r="D12" t="s">
        <v>62</v>
      </c>
      <c r="E12" t="s">
        <v>63</v>
      </c>
      <c r="F12" t="s">
        <v>64</v>
      </c>
      <c r="G12">
        <v>2050</v>
      </c>
      <c r="H12">
        <v>0.1</v>
      </c>
    </row>
    <row r="13" spans="2:10" x14ac:dyDescent="0.3">
      <c r="B13" t="str">
        <f t="shared" si="0"/>
        <v>TU_ELCC_DE2_DE1_01</v>
      </c>
      <c r="C13" t="s">
        <v>62</v>
      </c>
      <c r="D13" t="s">
        <v>62</v>
      </c>
      <c r="E13" t="s">
        <v>63</v>
      </c>
      <c r="F13" t="s">
        <v>64</v>
      </c>
      <c r="G13">
        <v>0</v>
      </c>
      <c r="H13">
        <v>5</v>
      </c>
    </row>
    <row r="14" spans="2:10" x14ac:dyDescent="0.3">
      <c r="B14" t="str">
        <f t="shared" si="0"/>
        <v>TU_ELCC_DE3_DE1_01</v>
      </c>
      <c r="C14" t="s">
        <v>62</v>
      </c>
      <c r="D14" t="s">
        <v>62</v>
      </c>
      <c r="E14" t="s">
        <v>63</v>
      </c>
      <c r="F14" t="s">
        <v>64</v>
      </c>
      <c r="G14">
        <v>0</v>
      </c>
      <c r="H14">
        <v>5</v>
      </c>
    </row>
    <row r="15" spans="2:10" x14ac:dyDescent="0.3">
      <c r="B15" t="str">
        <f t="shared" si="0"/>
        <v>TU_ELCC_DE4_DE1_01</v>
      </c>
      <c r="C15" t="s">
        <v>62</v>
      </c>
      <c r="D15" t="s">
        <v>62</v>
      </c>
      <c r="E15" t="s">
        <v>63</v>
      </c>
      <c r="F15" t="s">
        <v>64</v>
      </c>
      <c r="G15">
        <v>0</v>
      </c>
      <c r="H15">
        <v>5</v>
      </c>
    </row>
    <row r="16" spans="2:10" x14ac:dyDescent="0.3">
      <c r="B16" t="str">
        <f t="shared" si="0"/>
        <v>TU_ELCC_DE5_DE1_01</v>
      </c>
      <c r="C16" t="s">
        <v>62</v>
      </c>
      <c r="D16" t="s">
        <v>62</v>
      </c>
      <c r="E16" t="s">
        <v>63</v>
      </c>
      <c r="F16" t="s">
        <v>64</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77734375" defaultRowHeight="14.4" x14ac:dyDescent="0.3"/>
  <cols>
    <col min="24" max="24" width="10.6640625" customWidth="1"/>
    <col min="25" max="25" width="13.6640625" bestFit="1" customWidth="1"/>
    <col min="26" max="26" width="17.44140625" customWidth="1"/>
    <col min="27" max="27" width="16.44140625" customWidth="1"/>
  </cols>
  <sheetData>
    <row r="1" spans="2:27" ht="19.8" x14ac:dyDescent="0.4">
      <c r="B1" s="11" t="s">
        <v>30</v>
      </c>
    </row>
    <row r="2" spans="2:27" x14ac:dyDescent="0.3">
      <c r="X2" t="s">
        <v>23</v>
      </c>
      <c r="Y2" t="s">
        <v>44</v>
      </c>
    </row>
    <row r="3" spans="2:27" x14ac:dyDescent="0.3">
      <c r="X3" t="s">
        <v>14</v>
      </c>
      <c r="Z3" t="s">
        <v>17</v>
      </c>
    </row>
    <row r="4" spans="2:27" x14ac:dyDescent="0.3">
      <c r="X4" t="s">
        <v>18</v>
      </c>
      <c r="Y4" t="s">
        <v>43</v>
      </c>
      <c r="Z4" t="s">
        <v>19</v>
      </c>
    </row>
    <row r="5" spans="2:27" x14ac:dyDescent="0.3">
      <c r="V5" t="s">
        <v>15</v>
      </c>
      <c r="W5" t="s">
        <v>16</v>
      </c>
    </row>
    <row r="6" spans="2:27" x14ac:dyDescent="0.3">
      <c r="V6" t="s">
        <v>20</v>
      </c>
      <c r="W6" t="s">
        <v>21</v>
      </c>
      <c r="X6">
        <v>1500</v>
      </c>
      <c r="Z6">
        <v>0.52</v>
      </c>
    </row>
    <row r="7" spans="2:27" x14ac:dyDescent="0.3">
      <c r="V7" t="s">
        <v>20</v>
      </c>
      <c r="W7" t="s">
        <v>22</v>
      </c>
      <c r="X7">
        <v>500</v>
      </c>
      <c r="Z7">
        <v>0.57999999999999996</v>
      </c>
    </row>
    <row r="9" spans="2:27" x14ac:dyDescent="0.3">
      <c r="V9" t="s">
        <v>38</v>
      </c>
      <c r="W9" t="s">
        <v>29</v>
      </c>
      <c r="X9">
        <v>2000</v>
      </c>
      <c r="Y9">
        <v>0</v>
      </c>
      <c r="Z9">
        <f>(X6*Z6+X7*Z7)/2000</f>
        <v>0.53500000000000003</v>
      </c>
    </row>
    <row r="12" spans="2:27" x14ac:dyDescent="0.3">
      <c r="W12" t="s">
        <v>42</v>
      </c>
    </row>
    <row r="13" spans="2:27" x14ac:dyDescent="0.3">
      <c r="W13" t="s">
        <v>29</v>
      </c>
      <c r="X13" t="s">
        <v>38</v>
      </c>
    </row>
    <row r="14" spans="2:27" x14ac:dyDescent="0.3">
      <c r="W14" t="s">
        <v>19</v>
      </c>
    </row>
    <row r="15" spans="2:27" x14ac:dyDescent="0.3">
      <c r="V15" s="12"/>
      <c r="W15" s="12">
        <f>Z9/2</f>
        <v>0.26750000000000002</v>
      </c>
      <c r="X15" s="12">
        <f>W15</f>
        <v>0.26750000000000002</v>
      </c>
      <c r="Y15" s="12"/>
      <c r="Z15" s="12"/>
      <c r="AA15" s="12"/>
    </row>
    <row r="16" spans="2:27" x14ac:dyDescent="0.3">
      <c r="V16" s="12"/>
      <c r="W16" s="12"/>
      <c r="X16" s="12"/>
      <c r="Y16" s="12"/>
      <c r="Z16" s="12"/>
      <c r="AA16" s="12"/>
    </row>
    <row r="17" spans="22:27" x14ac:dyDescent="0.3">
      <c r="V17" s="12"/>
      <c r="W17" s="12"/>
      <c r="X17" s="12"/>
      <c r="Y17" s="12"/>
      <c r="Z17" s="12"/>
      <c r="AA17" s="12"/>
    </row>
    <row r="18" spans="22:27" x14ac:dyDescent="0.3">
      <c r="V18" s="12"/>
      <c r="W18" s="12"/>
      <c r="X18" s="12"/>
      <c r="Y18" s="12"/>
      <c r="Z18" s="12"/>
      <c r="AA18" s="12"/>
    </row>
    <row r="19" spans="22:27" x14ac:dyDescent="0.3">
      <c r="V19" s="12"/>
      <c r="W19" s="12"/>
      <c r="X19" s="12"/>
      <c r="Y19" s="12"/>
      <c r="Z19" s="12"/>
      <c r="AA19" s="12"/>
    </row>
    <row r="20" spans="22:27" x14ac:dyDescent="0.3">
      <c r="V20" s="12"/>
      <c r="W20" s="12"/>
      <c r="X20" s="12"/>
      <c r="Y20" s="12"/>
      <c r="Z20" s="12"/>
      <c r="AA20" s="12"/>
    </row>
    <row r="21" spans="22:27" x14ac:dyDescent="0.3">
      <c r="V21" s="12"/>
      <c r="W21" s="12"/>
      <c r="X21" s="12"/>
      <c r="Y21" s="12"/>
      <c r="Z21" s="12"/>
      <c r="AA21" s="12"/>
    </row>
    <row r="22" spans="22:27" x14ac:dyDescent="0.3">
      <c r="V22" s="12"/>
      <c r="W22" s="12"/>
      <c r="X22" s="12"/>
      <c r="Y22" s="12"/>
      <c r="Z22" s="12"/>
      <c r="AA22" s="12"/>
    </row>
    <row r="23" spans="22:27" x14ac:dyDescent="0.3">
      <c r="V23" s="12"/>
      <c r="W23" s="12"/>
      <c r="X23" s="12"/>
      <c r="Y23" s="12"/>
      <c r="Z23" s="12"/>
      <c r="AA23" s="12"/>
    </row>
    <row r="24" spans="22:27" x14ac:dyDescent="0.3">
      <c r="V24" s="12"/>
      <c r="W24" s="12"/>
      <c r="X24" s="12"/>
      <c r="Y24" s="12"/>
      <c r="Z24" s="12"/>
      <c r="AA24" s="12"/>
    </row>
    <row r="25" spans="22:27" x14ac:dyDescent="0.3">
      <c r="V25" s="12"/>
      <c r="W25" s="12"/>
      <c r="X25" s="12"/>
      <c r="Y25" s="12"/>
      <c r="Z25" s="12"/>
      <c r="AA25" s="12"/>
    </row>
    <row r="26" spans="22:27" x14ac:dyDescent="0.3">
      <c r="V26" s="12"/>
      <c r="W26" s="12"/>
      <c r="X26" s="12"/>
      <c r="Y26" s="12"/>
      <c r="Z26" s="12"/>
      <c r="AA26" s="12"/>
    </row>
    <row r="27" spans="22:27" x14ac:dyDescent="0.3">
      <c r="V27" s="12"/>
      <c r="W27" s="12"/>
      <c r="X27" s="12"/>
      <c r="Y27" s="12"/>
      <c r="Z27" s="12"/>
      <c r="AA27" s="12"/>
    </row>
    <row r="28" spans="22:27" x14ac:dyDescent="0.3">
      <c r="V28" s="12"/>
      <c r="W28" s="12"/>
      <c r="X28" s="12"/>
      <c r="Y28" s="12"/>
      <c r="Z28" s="12"/>
      <c r="AA28" s="12"/>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77734375" defaultRowHeight="14.4" x14ac:dyDescent="0.3"/>
  <sheetData>
    <row r="2" spans="2:34" x14ac:dyDescent="0.3">
      <c r="B2" s="30" t="s">
        <v>24</v>
      </c>
      <c r="C2" s="30"/>
      <c r="D2" s="30"/>
      <c r="E2" s="30"/>
      <c r="F2" s="30"/>
      <c r="G2" s="30"/>
      <c r="H2" s="30"/>
      <c r="I2" s="30"/>
      <c r="J2" s="30"/>
      <c r="M2" s="30" t="s">
        <v>25</v>
      </c>
      <c r="N2" s="30"/>
      <c r="O2" s="30"/>
      <c r="P2" s="30"/>
      <c r="Q2" s="30"/>
      <c r="R2" s="30"/>
      <c r="S2" s="30"/>
      <c r="T2" s="30"/>
      <c r="U2" s="30"/>
    </row>
    <row r="3" spans="2:34" x14ac:dyDescent="0.3">
      <c r="B3" s="30"/>
      <c r="C3" s="30"/>
      <c r="D3" s="30"/>
      <c r="E3" s="30"/>
      <c r="F3" s="30"/>
      <c r="G3" s="30"/>
      <c r="H3" s="30"/>
      <c r="I3" s="30"/>
      <c r="J3" s="30"/>
      <c r="M3" s="30"/>
      <c r="N3" s="30"/>
      <c r="O3" s="30"/>
      <c r="P3" s="30"/>
      <c r="Q3" s="30"/>
      <c r="R3" s="30"/>
      <c r="S3" s="30"/>
      <c r="T3" s="30"/>
      <c r="U3" s="30"/>
      <c r="AH3" s="15" t="s">
        <v>36</v>
      </c>
    </row>
    <row r="4" spans="2:34" x14ac:dyDescent="0.3">
      <c r="AH4" s="16" t="s">
        <v>37</v>
      </c>
    </row>
    <row r="5" spans="2:34" x14ac:dyDescent="0.3">
      <c r="V5" s="12"/>
      <c r="W5" s="12"/>
      <c r="X5" s="12"/>
      <c r="Y5" s="12"/>
    </row>
    <row r="6" spans="2:34" x14ac:dyDescent="0.3">
      <c r="V6" s="12"/>
      <c r="W6" s="12"/>
      <c r="X6" s="12"/>
      <c r="Y6" s="12"/>
    </row>
    <row r="7" spans="2:34" x14ac:dyDescent="0.3">
      <c r="V7" s="12"/>
      <c r="W7" s="12"/>
      <c r="X7" s="12"/>
      <c r="Y7" s="12"/>
    </row>
    <row r="8" spans="2:34" x14ac:dyDescent="0.3">
      <c r="V8" s="12"/>
      <c r="W8" s="12"/>
      <c r="X8" s="12"/>
      <c r="Y8" s="12"/>
    </row>
    <row r="9" spans="2:34" x14ac:dyDescent="0.3">
      <c r="V9" s="12"/>
      <c r="W9" s="12"/>
      <c r="X9" s="12"/>
      <c r="Y9" s="12"/>
    </row>
    <row r="10" spans="2:34" x14ac:dyDescent="0.3">
      <c r="V10" s="12"/>
      <c r="W10" s="12"/>
      <c r="X10" s="12"/>
      <c r="Y10" s="12"/>
    </row>
    <row r="11" spans="2:34" x14ac:dyDescent="0.3">
      <c r="V11" s="12"/>
      <c r="W11" s="12"/>
      <c r="X11" s="12"/>
      <c r="Y11" s="12"/>
    </row>
    <row r="12" spans="2:34" x14ac:dyDescent="0.3">
      <c r="V12" s="12"/>
      <c r="W12" s="12"/>
      <c r="X12" s="12"/>
      <c r="Y12" s="12"/>
    </row>
    <row r="13" spans="2:34" x14ac:dyDescent="0.3">
      <c r="V13" s="12"/>
      <c r="W13" s="12"/>
      <c r="X13" s="12"/>
      <c r="Y13" s="12"/>
    </row>
    <row r="14" spans="2:34" x14ac:dyDescent="0.3">
      <c r="V14" s="12"/>
      <c r="W14" s="12"/>
      <c r="X14" s="12"/>
      <c r="Y14" s="12"/>
    </row>
    <row r="15" spans="2:34" x14ac:dyDescent="0.3">
      <c r="V15" s="12"/>
      <c r="W15" s="12"/>
      <c r="X15" s="12"/>
      <c r="Y15" s="12"/>
    </row>
    <row r="16" spans="2:34" x14ac:dyDescent="0.3">
      <c r="V16" s="12"/>
      <c r="W16" s="12"/>
      <c r="X16" s="12"/>
      <c r="Y16" s="12"/>
    </row>
    <row r="17" spans="22:27" x14ac:dyDescent="0.3">
      <c r="V17" s="12"/>
      <c r="W17" s="12"/>
      <c r="X17" s="12"/>
      <c r="Y17" s="12"/>
    </row>
    <row r="18" spans="22:27" x14ac:dyDescent="0.3">
      <c r="V18" s="12"/>
      <c r="W18" s="12"/>
      <c r="X18" s="12"/>
      <c r="Y18" s="12"/>
    </row>
    <row r="19" spans="22:27" x14ac:dyDescent="0.3">
      <c r="V19" s="12"/>
      <c r="W19" s="12"/>
      <c r="X19" s="12"/>
      <c r="Y19" s="12"/>
    </row>
    <row r="20" spans="22:27" x14ac:dyDescent="0.3">
      <c r="V20" s="12"/>
      <c r="W20" s="12"/>
      <c r="X20" s="12"/>
      <c r="Y20" s="12"/>
    </row>
    <row r="21" spans="22:27" x14ac:dyDescent="0.3">
      <c r="V21" s="12"/>
      <c r="W21" s="12"/>
      <c r="X21" s="12"/>
      <c r="Y21" s="12"/>
    </row>
    <row r="28" spans="22:27" x14ac:dyDescent="0.3">
      <c r="X28" s="13" t="s">
        <v>39</v>
      </c>
      <c r="Y28" s="17" t="s">
        <v>31</v>
      </c>
      <c r="Z28" s="17" t="s">
        <v>32</v>
      </c>
      <c r="AA28" s="17"/>
    </row>
    <row r="29" spans="22:27" x14ac:dyDescent="0.3">
      <c r="X29" s="13" t="s">
        <v>40</v>
      </c>
      <c r="Y29" s="17" t="s">
        <v>33</v>
      </c>
      <c r="Z29" s="17" t="s">
        <v>34</v>
      </c>
      <c r="AA29" s="17"/>
    </row>
    <row r="32" spans="22:27" x14ac:dyDescent="0.3">
      <c r="X32" s="14" t="s">
        <v>35</v>
      </c>
    </row>
    <row r="33" spans="2:28" x14ac:dyDescent="0.3">
      <c r="Y33" t="s">
        <v>26</v>
      </c>
      <c r="Z33" t="s">
        <v>27</v>
      </c>
      <c r="AA33" t="s">
        <v>29</v>
      </c>
    </row>
    <row r="34" spans="2:28" x14ac:dyDescent="0.3">
      <c r="X34" t="s">
        <v>26</v>
      </c>
      <c r="Z34">
        <v>1000</v>
      </c>
      <c r="AA34">
        <v>1200</v>
      </c>
      <c r="AB34">
        <f>SUM(Z34:AA34)</f>
        <v>2200</v>
      </c>
    </row>
    <row r="35" spans="2:28" x14ac:dyDescent="0.3">
      <c r="X35" t="s">
        <v>27</v>
      </c>
      <c r="Y35">
        <v>1000</v>
      </c>
    </row>
    <row r="36" spans="2:28" x14ac:dyDescent="0.3">
      <c r="X36" t="s">
        <v>29</v>
      </c>
      <c r="Y36">
        <v>1150</v>
      </c>
    </row>
    <row r="37" spans="2:28" x14ac:dyDescent="0.3">
      <c r="Y37">
        <f>SUM(Y35:Y36)</f>
        <v>2150</v>
      </c>
    </row>
    <row r="38" spans="2:28" x14ac:dyDescent="0.3">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2022-05-02T07:12:21Z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