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hidePivotFieldList="1"/>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3137958D-C879-984B-B442-C991D3298C6F}" xr6:coauthVersionLast="47" xr6:coauthVersionMax="47" xr10:uidLastSave="{00000000-0000-0000-0000-000000000000}"/>
  <bookViews>
    <workbookView xWindow="2920" yWindow="1040" windowWidth="21680" windowHeight="12960" tabRatio="757" firstSheet="1" activeTab="4"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[3]TechnologyData!$A$14:$M$41</definedName>
    <definedName name="BiomassLargeCHP">[3]TechnologyData!$A$14:$M$41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[5]Sheet1!$C$4</definedName>
    <definedName name="CRF_CountryName">[5]Sheet1!$C$4</definedName>
    <definedName name="dkkPerEUR" localSheetId="5">'[6]Centrale data'!$C$34</definedName>
    <definedName name="dkkPerEUR">'[6]Centrale data'!$C$34</definedName>
    <definedName name="E_waste">#REF!</definedName>
    <definedName name="EFF_3a">#REF!</definedName>
    <definedName name="EFF_3b">#REF!</definedName>
    <definedName name="Eksportstigning" localSheetId="17">[2]Plants!$J$6</definedName>
    <definedName name="Eksportstigning" localSheetId="5">[3]Plants!$J$6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[3]Subsidy!#REF!</definedName>
    <definedName name="ElPriceMix" localSheetId="8">[3]Subsidy!#REF!</definedName>
    <definedName name="ElPriceMix">[3]Subsidy!#REF!</definedName>
    <definedName name="Euro">#REF!</definedName>
    <definedName name="Fastprisår" localSheetId="17">[7]Forside!$B$5</definedName>
    <definedName name="Fastprisår" localSheetId="5">[7]Forside!$B$5</definedName>
    <definedName name="Fastprisår">[7]Forside!$B$5</definedName>
    <definedName name="FID_1" localSheetId="17">[8]AGR_Fuels!$A$2</definedName>
    <definedName name="FID_1" localSheetId="5">[9]AGR_Fuels!$A$2</definedName>
    <definedName name="FID_1" localSheetId="0">[9]AGR_Fuels!$A$2</definedName>
    <definedName name="FID_1">[9]AGR_Fuels!$A$2</definedName>
    <definedName name="FID_2" localSheetId="5">#REF!</definedName>
    <definedName name="FID_2" localSheetId="7">[10]LOG!#REF!</definedName>
    <definedName name="FID_2" localSheetId="8">[11]LOG!#REF!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'[12]O&amp;M waste and WIN '!$K$13</definedName>
    <definedName name="FIXWINOFF">'[12]O&amp;M waste and WIN '!$K$13</definedName>
    <definedName name="FIXWINON" localSheetId="5">'[12]O&amp;M waste and WIN '!$K$14</definedName>
    <definedName name="FIXWINON">'[12]O&amp;M waste and WIN '!$K$14</definedName>
    <definedName name="FIXWSTBO" localSheetId="5">'[13]O&amp;M waste and WIN '!$E$5</definedName>
    <definedName name="FIXWSTBO">'[13]O&amp;M waste and WIN '!$E$5</definedName>
    <definedName name="FIXWSTBP" localSheetId="5">'[14]Adjusted O&amp;M waste and wind '!$C$4</definedName>
    <definedName name="FIXWSTBP">'[14]Adjusted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OFFSET([15]Data_by_gas!$A$14,0,1,1,COUNTA([15]Data_by_gas!$1:$1)-1)</definedName>
    <definedName name="GHG_W_LULUCF_CO2">OFFSET([15]Data_by_gas!$A$14,0,1,1,COUNTA([15]Data_by_gas!$1:$1)-1)</definedName>
    <definedName name="GHG_W_LULUCF_NONCO2" localSheetId="5">OFFSET([15]Data_by_gas!$A$21,0,1,1,COUNTA([15]Data_by_gas!$1:$1)-1)</definedName>
    <definedName name="GHG_W_LULUCF_NONCO2">OFFSET([15]Data_by_gas!$A$21,0,1,1,COUNTA([15]Data_by_gas!$1:$1)-1)</definedName>
    <definedName name="GHG_W_LULUCF_TOTALGHG" localSheetId="5">OFFSET([15]Data_by_gas!$A$22,0,1,1,COUNTA([15]Data_by_gas!$1:$1)-1)</definedName>
    <definedName name="GHG_W_LULUCF_TOTALGHG">OFFSET([15]Data_by_gas!$A$22,0,1,1,COUNTA([15]Data_by_gas!$1:$1)-1)</definedName>
    <definedName name="GHG_WO_LULUCF_CO2" localSheetId="5">OFFSET([15]Data_by_gas!$A$3,0,1,1,COUNTA([15]Data_by_gas!$1:$1)-1)</definedName>
    <definedName name="GHG_WO_LULUCF_CO2">OFFSET([15]Data_by_gas!$A$3,0,1,1,COUNTA([15]Data_by_gas!$1:$1)-1)</definedName>
    <definedName name="GHG_WO_LULUCF_NONCO2" localSheetId="5">OFFSET([15]Data_by_gas!$A$10,0,1,1,COUNTA([15]Data_by_gas!$1:$1)-1)</definedName>
    <definedName name="GHG_WO_LULUCF_NONCO2">OFFSET([15]Data_by_gas!$A$10,0,1,1,COUNTA([15]Data_by_gas!$1:$1)-1)</definedName>
    <definedName name="GHG_WO_LULUCF_TOTALGHG" localSheetId="5">OFFSET([15]Data_by_gas!$A$11,0,1,1,COUNTA([15]Data_by_gas!$1:$1)-1)</definedName>
    <definedName name="GHG_WO_LULUCF_TOTALGHG">OFFSET([15]Data_by_gas!$A$11,0,1,1,COUNTA([15]Data_by_gas!$1:$1)-1)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[3]General!#REF!</definedName>
    <definedName name="Inflation" localSheetId="8">[3]General!#REF!</definedName>
    <definedName name="Inflation">[3]General!#REF!</definedName>
    <definedName name="LastPSOYear" localSheetId="17">[2]Plants!$H$2</definedName>
    <definedName name="LastPSOYear" localSheetId="5">[3]Plants!$H$2</definedName>
    <definedName name="LastPSOYear">[3]Plants!$H$2</definedName>
    <definedName name="LBL_CAT" localSheetId="5">#REF!,#REF!,#REF!,#REF!,#REF!,#REF!</definedName>
    <definedName name="LBL_CAT">Data_by_sector!$A$11:$A$18,Data_by_sector!$A$26,Data_by_sector!$A$27,Data_by_sector!$A$35,Data_by_sector!$A$41,Data_by_sector!$A$46</definedName>
    <definedName name="LBL_GAS_YEARS" localSheetId="5">OFFSET([15]Data_by_gas!$A$1,0,1,1,COUNTA([15]Data_by_gas!$1:$1)-1)</definedName>
    <definedName name="LBL_GAS_YEARS">OFFSET([15]Data_by_gas!$A$1,0,1,1,COUNTA([15]Data_by_gas!$1:$1)-1)</definedName>
    <definedName name="LIFE_3a">#REF!</definedName>
    <definedName name="LIFE_3b">#REF!</definedName>
    <definedName name="MINCRD" comment="Activity bound for DK crude oil production based on projection from DEA." localSheetId="7">'[10]Mining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'[10]Mining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[3]TechnologyData!$F$11</definedName>
    <definedName name="Nettarif">[3]TechnologyData!$F$11</definedName>
    <definedName name="NGCC_SmallBP" localSheetId="17">[2]TechnologyData!$A$72:$M$99</definedName>
    <definedName name="NGCC_SmallBP" localSheetId="5">[3]TechnologyData!$A$72:$M$99</definedName>
    <definedName name="NGCC_SmallBP">[3]TechnologyData!$A$72:$M$99</definedName>
    <definedName name="nhydro" localSheetId="17">[2]General!#REF!</definedName>
    <definedName name="nhydro" localSheetId="5">[3]General!#REF!</definedName>
    <definedName name="nhydro" localSheetId="8">[3]General!#REF!</definedName>
    <definedName name="nhydro">[3]General!#REF!</definedName>
    <definedName name="NyeNGCC" localSheetId="17">[2]Plants!$J$5</definedName>
    <definedName name="NyeNGCC" localSheetId="5">[3]Plants!$J$5</definedName>
    <definedName name="NyeNGCC">[3]Plants!$J$5</definedName>
    <definedName name="OffshoreWindPark" localSheetId="17">[2]TechnologyData!$O$43:$AA$70</definedName>
    <definedName name="OffshoreWindPark" localSheetId="5">[3]TechnologyData!$O$43:$AA$70</definedName>
    <definedName name="OffshoreWindPark">[3]TechnologyData!$O$43:$AA$70</definedName>
    <definedName name="OnshoreWindPark" localSheetId="17">[2]TechnologyData!$O$14:$AA$41</definedName>
    <definedName name="OnshoreWindPark" localSheetId="5">[3]TechnologyData!$O$14:$AA$41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[16]Rækker!$A$4:$A$4</definedName>
    <definedName name="Raggr1">[16]Rækker!$A$4:$A$4</definedName>
    <definedName name="Raggr2" localSheetId="5">[16]Rækker!$B$4:$B$4</definedName>
    <definedName name="Raggr2">[16]Rækker!$B$4:$B$4</definedName>
    <definedName name="Raggr3" localSheetId="5">[16]Rækker!$C$4:$C$4</definedName>
    <definedName name="Raggr3">[16]Rækker!$C$4:$C$4</definedName>
    <definedName name="Raggr4" localSheetId="8">#REF!</definedName>
    <definedName name="Raggr4">'MIN-IMP-EXP_Data'!$D$4:$D$4</definedName>
    <definedName name="Raggr5" localSheetId="8">#REF!</definedName>
    <definedName name="Raggr5">'MIN-IMP-EXP_Data'!$E$4:$E$4</definedName>
    <definedName name="Real_interest_rate" localSheetId="17">[17]TechnologyData!$B$37</definedName>
    <definedName name="Real_interest_rate" localSheetId="5">[18]TechnologyData!$B$37</definedName>
    <definedName name="Real_interest_rate">[18]TechnologyData!$B$37</definedName>
    <definedName name="RefurbishedCoalBioCHP" localSheetId="17">[2]TechnologyData!$A$43:$M$70</definedName>
    <definedName name="RefurbishedCoalBioCHP" localSheetId="5">[3]TechnologyData!$A$43:$M$70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[3]Plants!$J$4</definedName>
    <definedName name="RenovCKV">[3]Plants!$J$4</definedName>
    <definedName name="RetBE" localSheetId="5">[19]Macro1!#REF!</definedName>
    <definedName name="RetBE" localSheetId="24">[19]Macro1!#REF!</definedName>
    <definedName name="RetBE" localSheetId="25">[19]Macro1!#REF!</definedName>
    <definedName name="RetBE" localSheetId="26">[19]Macro1!#REF!</definedName>
    <definedName name="RetBE" localSheetId="27">[19]Macro1!#REF!</definedName>
    <definedName name="RetBE">[19]Macro1!#REF!</definedName>
    <definedName name="rSØK" localSheetId="5">'[6]Centrale data'!$C$32</definedName>
    <definedName name="rSØK">'[6]Centrale data'!$C$32</definedName>
    <definedName name="Saggr1" localSheetId="5">[16]Søjler!$A$4:$A$7</definedName>
    <definedName name="Saggr1">[16]Søjler!$A$4:$A$7</definedName>
    <definedName name="Saggr2" localSheetId="5">[16]Søjler!$B$4:$B$7</definedName>
    <definedName name="Saggr2">[16]Søjler!$B$4:$B$7</definedName>
    <definedName name="Saggr3" localSheetId="5">[16]Søjler!$C$4:$C$7</definedName>
    <definedName name="Saggr3">[16]Søjler!$C$4:$C$7</definedName>
    <definedName name="Saggr4" localSheetId="5">[16]Søjler!$D$4:$D$7</definedName>
    <definedName name="Saggr4">[16]Søjler!$D$4:$D$7</definedName>
    <definedName name="Saggr5" localSheetId="5">[16]Søjler!$E$4:$E$7</definedName>
    <definedName name="Saggr5">[16]Søjler!$E$4:$E$7</definedName>
    <definedName name="Saggr6" localSheetId="5">[16]Søjler!$F$4:$F$7</definedName>
    <definedName name="Saggr6">[16]Søjler!$F$4:$F$7</definedName>
    <definedName name="Saggr7" localSheetId="5">[16]Søjler!$G$4:$G$7</definedName>
    <definedName name="Saggr7">[16]Søjler!$G$4:$G$7</definedName>
    <definedName name="Saggr8" localSheetId="5">[16]Søjler!$H$4:$H$7</definedName>
    <definedName name="Saggr8">[16]Søjler!$H$4:$H$7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[20]Tech!#REF!</definedName>
    <definedName name="Share_I_UP_3">[21]Tech!#REF!</definedName>
    <definedName name="Share_I_UP_3a" localSheetId="5">#REF!</definedName>
    <definedName name="Share_I_UP_3a">#REF!</definedName>
    <definedName name="Share_I_UP_3b" localSheetId="5">#REF!</definedName>
    <definedName name="Share_I_UP_3b">#REF!</definedName>
    <definedName name="STOCK_HET_3" localSheetId="5">[20]Tech!#REF!</definedName>
    <definedName name="STOCK_HET_3">[21]Tech!#REF!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'[12]O&amp;M waste and WIN '!$L$13</definedName>
    <definedName name="VARWINOFF">'[12]O&amp;M waste and WIN '!$L$13</definedName>
    <definedName name="VARWINON" localSheetId="5">'[12]O&amp;M waste and WIN '!$L$14</definedName>
    <definedName name="VARWINON">'[12]O&amp;M waste and WIN '!$L$14</definedName>
    <definedName name="VARWSTBO" localSheetId="5">'[14]Adjusted O&amp;M waste and wind '!$D$5</definedName>
    <definedName name="VARWSTBO">'[14]Adjusted O&amp;M waste and wind '!$D$5</definedName>
    <definedName name="VARWSTBP" localSheetId="5">'[14]Adjusted O&amp;M waste and wind '!$D$4</definedName>
    <definedName name="VARWSTBP">'[14]Adjusted O&amp;M waste and wind '!$D$4</definedName>
    <definedName name="WasteCHP" localSheetId="17">[2]TechnologyData!$A$101:$M$129</definedName>
    <definedName name="WasteCHP" localSheetId="5">[3]TechnologyData!$A$101:$M$129</definedName>
    <definedName name="WasteCHP">[3]TechnologyData!$A$101:$M$129</definedName>
    <definedName name="Wood_SmallBP" localSheetId="17">[2]TechnologyData!$A$131:$M$158</definedName>
    <definedName name="Wood_SmallBP" localSheetId="5">[3]TechnologyData!$A$131:$M$158</definedName>
    <definedName name="Wood_SmallBP">[3]TechnologyData!$A$131:$M$158</definedName>
    <definedName name="x" localSheetId="2">[22]AGR_Fuels!$A$2</definedName>
    <definedName name="x" localSheetId="5">[22]AGR_Fuels!$A$2</definedName>
    <definedName name="x">[22]AGR_Fuels!$A$2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6" i="261" l="1"/>
  <c r="AY82" i="245" l="1"/>
  <c r="AY83" i="245"/>
  <c r="AY85" i="245"/>
  <c r="AY81" i="245"/>
  <c r="AY78" i="245"/>
  <c r="AZ14" i="245"/>
  <c r="AY69" i="245"/>
  <c r="AY68" i="245"/>
  <c r="AY16" i="245"/>
  <c r="AY14" i="245"/>
  <c r="AX82" i="245"/>
  <c r="AX83" i="245"/>
  <c r="AX85" i="245"/>
  <c r="AX81" i="245"/>
  <c r="AX78" i="245"/>
  <c r="AX69" i="245"/>
  <c r="AX68" i="245"/>
  <c r="AX16" i="245"/>
  <c r="AX14" i="245"/>
  <c r="AW16" i="245"/>
  <c r="AW14" i="245"/>
  <c r="AW82" i="245" l="1"/>
  <c r="AW83" i="245"/>
  <c r="AW85" i="245"/>
  <c r="AW81" i="245"/>
  <c r="AW78" i="245"/>
  <c r="AW69" i="245"/>
  <c r="AW68" i="245"/>
  <c r="E118" i="216"/>
  <c r="I12" i="265"/>
  <c r="N12" i="265" s="1"/>
  <c r="J12" i="265"/>
  <c r="K12" i="265"/>
  <c r="L12" i="265"/>
  <c r="H12" i="265"/>
  <c r="O12" i="265"/>
  <c r="P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D143" i="23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s="1"/>
  <c r="AS8" i="265"/>
  <c r="G7" i="265" s="1"/>
  <c r="S9" i="265"/>
  <c r="V9" i="265" s="1"/>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E47" i="262"/>
  <c r="N47" i="262"/>
  <c r="R47" i="262"/>
  <c r="F47" i="262"/>
  <c r="H47" i="262"/>
  <c r="D47" i="262"/>
  <c r="Z47" i="262"/>
  <c r="M47" i="262"/>
  <c r="V47" i="262"/>
  <c r="U47" i="262"/>
  <c r="Q47" i="262"/>
  <c r="J47" i="262"/>
  <c r="T47" i="262"/>
  <c r="Y47" i="262"/>
  <c r="W47" i="262"/>
  <c r="G47" i="262"/>
  <c r="P47" i="262"/>
  <c r="C47" i="262"/>
  <c r="K47" i="262"/>
  <c r="Z1" i="262"/>
  <c r="O47" i="262"/>
  <c r="L47" i="262"/>
  <c r="I47" i="262"/>
  <c r="S47" i="262"/>
  <c r="X47" i="262"/>
  <c r="AB8" i="246" l="1"/>
  <c r="AA8" i="246"/>
  <c r="Z8" i="246"/>
  <c r="AA54" i="258" l="1"/>
  <c r="AA53" i="258"/>
  <c r="AA36" i="258"/>
  <c r="Z36" i="258" s="1"/>
  <c r="AA35" i="258"/>
  <c r="Z35" i="258" s="1"/>
  <c r="AA34" i="258"/>
  <c r="Z34" i="258" s="1"/>
  <c r="AA33" i="258"/>
  <c r="AA37" i="258" s="1"/>
  <c r="AA39" i="258" s="1"/>
  <c r="AA30" i="258"/>
  <c r="AA29" i="258"/>
  <c r="AA28" i="258"/>
  <c r="W28" i="258"/>
  <c r="Z27" i="258"/>
  <c r="AA27" i="258" s="1"/>
  <c r="V26" i="258"/>
  <c r="W24" i="258" s="1"/>
  <c r="V19" i="258"/>
  <c r="V18" i="258"/>
  <c r="U18" i="258"/>
  <c r="X17" i="258"/>
  <c r="V17" i="258"/>
  <c r="U17" i="258"/>
  <c r="S1" i="258"/>
  <c r="R1" i="258"/>
  <c r="Q1" i="258"/>
  <c r="F1" i="258"/>
  <c r="D1" i="258"/>
  <c r="W25" i="258" l="1"/>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Y42" i="254" l="1"/>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CG25" i="238" s="1"/>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BE21" i="238" s="1"/>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S59" i="238"/>
  <c r="R59" i="238"/>
  <c r="Q59" i="238"/>
  <c r="BN25" i="238" s="1"/>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c r="BG27" i="238" s="1"/>
  <c r="I57" i="238"/>
  <c r="I75" i="238" s="1"/>
  <c r="BF27" i="238" s="1"/>
  <c r="H57" i="238"/>
  <c r="H75" i="238" s="1"/>
  <c r="BE27" i="238" s="1"/>
  <c r="G57" i="238"/>
  <c r="G75" i="238"/>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CJ24" i="238"/>
  <c r="CR33" i="238"/>
  <c r="BX33" i="238"/>
  <c r="AB16" i="238"/>
  <c r="BR22" i="238"/>
  <c r="BR23" i="238"/>
  <c r="CJ25" i="238"/>
  <c r="CJ22" i="238"/>
  <c r="BT28" i="238"/>
  <c r="BR32" i="238"/>
  <c r="BI21" i="238"/>
  <c r="CQ22" i="238"/>
  <c r="BZ24" i="238"/>
  <c r="BF26" i="238"/>
  <c r="BZ22" i="238"/>
  <c r="AM74" i="238" l="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AN91" i="238"/>
  <c r="AR74" i="238"/>
  <c r="CO28" i="238" s="1"/>
  <c r="AR91" i="238"/>
  <c r="AV74" i="238"/>
  <c r="CS28"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AO91" i="238"/>
  <c r="AS74" i="238"/>
  <c r="AS91" i="238"/>
  <c r="AW74" i="238"/>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AN92" i="238" l="1"/>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0" i="238" s="1"/>
  <c r="CW33" i="238"/>
  <c r="N7" i="242"/>
  <c r="DC33" i="238"/>
  <c r="DB33" i="238"/>
  <c r="DA33" i="238"/>
  <c r="CV30" i="238" l="1"/>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X22" i="238" l="1"/>
  <c r="CV22" i="238"/>
  <c r="CW22" i="238"/>
  <c r="CX26" i="238"/>
  <c r="CV26" i="238"/>
  <c r="CW26" i="238"/>
  <c r="CX23" i="238"/>
  <c r="CV23" i="238"/>
  <c r="CW23" i="238"/>
  <c r="CW27" i="238"/>
  <c r="CV27" i="238"/>
  <c r="CX27" i="238"/>
  <c r="CX21" i="238"/>
  <c r="CV21" i="238"/>
  <c r="CW21" i="238"/>
  <c r="CW25" i="238"/>
  <c r="CV25" i="238"/>
  <c r="CX25" i="238"/>
  <c r="CW28" i="238"/>
  <c r="CV28" i="238"/>
  <c r="CX28" i="238"/>
  <c r="CW24" i="238"/>
  <c r="CV24" i="238"/>
  <c r="CX24"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6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600-000002000000}">
      <text>
        <r>
          <rPr>
            <b/>
            <sz val="9"/>
            <color indexed="81"/>
            <rFont val="Tahoma"/>
            <family val="2"/>
          </rPr>
          <t>Olexandr Balyk:</t>
        </r>
        <r>
          <rPr>
            <sz val="9"/>
            <color indexed="81"/>
            <rFont val="Tahoma"/>
            <family val="2"/>
          </rPr>
          <t xml:space="preserve">
Same as in Ramses</t>
        </r>
      </text>
    </comment>
    <comment ref="H9" authorId="1" shapeId="0" xr:uid="{00000000-0006-0000-0600-000003000000}">
      <text>
        <r>
          <rPr>
            <b/>
            <sz val="9"/>
            <color indexed="81"/>
            <rFont val="Tahoma"/>
            <family val="2"/>
          </rPr>
          <t>Olexandr Balyk:</t>
        </r>
        <r>
          <rPr>
            <sz val="9"/>
            <color indexed="81"/>
            <rFont val="Tahoma"/>
            <family val="2"/>
          </rPr>
          <t xml:space="preserve">
Same as in Ramses</t>
        </r>
      </text>
    </comment>
    <comment ref="I9" authorId="1" shapeId="0" xr:uid="{00000000-0006-0000-0600-000004000000}">
      <text>
        <r>
          <rPr>
            <b/>
            <sz val="9"/>
            <color indexed="81"/>
            <rFont val="Tahoma"/>
            <family val="2"/>
          </rPr>
          <t>Olexandr Balyk:</t>
        </r>
        <r>
          <rPr>
            <sz val="9"/>
            <color indexed="81"/>
            <rFont val="Tahoma"/>
            <family val="2"/>
          </rPr>
          <t xml:space="preserve">
Same as in Ramses</t>
        </r>
      </text>
    </comment>
    <comment ref="J9" authorId="1" shapeId="0" xr:uid="{00000000-0006-0000-0600-000005000000}">
      <text>
        <r>
          <rPr>
            <b/>
            <sz val="9"/>
            <color indexed="81"/>
            <rFont val="Tahoma"/>
            <family val="2"/>
          </rPr>
          <t>Olexandr Balyk:</t>
        </r>
        <r>
          <rPr>
            <sz val="9"/>
            <color indexed="81"/>
            <rFont val="Tahoma"/>
            <family val="2"/>
          </rPr>
          <t xml:space="preserve">
Same as in Ramses</t>
        </r>
      </text>
    </comment>
    <comment ref="K9" authorId="1" shapeId="0" xr:uid="{00000000-0006-0000-0600-000006000000}">
      <text>
        <r>
          <rPr>
            <b/>
            <sz val="9"/>
            <color indexed="81"/>
            <rFont val="Tahoma"/>
            <family val="2"/>
          </rPr>
          <t>Olexandr Balyk:</t>
        </r>
        <r>
          <rPr>
            <sz val="9"/>
            <color indexed="81"/>
            <rFont val="Tahoma"/>
            <family val="2"/>
          </rPr>
          <t xml:space="preserve">
Same as in Ramses</t>
        </r>
      </text>
    </comment>
    <comment ref="L9" authorId="1" shapeId="0" xr:uid="{00000000-0006-0000-0600-000007000000}">
      <text>
        <r>
          <rPr>
            <b/>
            <sz val="9"/>
            <color indexed="81"/>
            <rFont val="Tahoma"/>
            <family val="2"/>
          </rPr>
          <t>Olexandr Balyk:</t>
        </r>
        <r>
          <rPr>
            <sz val="9"/>
            <color indexed="81"/>
            <rFont val="Tahoma"/>
            <family val="2"/>
          </rPr>
          <t xml:space="preserve">
Same as in Ramses</t>
        </r>
      </text>
    </comment>
    <comment ref="M9" authorId="1" shapeId="0" xr:uid="{00000000-0006-0000-0600-000008000000}">
      <text>
        <r>
          <rPr>
            <b/>
            <sz val="9"/>
            <color indexed="81"/>
            <rFont val="Tahoma"/>
            <family val="2"/>
          </rPr>
          <t>Olexandr Balyk:</t>
        </r>
        <r>
          <rPr>
            <sz val="9"/>
            <color indexed="81"/>
            <rFont val="Tahoma"/>
            <family val="2"/>
          </rPr>
          <t xml:space="preserve">
Same as in Ramses</t>
        </r>
      </text>
    </comment>
    <comment ref="N9" authorId="1" shapeId="0" xr:uid="{00000000-0006-0000-0600-000009000000}">
      <text>
        <r>
          <rPr>
            <b/>
            <sz val="9"/>
            <color indexed="81"/>
            <rFont val="Tahoma"/>
            <family val="2"/>
          </rPr>
          <t>Olexandr Balyk:</t>
        </r>
        <r>
          <rPr>
            <sz val="9"/>
            <color indexed="81"/>
            <rFont val="Tahoma"/>
            <family val="2"/>
          </rPr>
          <t xml:space="preserve">
Same as in Ramses</t>
        </r>
      </text>
    </comment>
    <comment ref="O9" authorId="1" shapeId="0" xr:uid="{00000000-0006-0000-0600-00000A000000}">
      <text>
        <r>
          <rPr>
            <b/>
            <sz val="9"/>
            <color indexed="81"/>
            <rFont val="Tahoma"/>
            <family val="2"/>
          </rPr>
          <t>Olexandr Balyk:</t>
        </r>
        <r>
          <rPr>
            <sz val="9"/>
            <color indexed="81"/>
            <rFont val="Tahoma"/>
            <family val="2"/>
          </rPr>
          <t xml:space="preserve">
Same as in Ramses</t>
        </r>
      </text>
    </comment>
    <comment ref="G13" authorId="2" shapeId="0" xr:uid="{00000000-0006-0000-06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6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6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6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6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6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6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6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6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6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6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600-000016000000}">
      <text>
        <r>
          <rPr>
            <b/>
            <sz val="9"/>
            <color indexed="81"/>
            <rFont val="Tahoma"/>
            <family val="2"/>
          </rPr>
          <t>Christian Bang:</t>
        </r>
        <r>
          <rPr>
            <sz val="9"/>
            <color indexed="81"/>
            <rFont val="Tahoma"/>
            <family val="2"/>
          </rPr>
          <t xml:space="preserve">
DDHA in 2013 DKK: 48.0</t>
        </r>
      </text>
    </comment>
    <comment ref="J240" authorId="3" shapeId="0" xr:uid="{00000000-0006-0000-06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6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600-000019000000}">
      <text>
        <r>
          <rPr>
            <b/>
            <sz val="9"/>
            <color indexed="81"/>
            <rFont val="Tahoma"/>
            <family val="2"/>
          </rPr>
          <t>Christian Bang:</t>
        </r>
        <r>
          <rPr>
            <sz val="9"/>
            <color indexed="81"/>
            <rFont val="Tahoma"/>
            <family val="2"/>
          </rPr>
          <t xml:space="preserve">
DDHA in 2013 DKK: 
41.9</t>
        </r>
      </text>
    </comment>
    <comment ref="J285" authorId="4" shapeId="0" xr:uid="{00000000-0006-0000-06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6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7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7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7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7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7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7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7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7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7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7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7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7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7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7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7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7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7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7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7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7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7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7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7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7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7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7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7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7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7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7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7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7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7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7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7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7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7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7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7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800-000001000000}">
      <text>
        <r>
          <rPr>
            <b/>
            <sz val="9"/>
            <color indexed="81"/>
            <rFont val="Tahoma"/>
            <family val="2"/>
          </rPr>
          <t>Maurizio Gargiulo:</t>
        </r>
        <r>
          <rPr>
            <sz val="9"/>
            <color indexed="81"/>
            <rFont val="Tahoma"/>
            <family val="2"/>
          </rPr>
          <t xml:space="preserve">
TO BE REVIEWED</t>
        </r>
      </text>
    </comment>
    <comment ref="AH29" authorId="0" shapeId="0" xr:uid="{00000000-0006-0000-0800-000002000000}">
      <text>
        <r>
          <rPr>
            <b/>
            <sz val="9"/>
            <color indexed="81"/>
            <rFont val="Tahoma"/>
            <family val="2"/>
          </rPr>
          <t>Maurizio Gargiulo:</t>
        </r>
        <r>
          <rPr>
            <sz val="9"/>
            <color indexed="81"/>
            <rFont val="Tahoma"/>
            <family val="2"/>
          </rPr>
          <t xml:space="preserve">
I think these costs should be reviewed. </t>
        </r>
      </text>
    </comment>
    <comment ref="AK29" authorId="0" shapeId="0" xr:uid="{00000000-0006-0000-0800-00000300000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00000000-0006-0000-0800-00000400000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00000000-0006-0000-0800-00000500000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0E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B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B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C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<sst xmlns="http://schemas.openxmlformats.org/spreadsheetml/2006/main" count="10293" uniqueCount="2296">
  <si>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</si>
  <si>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</si>
  <si>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</si>
  <si>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</si>
  <si>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</si>
  <si>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</si>
  <si>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</si>
  <si>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</si>
  <si>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</si>
  <si>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</si>
  <si>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</si>
  <si>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</si>
  <si>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</si>
  <si>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</si>
  <si>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</si>
  <si>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</si>
  <si>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</si>
  <si>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</si>
  <si>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</si>
  <si>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</si>
  <si>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</si>
  <si>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</si>
  <si>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</si>
  <si>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</si>
  <si>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</si>
  <si>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</si>
  <si>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</si>
  <si>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</si>
  <si>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</si>
  <si>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</si>
  <si>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</si>
  <si>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</si>
  <si>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</si>
  <si>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</si>
  <si>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</si>
  <si>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</si>
  <si>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</si>
  <si>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</si>
  <si>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</si>
  <si>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</si>
  <si>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</si>
  <si>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</si>
  <si>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</si>
  <si>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</si>
  <si>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</si>
  <si>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</si>
  <si>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</si>
  <si>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</si>
  <si>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</si>
  <si>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</si>
  <si>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</si>
  <si>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</si>
  <si>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</si>
  <si>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</si>
  <si>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</si>
  <si>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</si>
  <si>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</si>
  <si>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</si>
  <si>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</si>
  <si>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</si>
  <si>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</si>
  <si>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</si>
  <si>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</si>
  <si>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</si>
  <si>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</si>
  <si>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</si>
  <si>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</si>
  <si>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</si>
  <si>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</si>
  <si>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</si>
  <si>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</si>
  <si>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</si>
  <si>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</si>
  <si>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</si>
  <si>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</si>
  <si>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</si>
  <si>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</si>
  <si>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</si>
  <si>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</si>
  <si>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</si>
  <si>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</si>
  <si>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</si>
  <si>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</si>
  <si>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</si>
  <si>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</si>
  <si>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</si>
  <si>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</si>
  <si>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</si>
  <si>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</si>
  <si>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</si>
  <si>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</si>
  <si>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</si>
  <si>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</si>
  <si>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</si>
  <si>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</si>
  <si>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</si>
  <si>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</si>
  <si>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</si>
  <si>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</si>
  <si>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</si>
  <si>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</si>
  <si>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</si>
  <si>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</si>
  <si>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</si>
  <si>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</si>
  <si>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</si>
  <si>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</si>
  <si>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</si>
  <si>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</si>
  <si>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</si>
  <si>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</si>
  <si>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</si>
  <si>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</si>
  <si>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</si>
  <si>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</si>
  <si>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</si>
  <si>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</si>
  <si>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</si>
  <si>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</si>
  <si>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</si>
  <si>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</si>
  <si>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</si>
  <si>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</si>
  <si>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</si>
  <si>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</si>
  <si>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</si>
  <si>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</si>
  <si>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</si>
  <si>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</si>
  <si>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</si>
  <si>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</si>
  <si>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</si>
  <si>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</si>
  <si>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</si>
  <si>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</si>
  <si>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</si>
  <si>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</si>
  <si>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</si>
  <si>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</si>
  <si>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</si>
  <si>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</si>
  <si>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</si>
  <si>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</si>
  <si>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</si>
  <si>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</si>
  <si>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</si>
  <si>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</si>
  <si>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</si>
  <si>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</si>
  <si>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</si>
  <si>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</si>
  <si>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</si>
  <si>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</si>
  <si>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</si>
  <si>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</si>
  <si>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</si>
  <si>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</si>
  <si>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</si>
  <si>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</si>
  <si>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</si>
  <si>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</si>
  <si>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</si>
  <si>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</si>
  <si>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</si>
  <si>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</si>
  <si>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</si>
  <si>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</si>
  <si>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</si>
  <si>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</si>
  <si>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</si>
  <si>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</si>
  <si>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</si>
  <si>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</si>
  <si>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</si>
  <si>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</si>
  <si>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</si>
  <si>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</si>
  <si>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</si>
  <si>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</si>
  <si>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</si>
  <si>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</si>
  <si>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</si>
  <si>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</si>
  <si>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</si>
  <si>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</si>
  <si>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</si>
  <si>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</si>
  <si>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</si>
  <si>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</si>
  <si>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</si>
  <si>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</si>
  <si>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</si>
  <si>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</si>
  <si>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</si>
  <si>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</si>
  <si>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</si>
  <si>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</si>
  <si>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</si>
  <si>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</si>
  <si>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</si>
  <si>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</si>
  <si>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</si>
  <si>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</si>
  <si>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</si>
  <si>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</si>
  <si>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</si>
  <si>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</si>
  <si>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</si>
  <si>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</si>
  <si>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</si>
  <si>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</si>
  <si>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</si>
  <si>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</si>
  <si>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</si>
  <si>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</si>
  <si>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</si>
  <si>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</si>
  <si>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</si>
  <si>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</si>
  <si>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</si>
  <si>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</si>
  <si>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</si>
  <si>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</si>
  <si>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</si>
  <si>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</si>
  <si>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</si>
  <si>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</si>
  <si>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</si>
  <si>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</si>
  <si>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</si>
  <si>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</si>
  <si>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</si>
  <si>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</si>
  <si>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</si>
  <si>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</si>
  <si>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</si>
  <si>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</si>
  <si>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</si>
  <si>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</si>
  <si>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</si>
  <si>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</si>
  <si>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</si>
  <si>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</si>
  <si>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</si>
  <si>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</si>
  <si>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</si>
  <si>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</si>
  <si>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</si>
  <si>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</si>
  <si>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</si>
  <si>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</si>
  <si>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</si>
  <si>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</si>
  <si>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</si>
  <si>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</si>
  <si>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</si>
  <si>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</si>
  <si>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</si>
  <si>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</si>
  <si>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</si>
  <si>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</si>
  <si>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</si>
  <si>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</si>
  <si>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</si>
  <si>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</si>
  <si>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</si>
  <si>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</si>
  <si>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</si>
  <si>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</si>
  <si>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</si>
  <si>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</si>
  <si>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</si>
  <si>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</si>
  <si>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</si>
  <si>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</si>
  <si>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</si>
  <si>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</si>
  <si>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</si>
  <si>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</si>
  <si>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</si>
  <si>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</si>
  <si>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</si>
  <si>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</si>
  <si>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</si>
  <si>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</si>
  <si>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</si>
  <si>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</si>
  <si>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</si>
  <si>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</si>
  <si>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</si>
  <si>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</si>
  <si>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</si>
  <si>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</si>
  <si>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</si>
  <si>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</si>
  <si>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</si>
  <si>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</si>
  <si>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</si>
  <si>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</si>
  <si>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</si>
  <si>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</si>
  <si>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</si>
  <si>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</si>
  <si>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</si>
  <si>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</si>
  <si>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</si>
  <si>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</si>
  <si>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</si>
  <si>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</si>
  <si>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</si>
  <si>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</si>
  <si>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</si>
  <si>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</si>
  <si>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</si>
  <si>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</si>
  <si>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</si>
  <si>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</si>
  <si>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</si>
  <si>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</si>
  <si>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</si>
  <si>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</si>
  <si>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</si>
  <si>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</si>
  <si>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</si>
  <si>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</si>
  <si>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</si>
  <si>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</si>
  <si>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</si>
  <si>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</si>
  <si>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</si>
  <si>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</si>
  <si>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</si>
  <si>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</si>
  <si>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</si>
  <si>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</si>
  <si>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</si>
  <si>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</si>
  <si>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</si>
  <si>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</si>
  <si>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</si>
  <si>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</si>
  <si>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</si>
  <si>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</si>
  <si>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</si>
  <si>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</si>
  <si>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</si>
  <si>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</si>
  <si>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</si>
  <si>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</si>
  <si>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</si>
  <si>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</si>
  <si>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</si>
  <si>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</si>
  <si>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</si>
  <si>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</si>
  <si>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</si>
  <si>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</si>
  <si>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</si>
  <si>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</si>
  <si>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</si>
  <si>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</si>
  <si>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</si>
  <si>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</si>
  <si>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</si>
  <si>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</si>
  <si>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</si>
  <si>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</si>
  <si>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</si>
  <si>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</si>
  <si>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</si>
  <si>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</si>
  <si>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</si>
  <si>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</si>
  <si>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</si>
  <si>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</si>
  <si>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</si>
  <si>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</si>
  <si>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</si>
  <si>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</si>
  <si>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</si>
  <si>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</si>
  <si>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</si>
  <si>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</si>
  <si>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</si>
  <si>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</si>
  <si>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</si>
  <si>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</si>
  <si>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</si>
  <si>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</si>
  <si>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</si>
  <si>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</si>
  <si>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</si>
  <si>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</si>
  <si>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</si>
  <si>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</si>
  <si>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</si>
  <si>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</si>
  <si>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</si>
  <si>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</si>
  <si>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</si>
  <si>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</si>
  <si>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</si>
  <si>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</si>
  <si>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</si>
  <si>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</si>
  <si>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</si>
  <si>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</si>
  <si>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</si>
  <si>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</si>
  <si>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</si>
  <si>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</si>
  <si>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</si>
  <si>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</si>
  <si>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</si>
  <si>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</si>
  <si>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</si>
  <si>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</si>
  <si>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</si>
  <si>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</si>
  <si>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</si>
  <si>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</si>
  <si>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</si>
  <si>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</si>
  <si>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</si>
  <si>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</si>
  <si>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</si>
  <si>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</si>
  <si>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</si>
  <si>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</si>
  <si>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</si>
  <si>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</si>
  <si>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</si>
  <si>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</si>
  <si>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</si>
  <si>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</si>
  <si>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</si>
  <si>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</si>
  <si>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</si>
  <si>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</si>
  <si>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</si>
  <si>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</si>
  <si>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</si>
  <si>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</si>
  <si>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</si>
  <si>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</si>
  <si>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</si>
  <si>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</si>
  <si>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</si>
  <si>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</si>
  <si>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</si>
  <si>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</si>
  <si>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</si>
  <si>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</si>
  <si>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</si>
  <si>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</si>
  <si>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</si>
  <si>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</si>
  <si>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</si>
  <si>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</si>
  <si>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</si>
  <si>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</si>
  <si>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</si>
  <si>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</si>
  <si>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</si>
  <si>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</si>
  <si>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</si>
  <si>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</si>
  <si>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</si>
  <si>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</si>
  <si>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</si>
  <si>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</si>
  <si>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</si>
  <si>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</si>
  <si>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</si>
  <si>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</si>
  <si>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</si>
  <si>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</si>
  <si>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</si>
  <si>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</si>
  <si>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</si>
  <si>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</si>
  <si>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</si>
  <si>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</si>
  <si>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</si>
  <si>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</si>
  <si>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</si>
  <si>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</si>
  <si>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</si>
  <si>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</si>
  <si>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</si>
  <si>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</si>
  <si>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</si>
  <si>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</si>
  <si>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</si>
  <si>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</si>
  <si>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</si>
  <si>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</si>
  <si>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</si>
  <si>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</si>
  <si>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</si>
  <si>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</si>
  <si>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</si>
  <si>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</si>
  <si>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</si>
  <si>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</si>
  <si>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</si>
  <si>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</si>
  <si>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</si>
  <si>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</si>
  <si>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</si>
  <si>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</si>
  <si>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</si>
  <si>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</si>
  <si>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</si>
  <si>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</si>
  <si>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</si>
  <si>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</si>
  <si>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</si>
  <si>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</si>
  <si>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</si>
  <si>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</si>
  <si>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</si>
  <si>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</si>
  <si>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</si>
  <si>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</si>
  <si>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</si>
  <si>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</si>
  <si>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</si>
  <si>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</si>
  <si>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</si>
  <si>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</si>
  <si>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</si>
  <si>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</si>
  <si>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</si>
  <si>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</si>
  <si>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</si>
  <si>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</si>
  <si>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</si>
  <si>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</si>
  <si>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</si>
  <si>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</si>
  <si>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</si>
  <si>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</si>
  <si>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</si>
  <si>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</si>
  <si>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</si>
  <si>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</si>
  <si>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</si>
  <si>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</si>
  <si>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</si>
  <si>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</si>
  <si>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</si>
  <si>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</si>
  <si>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</si>
  <si>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</si>
  <si>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</si>
  <si>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</si>
  <si>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</si>
  <si>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</si>
  <si>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</si>
  <si>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</si>
  <si>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</si>
  <si>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</si>
  <si>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</si>
  <si>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</si>
  <si>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</si>
  <si>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</si>
  <si>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</si>
  <si>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</si>
  <si>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</si>
  <si>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</si>
  <si>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</si>
  <si>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</si>
  <si>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</si>
  <si>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</si>
  <si>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</si>
  <si>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</si>
  <si>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</si>
  <si>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</si>
  <si>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</si>
  <si>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</si>
  <si>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</si>
  <si>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</si>
  <si>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</si>
  <si>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</si>
  <si>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</si>
  <si>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</si>
  <si>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</si>
  <si>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</si>
  <si>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</si>
  <si>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</si>
  <si>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</si>
  <si>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</si>
  <si>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</si>
  <si>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</si>
  <si>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</si>
  <si>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</si>
  <si>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</si>
  <si>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</si>
  <si>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</si>
  <si>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</si>
  <si>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</si>
  <si>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</si>
  <si>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</si>
  <si>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</si>
  <si>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</si>
  <si>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</si>
  <si>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</si>
  <si>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</si>
  <si>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</si>
  <si>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</si>
  <si>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</si>
  <si>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</si>
  <si>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</si>
  <si>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</si>
  <si>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</si>
  <si>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</si>
  <si>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</si>
  <si>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</si>
  <si>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</si>
  <si>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</si>
  <si>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</si>
  <si>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</si>
  <si>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</si>
  <si>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</si>
  <si>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</si>
  <si>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</si>
  <si>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</si>
  <si>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</si>
  <si>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</si>
  <si>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</si>
  <si>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</si>
  <si>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</si>
  <si>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</si>
  <si>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</si>
  <si>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</si>
  <si>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</si>
  <si>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</si>
  <si>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</si>
  <si>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</si>
  <si>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</si>
  <si>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</si>
  <si>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</si>
  <si>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</si>
  <si>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</si>
  <si>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</si>
  <si>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</si>
  <si>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</si>
  <si>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</si>
  <si>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</si>
  <si>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</si>
  <si>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</si>
  <si>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</si>
  <si>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</si>
  <si>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</si>
  <si>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</si>
  <si>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</si>
  <si>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</si>
  <si>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</si>
  <si>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</si>
  <si>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</si>
  <si>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</si>
  <si>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</si>
  <si>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</si>
  <si>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</si>
  <si>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</si>
  <si>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</si>
  <si>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</si>
  <si>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</si>
  <si>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</si>
  <si>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</si>
  <si>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</si>
  <si>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</si>
  <si>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</si>
  <si>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</si>
  <si>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</si>
  <si>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</si>
  <si>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</si>
  <si>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</si>
  <si>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</si>
  <si>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</si>
  <si>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</si>
  <si>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</si>
  <si>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</si>
  <si>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</si>
  <si>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</si>
  <si>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</si>
  <si>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</si>
  <si>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</si>
  <si>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</si>
  <si>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</si>
  <si>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</si>
  <si>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</si>
  <si>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</si>
  <si>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</si>
  <si>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</si>
  <si>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</si>
  <si>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</si>
  <si>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</si>
  <si>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</si>
  <si>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</si>
  <si>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</si>
  <si>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</si>
  <si>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</si>
  <si>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</si>
  <si>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</si>
  <si>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</si>
  <si>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</si>
  <si>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</si>
  <si>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</si>
  <si>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</si>
  <si>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</si>
  <si>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</si>
  <si>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</si>
  <si>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</si>
  <si>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</si>
  <si>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</si>
  <si>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</si>
  <si>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</si>
  <si>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</si>
  <si>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</si>
  <si>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</si>
  <si>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</si>
  <si>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</si>
  <si>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</si>
  <si>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</si>
  <si>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</si>
  <si>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</si>
  <si>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</si>
  <si>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</si>
  <si>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</si>
  <si>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</si>
  <si>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</si>
  <si>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</si>
  <si>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</si>
  <si>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</si>
  <si>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</si>
  <si>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</si>
  <si>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</si>
  <si>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</si>
  <si>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</si>
  <si>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</si>
  <si>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</si>
  <si>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</si>
  <si>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</si>
  <si>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</si>
  <si>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</si>
  <si>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</si>
  <si>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</si>
  <si>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</si>
  <si>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</si>
  <si>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</si>
  <si>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</si>
  <si>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</si>
  <si>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</si>
  <si>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</si>
  <si>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</si>
  <si>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</si>
  <si>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</si>
  <si>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</si>
  <si>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</si>
  <si>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</si>
  <si>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</si>
  <si>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</si>
  <si>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</si>
  <si>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</si>
  <si>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</si>
  <si>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</si>
  <si>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</si>
  <si>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</si>
  <si>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</si>
  <si>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</si>
  <si>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</si>
  <si>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</si>
  <si>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</si>
  <si>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</si>
  <si>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</si>
  <si>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</si>
  <si>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</si>
  <si>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</si>
  <si>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</si>
  <si>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</si>
  <si>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</si>
  <si>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</si>
  <si>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</si>
  <si>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</si>
  <si>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</si>
  <si>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</si>
  <si>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</si>
  <si>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</si>
  <si>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</si>
  <si>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</si>
  <si>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</si>
  <si>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</si>
  <si>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</si>
  <si>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</si>
  <si>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</si>
  <si>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</si>
  <si>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</si>
  <si>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</si>
  <si>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</si>
  <si>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</si>
  <si>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</si>
  <si>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</si>
  <si>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</si>
  <si>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</si>
  <si>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</si>
  <si>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</si>
  <si>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</si>
  <si>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</si>
  <si>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</si>
  <si>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</si>
  <si>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</si>
  <si>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</si>
  <si>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</si>
  <si>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</si>
  <si>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</si>
  <si>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</si>
  <si>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</si>
  <si>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</si>
  <si>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</si>
  <si>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</si>
  <si>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</si>
  <si>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</si>
  <si>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</si>
  <si>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</si>
  <si>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</si>
  <si>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</si>
  <si>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</si>
  <si>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</si>
  <si>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</si>
  <si>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</si>
  <si>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</si>
  <si>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</si>
  <si>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</si>
  <si>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</si>
  <si>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</si>
  <si>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</si>
  <si>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</si>
  <si>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</si>
  <si>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</si>
  <si>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</si>
  <si>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</si>
  <si>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</si>
  <si>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</si>
  <si>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</si>
  <si>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</si>
  <si>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</si>
  <si>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</si>
  <si>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</si>
  <si>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</si>
  <si>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</si>
  <si>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</si>
  <si>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</si>
  <si>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</si>
  <si>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</si>
  <si>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</si>
  <si>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</si>
  <si>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</si>
  <si>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</si>
  <si>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</si>
  <si>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</si>
  <si>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</si>
  <si>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</si>
  <si>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</si>
  <si>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</si>
  <si>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</si>
  <si>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</si>
  <si>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</si>
  <si>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</si>
  <si>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</si>
  <si>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</si>
  <si>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</si>
  <si>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</si>
  <si>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</si>
  <si>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</si>
  <si>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</si>
  <si>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</si>
  <si>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</si>
  <si>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</si>
  <si>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</si>
  <si>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</si>
  <si>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</si>
  <si>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</si>
  <si>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</si>
  <si>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</si>
  <si>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</si>
  <si>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</si>
  <si>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</si>
  <si>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</si>
  <si>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</si>
  <si>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</si>
  <si>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</si>
  <si>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</si>
  <si>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</si>
  <si>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</si>
  <si>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</si>
  <si>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</si>
  <si>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</si>
  <si>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</si>
  <si>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</si>
  <si>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</si>
  <si>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</si>
  <si>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</si>
  <si>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</si>
  <si>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</si>
  <si>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</si>
  <si>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</si>
  <si>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</si>
  <si>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</si>
  <si>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</si>
  <si>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</si>
  <si>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</si>
  <si>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</si>
  <si>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</si>
  <si>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</si>
  <si>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</si>
  <si>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</si>
  <si>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</si>
  <si>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</si>
  <si>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</si>
  <si>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</si>
  <si>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</si>
  <si>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</si>
  <si>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</si>
  <si>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</si>
  <si>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</si>
  <si>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</si>
  <si>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</si>
  <si>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</si>
  <si>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</si>
  <si>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</si>
  <si>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</si>
  <si>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</si>
  <si>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</si>
  <si>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</si>
  <si>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</si>
  <si>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</si>
  <si>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</si>
  <si>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</si>
  <si>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</si>
  <si>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</si>
  <si>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</si>
  <si>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</si>
  <si>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</si>
  <si>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</si>
  <si>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</si>
  <si>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</si>
  <si>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</si>
  <si>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</si>
  <si>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</si>
  <si>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</si>
  <si>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</si>
  <si>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</si>
  <si>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</si>
  <si>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</si>
  <si>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</si>
  <si>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</si>
  <si>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</si>
  <si>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</si>
  <si>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</si>
  <si>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</si>
  <si>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</si>
  <si>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</si>
  <si>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</si>
  <si>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</si>
  <si>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</si>
  <si>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</si>
  <si>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</si>
  <si>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</si>
  <si>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</si>
  <si>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</si>
  <si>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</si>
  <si>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</si>
  <si>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</si>
  <si>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</si>
  <si>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</si>
  <si>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</si>
  <si>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</si>
  <si>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</si>
  <si>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</si>
  <si>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</si>
  <si>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</si>
  <si>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</si>
  <si>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</si>
  <si>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</si>
  <si>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</si>
  <si>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</si>
  <si>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</si>
  <si>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</si>
  <si>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</si>
  <si>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</si>
  <si>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</si>
  <si>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</si>
  <si>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</si>
  <si>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</si>
  <si>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</si>
  <si>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</si>
  <si>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</si>
  <si>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</si>
  <si>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</si>
  <si>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</si>
  <si>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</si>
  <si>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</si>
  <si>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</si>
  <si>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</si>
  <si>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</si>
  <si>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</si>
  <si>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</si>
  <si>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</si>
  <si>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</si>
  <si>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</si>
  <si>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</si>
  <si>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</si>
  <si>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</si>
  <si>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</si>
  <si>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</si>
  <si>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</si>
  <si>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</si>
  <si>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</si>
  <si>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</si>
  <si>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</si>
  <si>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</si>
  <si>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</si>
  <si>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</si>
  <si>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</si>
  <si>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</si>
  <si>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</si>
  <si>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</si>
  <si>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</si>
  <si>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</si>
  <si>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</si>
  <si>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</si>
  <si>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</si>
  <si>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</si>
  <si>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</si>
  <si>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</si>
  <si>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</si>
  <si>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</si>
  <si>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</si>
  <si>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</si>
  <si>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</si>
  <si>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</si>
  <si>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</si>
  <si>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</si>
  <si>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</si>
  <si>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</si>
  <si>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</si>
  <si>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</si>
  <si>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</si>
  <si>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</si>
  <si>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</si>
  <si>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</si>
  <si>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</si>
  <si>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</si>
  <si>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</si>
  <si>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</si>
  <si>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</si>
  <si>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</si>
  <si>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</si>
  <si>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</si>
  <si>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</si>
  <si>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</si>
  <si>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</si>
  <si>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</si>
  <si>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</si>
  <si>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</si>
  <si>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</si>
  <si>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</si>
  <si>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</si>
  <si>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</si>
  <si>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</si>
  <si>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</si>
  <si>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</si>
  <si>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</si>
  <si>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</si>
  <si>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</si>
  <si>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</si>
  <si>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</si>
  <si>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</si>
  <si>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</si>
  <si>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</si>
  <si>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</si>
  <si>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</si>
  <si>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</si>
  <si>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</si>
  <si>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</si>
  <si>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</si>
  <si>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</si>
  <si>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</si>
  <si>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</si>
  <si>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</si>
  <si>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</si>
  <si>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</si>
  <si>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</si>
  <si>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</si>
  <si>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</si>
  <si>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</si>
  <si>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</si>
  <si>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</si>
  <si>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</si>
  <si>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</si>
  <si>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</si>
  <si>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</si>
  <si>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</si>
  <si>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</si>
  <si>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</si>
  <si>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</si>
  <si>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</si>
  <si>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</si>
  <si>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</si>
  <si>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</si>
  <si>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</si>
  <si>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</si>
  <si>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</si>
  <si>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</si>
  <si>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</si>
  <si>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</si>
  <si>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</si>
  <si>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</si>
  <si>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</si>
  <si>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</si>
  <si>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</si>
  <si>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</si>
  <si>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</si>
  <si>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</si>
  <si>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</si>
  <si>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</si>
  <si>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</si>
  <si>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</si>
  <si>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</si>
  <si>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</si>
  <si>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</si>
  <si>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</si>
  <si>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</si>
  <si>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</si>
  <si>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</si>
  <si>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</si>
  <si>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</si>
  <si>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</si>
  <si>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</si>
  <si>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</si>
  <si>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</si>
  <si>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</si>
  <si>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</si>
  <si>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</si>
  <si>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</si>
  <si>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</si>
  <si>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</si>
  <si>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</si>
  <si>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</si>
  <si>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</si>
  <si>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</si>
  <si>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</si>
  <si>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</si>
  <si>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</si>
  <si>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</si>
  <si>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</si>
  <si>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</si>
  <si>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</si>
  <si>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</si>
  <si>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</si>
  <si>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</si>
  <si>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</si>
  <si>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</si>
  <si>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</si>
  <si>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</si>
  <si>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</si>
  <si>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</si>
  <si>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</si>
  <si>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</si>
  <si>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</si>
  <si>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</si>
  <si>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</si>
  <si>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</si>
  <si>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</si>
  <si>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</si>
  <si>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</si>
  <si>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</si>
  <si>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</si>
  <si>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</si>
  <si>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</si>
  <si>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</si>
  <si>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</si>
  <si>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</si>
  <si>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</si>
  <si>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</si>
  <si>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</si>
  <si>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</si>
  <si>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</si>
  <si>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</si>
  <si>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</si>
  <si>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</si>
  <si>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</si>
  <si>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</si>
  <si>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</si>
  <si>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</si>
  <si>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</si>
  <si>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</si>
  <si>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</si>
  <si>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</si>
  <si>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</si>
  <si>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</si>
  <si>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</si>
  <si>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</si>
  <si>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</si>
  <si>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</si>
  <si>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</si>
  <si>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</si>
  <si>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</si>
  <si>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</si>
  <si>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</si>
  <si>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</si>
  <si>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</si>
  <si>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</si>
  <si>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</si>
  <si>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</si>
  <si>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</si>
  <si>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</si>
  <si>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</si>
  <si>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</si>
  <si>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</si>
  <si>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</si>
  <si>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</si>
  <si>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</si>
  <si>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</si>
  <si>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</si>
  <si>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</si>
  <si>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</si>
  <si>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</si>
  <si>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</si>
  <si>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</si>
  <si>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</si>
  <si>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</si>
  <si>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</si>
  <si>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</si>
  <si>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</si>
  <si>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</si>
  <si>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</si>
  <si>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</si>
  <si>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</si>
  <si>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</si>
  <si>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</si>
  <si>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</si>
  <si>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</si>
  <si>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</si>
  <si>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</si>
  <si>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</si>
  <si>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</si>
  <si>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</si>
  <si>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</si>
  <si>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</si>
  <si>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</si>
  <si>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</si>
  <si>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</si>
  <si>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</si>
  <si>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</si>
  <si>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</si>
  <si>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</si>
  <si>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</si>
  <si>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</si>
  <si>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</si>
  <si>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</si>
  <si>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</si>
  <si>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</si>
  <si>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</si>
  <si>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</si>
  <si>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</si>
  <si>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</si>
  <si>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</si>
  <si>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</si>
  <si>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</si>
  <si>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</si>
  <si>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</si>
  <si>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</si>
  <si>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</si>
  <si>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</si>
  <si>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</si>
  <si>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</si>
  <si>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</si>
  <si>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</si>
  <si>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</si>
  <si>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</si>
  <si>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</si>
  <si>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</si>
  <si>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</si>
  <si>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</si>
  <si>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</si>
  <si>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</si>
  <si>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</si>
  <si>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</si>
  <si>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</si>
  <si>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</si>
  <si>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</si>
  <si>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</si>
  <si>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</si>
  <si>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</si>
  <si>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</si>
  <si>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</si>
  <si>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</si>
  <si>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</si>
  <si>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</si>
  <si>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</si>
  <si>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</si>
  <si>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</si>
  <si>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</si>
  <si>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</si>
  <si>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</si>
  <si>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</si>
  <si>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</si>
  <si>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</si>
  <si>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</si>
  <si>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</si>
  <si>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</si>
  <si>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</si>
  <si>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</si>
  <si>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</si>
  <si>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</si>
  <si>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</si>
  <si>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</si>
  <si>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</si>
  <si>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</si>
  <si>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</si>
  <si>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</si>
  <si>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</si>
  <si>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</si>
  <si>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</si>
  <si>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</si>
  <si>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</si>
  <si>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</si>
  <si>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</si>
  <si>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</si>
  <si>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</si>
  <si>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</si>
  <si>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</si>
  <si>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</si>
  <si>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</si>
  <si>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</si>
  <si>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</si>
  <si>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</si>
  <si>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</si>
  <si>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</si>
  <si>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</si>
  <si>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</si>
  <si>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</si>
  <si>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</si>
  <si>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</si>
  <si>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</si>
  <si>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</si>
  <si>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</si>
  <si>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</si>
  <si>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</si>
  <si>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</si>
  <si>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</si>
  <si>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</si>
  <si>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</si>
  <si>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</si>
  <si>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</si>
  <si>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</si>
  <si>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</si>
  <si>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</si>
  <si>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</si>
  <si>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</si>
  <si>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</si>
  <si>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</si>
  <si>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</si>
  <si>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</si>
  <si>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</si>
  <si>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</si>
  <si>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</si>
  <si>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</si>
  <si>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</si>
  <si>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</si>
  <si>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</si>
  <si>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</si>
  <si>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</si>
  <si>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</si>
  <si>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</si>
  <si>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</si>
  <si>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</si>
  <si>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</si>
  <si>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</si>
  <si>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</si>
  <si>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</si>
  <si>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</si>
  <si>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</si>
  <si>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</si>
  <si>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</si>
  <si>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</si>
  <si>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</si>
  <si>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</si>
  <si>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</si>
  <si>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</si>
  <si>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</si>
  <si>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</si>
  <si>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</si>
  <si>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</si>
  <si>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</si>
  <si>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</si>
  <si>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</si>
  <si>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</si>
  <si>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</si>
  <si>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</si>
  <si>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</si>
  <si>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</si>
  <si>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</si>
  <si>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</si>
  <si>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</si>
  <si>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</si>
  <si>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</si>
  <si>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</si>
  <si>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</si>
  <si>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</si>
  <si>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</si>
  <si>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</si>
  <si>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</si>
  <si>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</si>
  <si>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</si>
  <si>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</si>
  <si>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</si>
  <si>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</si>
  <si>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</si>
  <si>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</si>
  <si>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</si>
  <si>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</si>
  <si>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</si>
  <si>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</si>
  <si>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</si>
  <si>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</si>
  <si>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</si>
  <si>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</si>
  <si>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</si>
  <si>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</si>
  <si>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</si>
  <si>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</si>
  <si>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</si>
  <si>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</si>
  <si>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</si>
  <si>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</si>
  <si>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</si>
  <si>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</si>
  <si>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</si>
  <si>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</si>
  <si>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</si>
  <si>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</si>
  <si>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</si>
  <si>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</si>
  <si>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</si>
  <si>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</si>
  <si>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</si>
  <si>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</si>
  <si>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</si>
  <si>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</si>
  <si>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</si>
  <si>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</si>
  <si>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</si>
  <si>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</si>
  <si>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</si>
  <si>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</si>
  <si>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</si>
  <si>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</si>
  <si>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</si>
  <si>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</si>
  <si>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</si>
  <si>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</si>
  <si>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</si>
  <si>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</si>
  <si>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</si>
  <si>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</si>
  <si>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</si>
  <si>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</si>
  <si>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</si>
  <si>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</si>
  <si>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</si>
  <si>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</si>
  <si>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</si>
  <si>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</si>
  <si>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</si>
  <si>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</si>
  <si>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</si>
  <si>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</si>
  <si>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</si>
  <si>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</si>
  <si>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</si>
  <si>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</si>
  <si>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</si>
  <si>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</si>
  <si>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</si>
  <si>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</si>
  <si>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</si>
  <si>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</si>
  <si>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</si>
  <si>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</si>
  <si>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</si>
  <si>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</si>
  <si>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</si>
  <si>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</si>
  <si>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</si>
  <si>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</si>
  <si>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</si>
  <si>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</si>
  <si>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</si>
  <si>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</si>
  <si>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</si>
  <si>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</si>
  <si>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</si>
  <si>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</si>
  <si>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</si>
  <si>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</si>
  <si>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</si>
  <si>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</si>
  <si>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</si>
  <si>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</si>
  <si>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</si>
  <si>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</si>
  <si>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</si>
  <si>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</si>
  <si>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</si>
  <si>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</si>
  <si>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</si>
  <si>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</si>
  <si>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</si>
  <si>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</si>
  <si>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</si>
  <si>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</si>
  <si>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</si>
  <si>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</si>
  <si>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</si>
  <si>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</si>
  <si>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</si>
  <si>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</si>
  <si>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</si>
  <si>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</si>
  <si>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</si>
  <si>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</si>
  <si>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</si>
  <si>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</si>
  <si>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</si>
  <si>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</si>
  <si>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</si>
  <si>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</si>
  <si>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</si>
  <si>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</si>
  <si>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</si>
  <si>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</si>
  <si>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</si>
  <si>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</si>
  <si>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</si>
  <si>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</si>
  <si>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</si>
  <si>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</si>
  <si>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</si>
  <si>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</si>
  <si>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</si>
  <si>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</si>
  <si>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</si>
  <si>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</si>
  <si>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</si>
  <si>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</si>
  <si>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</si>
  <si>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</si>
  <si>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</si>
  <si>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</si>
  <si>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</si>
  <si>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</si>
  <si>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</si>
  <si>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</si>
  <si>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</si>
  <si>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</si>
  <si>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</si>
  <si>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</si>
  <si>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</si>
  <si>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</si>
  <si>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</si>
  <si>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</si>
  <si>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</si>
  <si>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</si>
  <si>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</si>
  <si>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</si>
  <si>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</si>
  <si>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</si>
  <si>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</si>
  <si>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</si>
  <si>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</si>
  <si>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</si>
  <si>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</si>
  <si>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</si>
  <si>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</si>
  <si>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</si>
  <si>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</si>
  <si>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</si>
  <si>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</si>
  <si>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</si>
  <si>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</si>
  <si>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</si>
  <si>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</si>
  <si>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</si>
  <si>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</si>
  <si>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</si>
  <si>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</si>
  <si>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</si>
  <si>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</si>
  <si>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</si>
  <si>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</si>
  <si>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</si>
  <si>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</si>
  <si>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</si>
  <si>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</si>
  <si>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</si>
  <si>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</si>
  <si>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</si>
  <si>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</si>
  <si>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</si>
  <si>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</si>
  <si>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</si>
  <si>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</si>
  <si>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</si>
  <si>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</si>
  <si>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</si>
  <si>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</si>
  <si>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</si>
  <si>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</si>
  <si>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</si>
  <si>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</si>
  <si>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</si>
  <si>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</si>
  <si>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</si>
  <si>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</si>
  <si>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</si>
  <si>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</si>
  <si>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</si>
  <si>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</si>
  <si>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</si>
  <si>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</si>
  <si>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</si>
  <si>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</si>
  <si>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</si>
  <si>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</si>
  <si>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</si>
  <si>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</si>
  <si>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</si>
  <si>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</si>
  <si>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</si>
  <si>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</si>
  <si>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</si>
  <si>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</si>
  <si>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</si>
  <si>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</si>
  <si>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</si>
  <si>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</si>
  <si>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</si>
  <si>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</si>
  <si>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</si>
  <si>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</si>
  <si>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</si>
  <si>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</si>
  <si>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</si>
  <si>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</si>
  <si>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</si>
  <si>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</si>
  <si>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</si>
  <si>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</si>
  <si>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</si>
  <si>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</si>
  <si>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</si>
  <si>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</si>
  <si>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</si>
  <si>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</si>
  <si>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</si>
  <si>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</si>
  <si>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</si>
  <si>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</si>
  <si>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</si>
  <si>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</si>
  <si>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</si>
  <si>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</si>
  <si>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</si>
  <si>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</si>
  <si>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</si>
  <si>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</si>
  <si>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</si>
  <si>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</si>
  <si>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</si>
  <si>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</si>
  <si>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</si>
  <si>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</si>
  <si>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</si>
  <si>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</si>
  <si>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</si>
  <si>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</si>
  <si>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</si>
  <si>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</si>
  <si>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</si>
  <si>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</si>
  <si>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</si>
  <si>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</si>
  <si>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</si>
  <si>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</si>
  <si>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</si>
  <si>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</si>
  <si>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</si>
  <si>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</si>
  <si>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</si>
  <si>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</si>
  <si>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</si>
  <si>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</si>
  <si>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</si>
  <si>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</si>
  <si>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</si>
  <si>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</si>
  <si>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</si>
  <si>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</si>
  <si>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</si>
  <si>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</si>
  <si>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</si>
  <si>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</si>
  <si>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</si>
  <si>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</si>
  <si>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</si>
  <si>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</si>
  <si>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</si>
  <si>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</si>
  <si>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</si>
  <si>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</si>
  <si>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</si>
  <si>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</si>
  <si>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</si>
  <si>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</si>
  <si>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</si>
  <si>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</si>
  <si>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</si>
  <si>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</si>
  <si>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</si>
  <si>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</si>
  <si>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</si>
  <si>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</si>
  <si>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</si>
  <si>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</si>
  <si>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</si>
  <si>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</si>
  <si>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</si>
  <si>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</si>
  <si>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</si>
  <si>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</si>
  <si>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</si>
  <si>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</si>
  <si>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</si>
  <si>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</si>
  <si>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</si>
  <si>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</si>
  <si>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</si>
  <si>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</si>
  <si>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</si>
  <si>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</si>
  <si>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</si>
  <si>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</si>
  <si>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</si>
  <si>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</si>
  <si>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</si>
  <si>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</si>
  <si>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</si>
  <si>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</si>
  <si>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</si>
  <si>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</si>
  <si>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</si>
  <si>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</si>
  <si>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</si>
  <si>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</si>
  <si>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</si>
  <si>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</si>
  <si>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</si>
  <si>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</si>
  <si>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</si>
  <si>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</si>
  <si>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</si>
  <si>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</si>
  <si>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</si>
  <si>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</si>
  <si>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</si>
  <si>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</si>
  <si>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</si>
  <si>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</si>
  <si>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</si>
  <si>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</si>
  <si>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</si>
  <si>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</si>
  <si>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</si>
  <si>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</si>
  <si>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</si>
  <si>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</si>
  <si>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</si>
  <si>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</si>
  <si>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</si>
  <si>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</si>
  <si>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</si>
  <si>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</si>
  <si>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</si>
  <si>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</si>
  <si>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</si>
  <si>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</si>
  <si>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</si>
  <si>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</si>
  <si>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</si>
  <si>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</si>
  <si>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</si>
  <si>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</si>
  <si>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</si>
  <si>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</si>
  <si>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</si>
  <si>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</si>
  <si>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</si>
  <si>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</si>
  <si>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</si>
  <si>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</si>
  <si>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</si>
  <si>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</si>
  <si>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</si>
  <si>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</si>
  <si>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</si>
  <si>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</si>
  <si>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</si>
  <si>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</si>
  <si>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</si>
  <si>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</si>
  <si>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</si>
  <si>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</si>
  <si>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</si>
  <si>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</si>
  <si>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</si>
  <si>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</si>
  <si>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</si>
  <si>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</si>
  <si>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</si>
  <si>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</si>
  <si>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</si>
  <si>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</si>
  <si>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</si>
  <si>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</si>
  <si>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</si>
  <si>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</si>
  <si>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</si>
  <si>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</si>
  <si>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</si>
  <si>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</si>
  <si>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</si>
  <si>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</si>
  <si>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</si>
  <si>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</si>
  <si>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</si>
  <si>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</si>
  <si>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</si>
  <si>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</si>
  <si>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</si>
  <si>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</si>
  <si>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</si>
  <si>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</si>
  <si>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</si>
  <si>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</si>
  <si>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</si>
  <si>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</si>
  <si>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</si>
  <si>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</si>
  <si>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</si>
  <si>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</si>
  <si>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</si>
  <si>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</si>
  <si>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</si>
  <si>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</si>
  <si>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</si>
  <si>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</si>
  <si>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</si>
  <si>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</si>
  <si>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</si>
  <si>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</si>
  <si>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</si>
  <si>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</si>
  <si>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</si>
  <si>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</si>
  <si>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</si>
  <si>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</si>
  <si>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</si>
  <si>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</si>
  <si>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</si>
  <si>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</si>
  <si>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</si>
  <si>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</si>
  <si>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</si>
  <si>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</si>
  <si>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</si>
  <si>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</si>
  <si>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</si>
  <si>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</si>
  <si>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</si>
  <si>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</si>
  <si>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</si>
  <si>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</si>
  <si>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</si>
  <si>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</si>
  <si>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</si>
  <si>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</si>
  <si>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</si>
  <si>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</si>
  <si>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</si>
  <si>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</si>
  <si>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</si>
  <si>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</si>
  <si>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</si>
  <si>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</si>
  <si>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</si>
  <si>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</si>
  <si>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</si>
  <si>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</si>
  <si>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</si>
  <si>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</si>
  <si>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</si>
  <si>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</si>
  <si>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</si>
  <si>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</si>
  <si>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</si>
  <si>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</si>
  <si>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</si>
  <si>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</si>
  <si>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</si>
  <si>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</si>
  <si>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</si>
  <si>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</si>
  <si>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</si>
  <si>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</si>
  <si>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</si>
  <si>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</si>
  <si>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</si>
  <si>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</si>
  <si>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</si>
  <si>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</si>
  <si>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</si>
  <si>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</si>
  <si>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</si>
  <si>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</si>
  <si>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</si>
  <si>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</si>
  <si>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</si>
  <si>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</si>
  <si>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</si>
  <si>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</si>
  <si>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</si>
  <si>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</si>
  <si>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</si>
  <si>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</si>
  <si>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</si>
  <si>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</si>
  <si>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</si>
  <si>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</si>
  <si>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</si>
  <si>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</si>
  <si>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</si>
  <si>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</si>
  <si>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</si>
  <si>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</si>
  <si>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</si>
  <si>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</si>
  <si>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</si>
  <si>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</si>
  <si>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</si>
  <si>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</si>
  <si>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</si>
  <si>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</si>
  <si>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</si>
  <si>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</si>
  <si>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</si>
  <si>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</si>
  <si>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</si>
  <si>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</si>
  <si>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</si>
  <si>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</si>
  <si>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</si>
  <si>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</si>
  <si>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</si>
  <si>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</si>
  <si>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</si>
  <si>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</si>
  <si>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</si>
  <si>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</si>
  <si>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</si>
  <si>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</si>
  <si>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</si>
  <si>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</si>
  <si>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</si>
  <si>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</si>
  <si>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</si>
  <si>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</si>
  <si>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</si>
  <si>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</si>
  <si>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</si>
  <si>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</si>
  <si>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</si>
  <si>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</si>
  <si>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</si>
  <si>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</si>
  <si>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</si>
  <si>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</si>
  <si>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</si>
  <si>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</si>
  <si>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</si>
  <si>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</si>
  <si>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</si>
  <si>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</si>
  <si>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</si>
  <si>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</si>
  <si>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</si>
  <si>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</si>
  <si>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</si>
  <si>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</si>
  <si>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</si>
  <si>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</si>
  <si>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</si>
  <si>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</si>
  <si>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</si>
  <si>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</si>
  <si>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</si>
  <si>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</si>
  <si>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</si>
  <si>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</si>
  <si>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</si>
  <si>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</si>
  <si>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</si>
  <si>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</si>
  <si>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</si>
  <si>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</si>
  <si>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</si>
  <si>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</si>
  <si>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</si>
  <si>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</si>
  <si>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</si>
  <si>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</si>
  <si>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</si>
  <si>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</si>
  <si>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</si>
  <si>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</si>
  <si>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</si>
  <si>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</si>
  <si>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</si>
  <si>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</si>
  <si>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</si>
  <si>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</si>
  <si>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</si>
  <si>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</si>
  <si>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</si>
  <si>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</si>
  <si>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</si>
  <si>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</si>
  <si>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</si>
  <si>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</si>
  <si>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</si>
  <si>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</si>
  <si>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</si>
  <si>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</si>
  <si>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</si>
  <si>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</si>
  <si>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</si>
  <si>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</si>
  <si>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</si>
  <si>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</si>
  <si>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</si>
  <si>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</si>
  <si>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</si>
  <si>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</si>
  <si>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</si>
  <si>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</si>
  <si>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</si>
  <si>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</si>
  <si>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</si>
  <si>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</si>
  <si>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</si>
  <si>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</si>
  <si>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</si>
  <si>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</si>
  <si>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</si>
  <si>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</si>
  <si>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</si>
  <si>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</si>
  <si>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</si>
  <si>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</si>
  <si>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</si>
  <si>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</si>
  <si>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</si>
  <si>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</si>
  <si>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</si>
  <si>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</si>
  <si>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</si>
  <si>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</si>
  <si>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</si>
  <si>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</si>
  <si>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</si>
  <si>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</si>
  <si>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</si>
  <si>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</si>
  <si>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</si>
  <si>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</si>
  <si>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</si>
  <si>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</si>
  <si>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</si>
  <si>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</si>
  <si>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</si>
  <si>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</si>
  <si>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</si>
  <si>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</si>
  <si>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</si>
  <si>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</si>
  <si>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</si>
  <si>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</si>
  <si>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</si>
  <si>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</si>
  <si>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</si>
  <si>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</si>
  <si>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</si>
  <si>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</si>
  <si>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</si>
  <si>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</si>
  <si>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</si>
  <si>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</si>
  <si>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</si>
  <si>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</si>
  <si>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</si>
  <si>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</si>
  <si>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</si>
  <si>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</si>
  <si>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</si>
  <si>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</si>
  <si>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</si>
  <si>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</si>
  <si>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</si>
  <si>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</si>
  <si>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</si>
  <si>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</si>
  <si>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</si>
  <si>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</si>
  <si>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</si>
  <si>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</si>
  <si>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</si>
  <si>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</si>
  <si>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</si>
  <si>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</si>
  <si>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</si>
  <si>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</si>
  <si>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</si>
  <si>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</si>
  <si>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</si>
  <si>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</si>
  <si>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</si>
  <si>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</si>
  <si>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</si>
  <si>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</si>
  <si>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</si>
  <si>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</si>
  <si>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</si>
  <si>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</si>
  <si>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</si>
  <si>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</si>
  <si>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</si>
  <si>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</si>
  <si>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</si>
  <si>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</si>
  <si>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</si>
  <si>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</si>
  <si>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</si>
  <si>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</si>
  <si>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</si>
  <si>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</si>
  <si>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</si>
  <si>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</si>
  <si>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</si>
  <si>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</si>
  <si>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</si>
  <si>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</si>
  <si>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</si>
  <si>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</si>
  <si>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</si>
  <si>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</si>
  <si>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</si>
  <si>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</si>
  <si>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</si>
  <si>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</si>
  <si>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</si>
  <si>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</si>
  <si>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</si>
  <si>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</si>
  <si>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</si>
  <si>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</si>
  <si>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</si>
  <si>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</si>
  <si>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</si>
  <si>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</si>
  <si>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</si>
  <si>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</si>
  <si>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</si>
  <si>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</si>
  <si>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</si>
  <si>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</si>
  <si>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</si>
  <si>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</si>
  <si>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</si>
  <si>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</si>
  <si>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</si>
  <si>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</si>
  <si>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</si>
  <si>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</si>
  <si>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</si>
  <si>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</si>
  <si>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</si>
  <si>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</si>
  <si>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</si>
  <si>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</si>
  <si>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</si>
  <si>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</si>
  <si>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</si>
  <si>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</si>
  <si>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</si>
  <si>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</si>
  <si>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</si>
  <si>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</si>
  <si>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</si>
  <si>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</si>
  <si>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</si>
  <si>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</si>
  <si>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</si>
  <si>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</si>
  <si>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</si>
  <si>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</si>
  <si>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</si>
  <si>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</si>
  <si>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</si>
  <si>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</si>
  <si>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</si>
  <si>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</si>
  <si>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</si>
  <si>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</si>
  <si>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</si>
  <si>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</si>
  <si>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</si>
  <si>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</si>
  <si>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</si>
  <si>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</si>
  <si>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</si>
  <si>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</si>
  <si>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</si>
  <si>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</si>
  <si>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</si>
  <si>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</si>
  <si>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</si>
  <si>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</si>
  <si>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</si>
  <si>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</si>
  <si>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</si>
  <si>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</si>
  <si>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</si>
  <si>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</si>
  <si>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</si>
  <si>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</si>
  <si>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</si>
  <si>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</si>
  <si>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</si>
  <si>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</si>
  <si>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</si>
  <si>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</si>
  <si>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</si>
  <si>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</si>
  <si>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</si>
  <si>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</si>
  <si>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</si>
  <si>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</si>
  <si>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</si>
  <si>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</si>
  <si>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</si>
  <si>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</si>
  <si>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</si>
  <si>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</si>
  <si>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</si>
  <si>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</si>
  <si>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</si>
  <si>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</si>
  <si>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</si>
  <si>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</si>
  <si>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</si>
  <si>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</si>
  <si>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</si>
  <si>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</si>
  <si>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</si>
  <si>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</si>
  <si>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</si>
  <si>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</si>
  <si>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</si>
  <si>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</si>
  <si>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</si>
  <si>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IMPFUEL-DE1DE2</t>
  </si>
  <si>
    <t>I</t>
  </si>
  <si>
    <t>ELC*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</si>
</sst>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s>
  <fills count="114">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77">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200" fillId="113" borderId="170" xfId="10695" applyFont="1" applyFill="1" applyBorder="1" applyAlignment="1">
      <alignment horizontal="center" vertical="center"/>
    </xf>
    <xf numFmtId="0" fontId="200" fillId="113" borderId="171"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7" fillId="0" borderId="0" xfId="10695"/>
    <xf numFmtId="0" fontId="198" fillId="0" borderId="0" xfId="10695" applyFont="1" applyAlignment="1">
      <alignment horizontal="left" vertical="top" wrapText="1"/>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E4CF6432-E3AD-E241-8B75-560654E01DC5}"/>
    <cellStyle name="Normal 4" xfId="986" xr:uid="{00000000-0005-0000-0000-0000FE190000}"/>
    <cellStyle name="Normal 4 2" xfId="987" xr:uid="{00000000-0005-0000-0000-0000FF190000}"/>
    <cellStyle name="Normal 4 2 2" xfId="2618" xr:uid="{00000000-0005-0000-0000-0000001A0000}"/>
    <cellStyle name="Normal 4 2 3" xfId="3448" xr:uid="{00000000-0005-0000-0000-0000011A0000}"/>
    <cellStyle name="Normal 4 3" xfId="3460" xr:uid="{00000000-0005-0000-0000-0000021A0000}"/>
    <cellStyle name="Normal 4 3 2" xfId="3476" xr:uid="{00000000-0005-0000-0000-0000031A0000}"/>
    <cellStyle name="Normal 4 3 2 2" xfId="4127" xr:uid="{00000000-0005-0000-0000-0000041A0000}"/>
    <cellStyle name="Normal 4 3 2 2 2" xfId="7295" xr:uid="{00000000-0005-0000-0000-0000051A0000}"/>
    <cellStyle name="Normal 4 3 2 2 2 2" xfId="10050" xr:uid="{00000000-0005-0000-0000-0000061A0000}"/>
    <cellStyle name="Normal 4 3 2 2 3" xfId="8688" xr:uid="{00000000-0005-0000-0000-0000071A0000}"/>
    <cellStyle name="Normal 4 3 2 3" xfId="6684" xr:uid="{00000000-0005-0000-0000-0000081A0000}"/>
    <cellStyle name="Normal 4 3 2 3 2" xfId="9439" xr:uid="{00000000-0005-0000-0000-0000091A0000}"/>
    <cellStyle name="Normal 4 3 2 4" xfId="8072" xr:uid="{00000000-0005-0000-0000-00000A1A0000}"/>
    <cellStyle name="Normal 4 3 3" xfId="3492" xr:uid="{00000000-0005-0000-0000-00000B1A0000}"/>
    <cellStyle name="Normal 4 3 3 2" xfId="4143" xr:uid="{00000000-0005-0000-0000-00000C1A0000}"/>
    <cellStyle name="Normal 4 3 3 2 2" xfId="7311" xr:uid="{00000000-0005-0000-0000-00000D1A0000}"/>
    <cellStyle name="Normal 4 3 3 2 2 2" xfId="10066" xr:uid="{00000000-0005-0000-0000-00000E1A0000}"/>
    <cellStyle name="Normal 4 3 3 2 3" xfId="8704" xr:uid="{00000000-0005-0000-0000-00000F1A0000}"/>
    <cellStyle name="Normal 4 3 3 3" xfId="6700" xr:uid="{00000000-0005-0000-0000-0000101A0000}"/>
    <cellStyle name="Normal 4 3 3 3 2" xfId="9455" xr:uid="{00000000-0005-0000-0000-0000111A0000}"/>
    <cellStyle name="Normal 4 3 3 4" xfId="8088" xr:uid="{00000000-0005-0000-0000-0000121A0000}"/>
    <cellStyle name="Normal 4 3 4" xfId="3518" xr:uid="{00000000-0005-0000-0000-0000131A0000}"/>
    <cellStyle name="Normal 4 3 5" xfId="4111" xr:uid="{00000000-0005-0000-0000-0000141A0000}"/>
    <cellStyle name="Normal 4 3 5 2" xfId="7279" xr:uid="{00000000-0005-0000-0000-0000151A0000}"/>
    <cellStyle name="Normal 4 3 5 2 2" xfId="10034" xr:uid="{00000000-0005-0000-0000-0000161A0000}"/>
    <cellStyle name="Normal 4 3 5 3" xfId="8672" xr:uid="{00000000-0005-0000-0000-0000171A0000}"/>
    <cellStyle name="Normal 4 3 6" xfId="5301" xr:uid="{00000000-0005-0000-0000-0000181A0000}"/>
    <cellStyle name="Normal 4 3 7" xfId="6668" xr:uid="{00000000-0005-0000-0000-0000191A0000}"/>
    <cellStyle name="Normal 4 3 7 2" xfId="9423" xr:uid="{00000000-0005-0000-0000-00001A1A0000}"/>
    <cellStyle name="Normal 4 3 8" xfId="8056" xr:uid="{00000000-0005-0000-0000-00001B1A0000}"/>
    <cellStyle name="Normal 4 4" xfId="3468" xr:uid="{00000000-0005-0000-0000-00001C1A0000}"/>
    <cellStyle name="Normal 4 4 2" xfId="4119" xr:uid="{00000000-0005-0000-0000-00001D1A0000}"/>
    <cellStyle name="Normal 4 4 2 2" xfId="7287" xr:uid="{00000000-0005-0000-0000-00001E1A0000}"/>
    <cellStyle name="Normal 4 4 2 2 2" xfId="10042" xr:uid="{00000000-0005-0000-0000-00001F1A0000}"/>
    <cellStyle name="Normal 4 4 2 3" xfId="8680" xr:uid="{00000000-0005-0000-0000-0000201A0000}"/>
    <cellStyle name="Normal 4 4 3" xfId="6676" xr:uid="{00000000-0005-0000-0000-0000211A0000}"/>
    <cellStyle name="Normal 4 4 3 2" xfId="9431" xr:uid="{00000000-0005-0000-0000-0000221A0000}"/>
    <cellStyle name="Normal 4 4 4" xfId="8064" xr:uid="{00000000-0005-0000-0000-0000231A0000}"/>
    <cellStyle name="Normal 4 5" xfId="3484" xr:uid="{00000000-0005-0000-0000-0000241A0000}"/>
    <cellStyle name="Normal 4 5 2" xfId="4135" xr:uid="{00000000-0005-0000-0000-0000251A0000}"/>
    <cellStyle name="Normal 4 5 2 2" xfId="7303" xr:uid="{00000000-0005-0000-0000-0000261A0000}"/>
    <cellStyle name="Normal 4 5 2 2 2" xfId="10058" xr:uid="{00000000-0005-0000-0000-0000271A0000}"/>
    <cellStyle name="Normal 4 5 2 3" xfId="8696" xr:uid="{00000000-0005-0000-0000-0000281A0000}"/>
    <cellStyle name="Normal 4 5 3" xfId="6692" xr:uid="{00000000-0005-0000-0000-0000291A0000}"/>
    <cellStyle name="Normal 4 5 3 2" xfId="9447" xr:uid="{00000000-0005-0000-0000-00002A1A0000}"/>
    <cellStyle name="Normal 4 5 4" xfId="8080" xr:uid="{00000000-0005-0000-0000-00002B1A0000}"/>
    <cellStyle name="Normal 4 6" xfId="3510" xr:uid="{00000000-0005-0000-0000-00002C1A0000}"/>
    <cellStyle name="Normal 4 7" xfId="4103" xr:uid="{00000000-0005-0000-0000-00002D1A0000}"/>
    <cellStyle name="Normal 4 7 2" xfId="7271" xr:uid="{00000000-0005-0000-0000-00002E1A0000}"/>
    <cellStyle name="Normal 4 7 2 2" xfId="10026" xr:uid="{00000000-0005-0000-0000-00002F1A0000}"/>
    <cellStyle name="Normal 4 7 3" xfId="8664" xr:uid="{00000000-0005-0000-0000-0000301A0000}"/>
    <cellStyle name="Normal 4 8" xfId="3384" xr:uid="{00000000-0005-0000-0000-0000311A0000}"/>
    <cellStyle name="Normal 4 8 2" xfId="6652" xr:uid="{00000000-0005-0000-0000-0000321A0000}"/>
    <cellStyle name="Normal 4 8 2 2" xfId="9415" xr:uid="{00000000-0005-0000-0000-0000331A0000}"/>
    <cellStyle name="Normal 4 8 3" xfId="8044" xr:uid="{00000000-0005-0000-0000-0000341A0000}"/>
    <cellStyle name="Normal 5" xfId="988" xr:uid="{00000000-0005-0000-0000-0000351A0000}"/>
    <cellStyle name="Normal 5 10" xfId="3866" xr:uid="{00000000-0005-0000-0000-0000361A0000}"/>
    <cellStyle name="Normal 5 10 2" xfId="4492" xr:uid="{00000000-0005-0000-0000-0000371A0000}"/>
    <cellStyle name="Normal 5 10 2 2" xfId="7660" xr:uid="{00000000-0005-0000-0000-0000381A0000}"/>
    <cellStyle name="Normal 5 10 2 2 2" xfId="10415" xr:uid="{00000000-0005-0000-0000-0000391A0000}"/>
    <cellStyle name="Normal 5 10 2 3" xfId="9053" xr:uid="{00000000-0005-0000-0000-00003A1A0000}"/>
    <cellStyle name="Normal 5 10 3" xfId="7036" xr:uid="{00000000-0005-0000-0000-00003B1A0000}"/>
    <cellStyle name="Normal 5 10 3 2" xfId="9791" xr:uid="{00000000-0005-0000-0000-00003C1A0000}"/>
    <cellStyle name="Normal 5 10 4" xfId="8429" xr:uid="{00000000-0005-0000-0000-00003D1A0000}"/>
    <cellStyle name="Normal 5 11" xfId="3867" xr:uid="{00000000-0005-0000-0000-00003E1A0000}"/>
    <cellStyle name="Normal 5 11 2" xfId="4493" xr:uid="{00000000-0005-0000-0000-00003F1A0000}"/>
    <cellStyle name="Normal 5 11 2 2" xfId="7661" xr:uid="{00000000-0005-0000-0000-0000401A0000}"/>
    <cellStyle name="Normal 5 11 2 2 2" xfId="10416" xr:uid="{00000000-0005-0000-0000-0000411A0000}"/>
    <cellStyle name="Normal 5 11 2 3" xfId="9054" xr:uid="{00000000-0005-0000-0000-0000421A0000}"/>
    <cellStyle name="Normal 5 11 3" xfId="7037" xr:uid="{00000000-0005-0000-0000-0000431A0000}"/>
    <cellStyle name="Normal 5 11 3 2" xfId="9792" xr:uid="{00000000-0005-0000-0000-0000441A0000}"/>
    <cellStyle name="Normal 5 11 4" xfId="8430" xr:uid="{00000000-0005-0000-0000-0000451A0000}"/>
    <cellStyle name="Normal 5 12" xfId="3868" xr:uid="{00000000-0005-0000-0000-0000461A0000}"/>
    <cellStyle name="Normal 5 12 2" xfId="4494" xr:uid="{00000000-0005-0000-0000-0000471A0000}"/>
    <cellStyle name="Normal 5 12 2 2" xfId="7662" xr:uid="{00000000-0005-0000-0000-0000481A0000}"/>
    <cellStyle name="Normal 5 12 2 2 2" xfId="10417" xr:uid="{00000000-0005-0000-0000-0000491A0000}"/>
    <cellStyle name="Normal 5 12 2 3" xfId="9055" xr:uid="{00000000-0005-0000-0000-00004A1A0000}"/>
    <cellStyle name="Normal 5 12 3" xfId="7038" xr:uid="{00000000-0005-0000-0000-00004B1A0000}"/>
    <cellStyle name="Normal 5 12 3 2" xfId="9793" xr:uid="{00000000-0005-0000-0000-00004C1A0000}"/>
    <cellStyle name="Normal 5 12 4" xfId="8431" xr:uid="{00000000-0005-0000-0000-00004D1A0000}"/>
    <cellStyle name="Normal 5 13" xfId="3865" xr:uid="{00000000-0005-0000-0000-00004E1A0000}"/>
    <cellStyle name="Normal 5 13 2" xfId="4491" xr:uid="{00000000-0005-0000-0000-00004F1A0000}"/>
    <cellStyle name="Normal 5 13 2 2" xfId="7659" xr:uid="{00000000-0005-0000-0000-0000501A0000}"/>
    <cellStyle name="Normal 5 13 2 2 2" xfId="10414" xr:uid="{00000000-0005-0000-0000-0000511A0000}"/>
    <cellStyle name="Normal 5 13 2 3" xfId="9052" xr:uid="{00000000-0005-0000-0000-0000521A0000}"/>
    <cellStyle name="Normal 5 13 3" xfId="7035" xr:uid="{00000000-0005-0000-0000-0000531A0000}"/>
    <cellStyle name="Normal 5 13 3 2" xfId="9790" xr:uid="{00000000-0005-0000-0000-0000541A0000}"/>
    <cellStyle name="Normal 5 13 4" xfId="8428" xr:uid="{00000000-0005-0000-0000-0000551A0000}"/>
    <cellStyle name="Normal 5 14" xfId="3502" xr:uid="{00000000-0005-0000-0000-0000561A0000}"/>
    <cellStyle name="Normal 5 15" xfId="3449" xr:uid="{00000000-0005-0000-0000-0000571A0000}"/>
    <cellStyle name="Normal 5 2" xfId="2070" xr:uid="{00000000-0005-0000-0000-0000581A0000}"/>
    <cellStyle name="Normal 5 2 2" xfId="2071" xr:uid="{00000000-0005-0000-0000-0000591A0000}"/>
    <cellStyle name="Normal 5 2 2 2" xfId="2072" xr:uid="{00000000-0005-0000-0000-00005A1A0000}"/>
    <cellStyle name="Normal 5 2 2 2 2" xfId="4497" xr:uid="{00000000-0005-0000-0000-00005B1A0000}"/>
    <cellStyle name="Normal 5 2 2 2 2 2" xfId="7665" xr:uid="{00000000-0005-0000-0000-00005C1A0000}"/>
    <cellStyle name="Normal 5 2 2 2 2 2 2" xfId="10420" xr:uid="{00000000-0005-0000-0000-00005D1A0000}"/>
    <cellStyle name="Normal 5 2 2 2 2 3" xfId="9058" xr:uid="{00000000-0005-0000-0000-00005E1A0000}"/>
    <cellStyle name="Normal 5 2 2 2 3" xfId="3871" xr:uid="{00000000-0005-0000-0000-00005F1A0000}"/>
    <cellStyle name="Normal 5 2 2 2 3 2" xfId="7041" xr:uid="{00000000-0005-0000-0000-0000601A0000}"/>
    <cellStyle name="Normal 5 2 2 2 3 2 2" xfId="9796" xr:uid="{00000000-0005-0000-0000-0000611A0000}"/>
    <cellStyle name="Normal 5 2 2 2 3 3" xfId="8434" xr:uid="{00000000-0005-0000-0000-0000621A0000}"/>
    <cellStyle name="Normal 5 2 2 3" xfId="3872" xr:uid="{00000000-0005-0000-0000-0000631A0000}"/>
    <cellStyle name="Normal 5 2 2 3 2" xfId="4498" xr:uid="{00000000-0005-0000-0000-0000641A0000}"/>
    <cellStyle name="Normal 5 2 2 3 2 2" xfId="7666" xr:uid="{00000000-0005-0000-0000-0000651A0000}"/>
    <cellStyle name="Normal 5 2 2 3 2 2 2" xfId="10421" xr:uid="{00000000-0005-0000-0000-0000661A0000}"/>
    <cellStyle name="Normal 5 2 2 3 2 3" xfId="9059" xr:uid="{00000000-0005-0000-0000-0000671A0000}"/>
    <cellStyle name="Normal 5 2 2 3 3" xfId="7042" xr:uid="{00000000-0005-0000-0000-0000681A0000}"/>
    <cellStyle name="Normal 5 2 2 3 3 2" xfId="9797" xr:uid="{00000000-0005-0000-0000-0000691A0000}"/>
    <cellStyle name="Normal 5 2 2 3 4" xfId="8435" xr:uid="{00000000-0005-0000-0000-00006A1A0000}"/>
    <cellStyle name="Normal 5 2 2 4" xfId="4496" xr:uid="{00000000-0005-0000-0000-00006B1A0000}"/>
    <cellStyle name="Normal 5 2 2 4 2" xfId="7664" xr:uid="{00000000-0005-0000-0000-00006C1A0000}"/>
    <cellStyle name="Normal 5 2 2 4 2 2" xfId="10419" xr:uid="{00000000-0005-0000-0000-00006D1A0000}"/>
    <cellStyle name="Normal 5 2 2 4 3" xfId="9057" xr:uid="{00000000-0005-0000-0000-00006E1A0000}"/>
    <cellStyle name="Normal 5 2 2 5" xfId="3870" xr:uid="{00000000-0005-0000-0000-00006F1A0000}"/>
    <cellStyle name="Normal 5 2 2 5 2" xfId="7040" xr:uid="{00000000-0005-0000-0000-0000701A0000}"/>
    <cellStyle name="Normal 5 2 2 5 2 2" xfId="9795" xr:uid="{00000000-0005-0000-0000-0000711A0000}"/>
    <cellStyle name="Normal 5 2 2 5 3" xfId="8433" xr:uid="{00000000-0005-0000-0000-0000721A0000}"/>
    <cellStyle name="Normal 5 2 3" xfId="3873" xr:uid="{00000000-0005-0000-0000-0000731A0000}"/>
    <cellStyle name="Normal 5 2 3 2" xfId="4499" xr:uid="{00000000-0005-0000-0000-0000741A0000}"/>
    <cellStyle name="Normal 5 2 3 2 2" xfId="7667" xr:uid="{00000000-0005-0000-0000-0000751A0000}"/>
    <cellStyle name="Normal 5 2 3 2 2 2" xfId="10422" xr:uid="{00000000-0005-0000-0000-0000761A0000}"/>
    <cellStyle name="Normal 5 2 3 2 3" xfId="9060" xr:uid="{00000000-0005-0000-0000-0000771A0000}"/>
    <cellStyle name="Normal 5 2 3 3" xfId="7043" xr:uid="{00000000-0005-0000-0000-0000781A0000}"/>
    <cellStyle name="Normal 5 2 3 3 2" xfId="9798" xr:uid="{00000000-0005-0000-0000-0000791A0000}"/>
    <cellStyle name="Normal 5 2 3 4" xfId="8436" xr:uid="{00000000-0005-0000-0000-00007A1A0000}"/>
    <cellStyle name="Normal 5 2 4" xfId="3874" xr:uid="{00000000-0005-0000-0000-00007B1A0000}"/>
    <cellStyle name="Normal 5 2 4 2" xfId="4500" xr:uid="{00000000-0005-0000-0000-00007C1A0000}"/>
    <cellStyle name="Normal 5 2 4 2 2" xfId="7668" xr:uid="{00000000-0005-0000-0000-00007D1A0000}"/>
    <cellStyle name="Normal 5 2 4 2 2 2" xfId="10423" xr:uid="{00000000-0005-0000-0000-00007E1A0000}"/>
    <cellStyle name="Normal 5 2 4 2 3" xfId="9061" xr:uid="{00000000-0005-0000-0000-00007F1A0000}"/>
    <cellStyle name="Normal 5 2 4 3" xfId="7044" xr:uid="{00000000-0005-0000-0000-0000801A0000}"/>
    <cellStyle name="Normal 5 2 4 3 2" xfId="9799" xr:uid="{00000000-0005-0000-0000-0000811A0000}"/>
    <cellStyle name="Normal 5 2 4 4" xfId="8437" xr:uid="{00000000-0005-0000-0000-0000821A0000}"/>
    <cellStyle name="Normal 5 2 5" xfId="3875" xr:uid="{00000000-0005-0000-0000-0000831A0000}"/>
    <cellStyle name="Normal 5 2 5 2" xfId="4501" xr:uid="{00000000-0005-0000-0000-0000841A0000}"/>
    <cellStyle name="Normal 5 2 5 2 2" xfId="7669" xr:uid="{00000000-0005-0000-0000-0000851A0000}"/>
    <cellStyle name="Normal 5 2 5 2 2 2" xfId="10424" xr:uid="{00000000-0005-0000-0000-0000861A0000}"/>
    <cellStyle name="Normal 5 2 5 2 3" xfId="9062" xr:uid="{00000000-0005-0000-0000-0000871A0000}"/>
    <cellStyle name="Normal 5 2 5 3" xfId="7045" xr:uid="{00000000-0005-0000-0000-0000881A0000}"/>
    <cellStyle name="Normal 5 2 5 3 2" xfId="9800" xr:uid="{00000000-0005-0000-0000-0000891A0000}"/>
    <cellStyle name="Normal 5 2 5 4" xfId="8438" xr:uid="{00000000-0005-0000-0000-00008A1A0000}"/>
    <cellStyle name="Normal 5 2 6" xfId="3876" xr:uid="{00000000-0005-0000-0000-00008B1A0000}"/>
    <cellStyle name="Normal 5 2 6 2" xfId="4502" xr:uid="{00000000-0005-0000-0000-00008C1A0000}"/>
    <cellStyle name="Normal 5 2 6 2 2" xfId="7670" xr:uid="{00000000-0005-0000-0000-00008D1A0000}"/>
    <cellStyle name="Normal 5 2 6 2 2 2" xfId="10425" xr:uid="{00000000-0005-0000-0000-00008E1A0000}"/>
    <cellStyle name="Normal 5 2 6 2 3" xfId="9063" xr:uid="{00000000-0005-0000-0000-00008F1A0000}"/>
    <cellStyle name="Normal 5 2 6 3" xfId="7046" xr:uid="{00000000-0005-0000-0000-0000901A0000}"/>
    <cellStyle name="Normal 5 2 6 3 2" xfId="9801" xr:uid="{00000000-0005-0000-0000-0000911A0000}"/>
    <cellStyle name="Normal 5 2 6 4" xfId="8439" xr:uid="{00000000-0005-0000-0000-0000921A0000}"/>
    <cellStyle name="Normal 5 2 7" xfId="3869" xr:uid="{00000000-0005-0000-0000-0000931A0000}"/>
    <cellStyle name="Normal 5 2 7 2" xfId="4495" xr:uid="{00000000-0005-0000-0000-0000941A0000}"/>
    <cellStyle name="Normal 5 2 7 2 2" xfId="7663" xr:uid="{00000000-0005-0000-0000-0000951A0000}"/>
    <cellStyle name="Normal 5 2 7 2 2 2" xfId="10418" xr:uid="{00000000-0005-0000-0000-0000961A0000}"/>
    <cellStyle name="Normal 5 2 7 2 3" xfId="9056" xr:uid="{00000000-0005-0000-0000-0000971A0000}"/>
    <cellStyle name="Normal 5 2 7 3" xfId="7039" xr:uid="{00000000-0005-0000-0000-0000981A0000}"/>
    <cellStyle name="Normal 5 2 7 3 2" xfId="9794" xr:uid="{00000000-0005-0000-0000-0000991A0000}"/>
    <cellStyle name="Normal 5 2 7 4" xfId="8432" xr:uid="{00000000-0005-0000-0000-00009A1A0000}"/>
    <cellStyle name="Normal 5 2 8" xfId="3519" xr:uid="{00000000-0005-0000-0000-00009B1A0000}"/>
    <cellStyle name="Normal 5 3" xfId="3877" xr:uid="{00000000-0005-0000-0000-00009C1A0000}"/>
    <cellStyle name="Normal 5 3 2" xfId="3878" xr:uid="{00000000-0005-0000-0000-00009D1A0000}"/>
    <cellStyle name="Normal 5 3 2 2" xfId="3879" xr:uid="{00000000-0005-0000-0000-00009E1A0000}"/>
    <cellStyle name="Normal 5 3 2 2 2" xfId="4505" xr:uid="{00000000-0005-0000-0000-00009F1A0000}"/>
    <cellStyle name="Normal 5 3 2 2 2 2" xfId="7673" xr:uid="{00000000-0005-0000-0000-0000A01A0000}"/>
    <cellStyle name="Normal 5 3 2 2 2 2 2" xfId="10428" xr:uid="{00000000-0005-0000-0000-0000A11A0000}"/>
    <cellStyle name="Normal 5 3 2 2 2 3" xfId="9066" xr:uid="{00000000-0005-0000-0000-0000A21A0000}"/>
    <cellStyle name="Normal 5 3 2 2 3" xfId="7049" xr:uid="{00000000-0005-0000-0000-0000A31A0000}"/>
    <cellStyle name="Normal 5 3 2 2 3 2" xfId="9804" xr:uid="{00000000-0005-0000-0000-0000A41A0000}"/>
    <cellStyle name="Normal 5 3 2 2 4" xfId="8442" xr:uid="{00000000-0005-0000-0000-0000A51A0000}"/>
    <cellStyle name="Normal 5 3 2 3" xfId="3880" xr:uid="{00000000-0005-0000-0000-0000A61A0000}"/>
    <cellStyle name="Normal 5 3 2 3 2" xfId="4506" xr:uid="{00000000-0005-0000-0000-0000A71A0000}"/>
    <cellStyle name="Normal 5 3 2 3 2 2" xfId="7674" xr:uid="{00000000-0005-0000-0000-0000A81A0000}"/>
    <cellStyle name="Normal 5 3 2 3 2 2 2" xfId="10429" xr:uid="{00000000-0005-0000-0000-0000A91A0000}"/>
    <cellStyle name="Normal 5 3 2 3 2 3" xfId="9067" xr:uid="{00000000-0005-0000-0000-0000AA1A0000}"/>
    <cellStyle name="Normal 5 3 2 3 3" xfId="7050" xr:uid="{00000000-0005-0000-0000-0000AB1A0000}"/>
    <cellStyle name="Normal 5 3 2 3 3 2" xfId="9805" xr:uid="{00000000-0005-0000-0000-0000AC1A0000}"/>
    <cellStyle name="Normal 5 3 2 3 4" xfId="8443" xr:uid="{00000000-0005-0000-0000-0000AD1A0000}"/>
    <cellStyle name="Normal 5 3 2 4" xfId="4504" xr:uid="{00000000-0005-0000-0000-0000AE1A0000}"/>
    <cellStyle name="Normal 5 3 2 4 2" xfId="7672" xr:uid="{00000000-0005-0000-0000-0000AF1A0000}"/>
    <cellStyle name="Normal 5 3 2 4 2 2" xfId="10427" xr:uid="{00000000-0005-0000-0000-0000B01A0000}"/>
    <cellStyle name="Normal 5 3 2 4 3" xfId="9065" xr:uid="{00000000-0005-0000-0000-0000B11A0000}"/>
    <cellStyle name="Normal 5 3 2 5" xfId="7048" xr:uid="{00000000-0005-0000-0000-0000B21A0000}"/>
    <cellStyle name="Normal 5 3 2 5 2" xfId="9803" xr:uid="{00000000-0005-0000-0000-0000B31A0000}"/>
    <cellStyle name="Normal 5 3 2 6" xfId="8441" xr:uid="{00000000-0005-0000-0000-0000B41A0000}"/>
    <cellStyle name="Normal 5 3 3" xfId="3881" xr:uid="{00000000-0005-0000-0000-0000B51A0000}"/>
    <cellStyle name="Normal 5 3 3 2" xfId="4507" xr:uid="{00000000-0005-0000-0000-0000B61A0000}"/>
    <cellStyle name="Normal 5 3 3 2 2" xfId="7675" xr:uid="{00000000-0005-0000-0000-0000B71A0000}"/>
    <cellStyle name="Normal 5 3 3 2 2 2" xfId="10430" xr:uid="{00000000-0005-0000-0000-0000B81A0000}"/>
    <cellStyle name="Normal 5 3 3 2 3" xfId="9068" xr:uid="{00000000-0005-0000-0000-0000B91A0000}"/>
    <cellStyle name="Normal 5 3 3 3" xfId="7051" xr:uid="{00000000-0005-0000-0000-0000BA1A0000}"/>
    <cellStyle name="Normal 5 3 3 3 2" xfId="9806" xr:uid="{00000000-0005-0000-0000-0000BB1A0000}"/>
    <cellStyle name="Normal 5 3 3 4" xfId="8444" xr:uid="{00000000-0005-0000-0000-0000BC1A0000}"/>
    <cellStyle name="Normal 5 3 4" xfId="3882" xr:uid="{00000000-0005-0000-0000-0000BD1A0000}"/>
    <cellStyle name="Normal 5 3 4 2" xfId="4508" xr:uid="{00000000-0005-0000-0000-0000BE1A0000}"/>
    <cellStyle name="Normal 5 3 4 2 2" xfId="7676" xr:uid="{00000000-0005-0000-0000-0000BF1A0000}"/>
    <cellStyle name="Normal 5 3 4 2 2 2" xfId="10431" xr:uid="{00000000-0005-0000-0000-0000C01A0000}"/>
    <cellStyle name="Normal 5 3 4 2 3" xfId="9069" xr:uid="{00000000-0005-0000-0000-0000C11A0000}"/>
    <cellStyle name="Normal 5 3 4 3" xfId="7052" xr:uid="{00000000-0005-0000-0000-0000C21A0000}"/>
    <cellStyle name="Normal 5 3 4 3 2" xfId="9807" xr:uid="{00000000-0005-0000-0000-0000C31A0000}"/>
    <cellStyle name="Normal 5 3 4 4" xfId="8445" xr:uid="{00000000-0005-0000-0000-0000C41A0000}"/>
    <cellStyle name="Normal 5 3 5" xfId="3883" xr:uid="{00000000-0005-0000-0000-0000C51A0000}"/>
    <cellStyle name="Normal 5 3 5 2" xfId="4509" xr:uid="{00000000-0005-0000-0000-0000C61A0000}"/>
    <cellStyle name="Normal 5 3 5 2 2" xfId="7677" xr:uid="{00000000-0005-0000-0000-0000C71A0000}"/>
    <cellStyle name="Normal 5 3 5 2 2 2" xfId="10432" xr:uid="{00000000-0005-0000-0000-0000C81A0000}"/>
    <cellStyle name="Normal 5 3 5 2 3" xfId="9070" xr:uid="{00000000-0005-0000-0000-0000C91A0000}"/>
    <cellStyle name="Normal 5 3 5 3" xfId="7053" xr:uid="{00000000-0005-0000-0000-0000CA1A0000}"/>
    <cellStyle name="Normal 5 3 5 3 2" xfId="9808" xr:uid="{00000000-0005-0000-0000-0000CB1A0000}"/>
    <cellStyle name="Normal 5 3 5 4" xfId="8446" xr:uid="{00000000-0005-0000-0000-0000CC1A0000}"/>
    <cellStyle name="Normal 5 3 6" xfId="3884" xr:uid="{00000000-0005-0000-0000-0000CD1A0000}"/>
    <cellStyle name="Normal 5 3 6 2" xfId="4510" xr:uid="{00000000-0005-0000-0000-0000CE1A0000}"/>
    <cellStyle name="Normal 5 3 6 2 2" xfId="7678" xr:uid="{00000000-0005-0000-0000-0000CF1A0000}"/>
    <cellStyle name="Normal 5 3 6 2 2 2" xfId="10433" xr:uid="{00000000-0005-0000-0000-0000D01A0000}"/>
    <cellStyle name="Normal 5 3 6 2 3" xfId="9071" xr:uid="{00000000-0005-0000-0000-0000D11A0000}"/>
    <cellStyle name="Normal 5 3 6 3" xfId="7054" xr:uid="{00000000-0005-0000-0000-0000D21A0000}"/>
    <cellStyle name="Normal 5 3 6 3 2" xfId="9809" xr:uid="{00000000-0005-0000-0000-0000D31A0000}"/>
    <cellStyle name="Normal 5 3 6 4" xfId="8447" xr:uid="{00000000-0005-0000-0000-0000D41A0000}"/>
    <cellStyle name="Normal 5 3 7" xfId="4503" xr:uid="{00000000-0005-0000-0000-0000D51A0000}"/>
    <cellStyle name="Normal 5 3 7 2" xfId="7671" xr:uid="{00000000-0005-0000-0000-0000D61A0000}"/>
    <cellStyle name="Normal 5 3 7 2 2" xfId="10426" xr:uid="{00000000-0005-0000-0000-0000D71A0000}"/>
    <cellStyle name="Normal 5 3 7 3" xfId="9064" xr:uid="{00000000-0005-0000-0000-0000D81A0000}"/>
    <cellStyle name="Normal 5 3 8" xfId="7047" xr:uid="{00000000-0005-0000-0000-0000D91A0000}"/>
    <cellStyle name="Normal 5 3 8 2" xfId="9802" xr:uid="{00000000-0005-0000-0000-0000DA1A0000}"/>
    <cellStyle name="Normal 5 3 9" xfId="8440" xr:uid="{00000000-0005-0000-0000-0000DB1A0000}"/>
    <cellStyle name="Normal 5 4" xfId="3885" xr:uid="{00000000-0005-0000-0000-0000DC1A0000}"/>
    <cellStyle name="Normal 5 4 2" xfId="3886" xr:uid="{00000000-0005-0000-0000-0000DD1A0000}"/>
    <cellStyle name="Normal 5 4 2 2" xfId="3887" xr:uid="{00000000-0005-0000-0000-0000DE1A0000}"/>
    <cellStyle name="Normal 5 4 2 2 2" xfId="4513" xr:uid="{00000000-0005-0000-0000-0000DF1A0000}"/>
    <cellStyle name="Normal 5 4 2 2 2 2" xfId="7681" xr:uid="{00000000-0005-0000-0000-0000E01A0000}"/>
    <cellStyle name="Normal 5 4 2 2 2 2 2" xfId="10436" xr:uid="{00000000-0005-0000-0000-0000E11A0000}"/>
    <cellStyle name="Normal 5 4 2 2 2 3" xfId="9074" xr:uid="{00000000-0005-0000-0000-0000E21A0000}"/>
    <cellStyle name="Normal 5 4 2 2 3" xfId="7057" xr:uid="{00000000-0005-0000-0000-0000E31A0000}"/>
    <cellStyle name="Normal 5 4 2 2 3 2" xfId="9812" xr:uid="{00000000-0005-0000-0000-0000E41A0000}"/>
    <cellStyle name="Normal 5 4 2 2 4" xfId="8450" xr:uid="{00000000-0005-0000-0000-0000E51A0000}"/>
    <cellStyle name="Normal 5 4 2 3" xfId="3888" xr:uid="{00000000-0005-0000-0000-0000E61A0000}"/>
    <cellStyle name="Normal 5 4 2 3 2" xfId="4514" xr:uid="{00000000-0005-0000-0000-0000E71A0000}"/>
    <cellStyle name="Normal 5 4 2 3 2 2" xfId="7682" xr:uid="{00000000-0005-0000-0000-0000E81A0000}"/>
    <cellStyle name="Normal 5 4 2 3 2 2 2" xfId="10437" xr:uid="{00000000-0005-0000-0000-0000E91A0000}"/>
    <cellStyle name="Normal 5 4 2 3 2 3" xfId="9075" xr:uid="{00000000-0005-0000-0000-0000EA1A0000}"/>
    <cellStyle name="Normal 5 4 2 3 3" xfId="7058" xr:uid="{00000000-0005-0000-0000-0000EB1A0000}"/>
    <cellStyle name="Normal 5 4 2 3 3 2" xfId="9813" xr:uid="{00000000-0005-0000-0000-0000EC1A0000}"/>
    <cellStyle name="Normal 5 4 2 3 4" xfId="8451" xr:uid="{00000000-0005-0000-0000-0000ED1A0000}"/>
    <cellStyle name="Normal 5 4 2 4" xfId="4512" xr:uid="{00000000-0005-0000-0000-0000EE1A0000}"/>
    <cellStyle name="Normal 5 4 2 4 2" xfId="7680" xr:uid="{00000000-0005-0000-0000-0000EF1A0000}"/>
    <cellStyle name="Normal 5 4 2 4 2 2" xfId="10435" xr:uid="{00000000-0005-0000-0000-0000F01A0000}"/>
    <cellStyle name="Normal 5 4 2 4 3" xfId="9073" xr:uid="{00000000-0005-0000-0000-0000F11A0000}"/>
    <cellStyle name="Normal 5 4 2 5" xfId="7056" xr:uid="{00000000-0005-0000-0000-0000F21A0000}"/>
    <cellStyle name="Normal 5 4 2 5 2" xfId="9811" xr:uid="{00000000-0005-0000-0000-0000F31A0000}"/>
    <cellStyle name="Normal 5 4 2 6" xfId="8449" xr:uid="{00000000-0005-0000-0000-0000F41A0000}"/>
    <cellStyle name="Normal 5 4 3" xfId="3889" xr:uid="{00000000-0005-0000-0000-0000F51A0000}"/>
    <cellStyle name="Normal 5 4 3 2" xfId="4515" xr:uid="{00000000-0005-0000-0000-0000F61A0000}"/>
    <cellStyle name="Normal 5 4 3 2 2" xfId="7683" xr:uid="{00000000-0005-0000-0000-0000F71A0000}"/>
    <cellStyle name="Normal 5 4 3 2 2 2" xfId="10438" xr:uid="{00000000-0005-0000-0000-0000F81A0000}"/>
    <cellStyle name="Normal 5 4 3 2 3" xfId="9076" xr:uid="{00000000-0005-0000-0000-0000F91A0000}"/>
    <cellStyle name="Normal 5 4 3 3" xfId="7059" xr:uid="{00000000-0005-0000-0000-0000FA1A0000}"/>
    <cellStyle name="Normal 5 4 3 3 2" xfId="9814" xr:uid="{00000000-0005-0000-0000-0000FB1A0000}"/>
    <cellStyle name="Normal 5 4 3 4" xfId="8452" xr:uid="{00000000-0005-0000-0000-0000FC1A0000}"/>
    <cellStyle name="Normal 5 4 4" xfId="3890" xr:uid="{00000000-0005-0000-0000-0000FD1A0000}"/>
    <cellStyle name="Normal 5 4 4 2" xfId="4516" xr:uid="{00000000-0005-0000-0000-0000FE1A0000}"/>
    <cellStyle name="Normal 5 4 4 2 2" xfId="7684" xr:uid="{00000000-0005-0000-0000-0000FF1A0000}"/>
    <cellStyle name="Normal 5 4 4 2 2 2" xfId="10439" xr:uid="{00000000-0005-0000-0000-0000001B0000}"/>
    <cellStyle name="Normal 5 4 4 2 3" xfId="9077" xr:uid="{00000000-0005-0000-0000-0000011B0000}"/>
    <cellStyle name="Normal 5 4 4 3" xfId="7060" xr:uid="{00000000-0005-0000-0000-0000021B0000}"/>
    <cellStyle name="Normal 5 4 4 3 2" xfId="9815" xr:uid="{00000000-0005-0000-0000-0000031B0000}"/>
    <cellStyle name="Normal 5 4 4 4" xfId="8453" xr:uid="{00000000-0005-0000-0000-0000041B0000}"/>
    <cellStyle name="Normal 5 4 5" xfId="3891" xr:uid="{00000000-0005-0000-0000-0000051B0000}"/>
    <cellStyle name="Normal 5 4 5 2" xfId="4517" xr:uid="{00000000-0005-0000-0000-0000061B0000}"/>
    <cellStyle name="Normal 5 4 5 2 2" xfId="7685" xr:uid="{00000000-0005-0000-0000-0000071B0000}"/>
    <cellStyle name="Normal 5 4 5 2 2 2" xfId="10440" xr:uid="{00000000-0005-0000-0000-0000081B0000}"/>
    <cellStyle name="Normal 5 4 5 2 3" xfId="9078" xr:uid="{00000000-0005-0000-0000-0000091B0000}"/>
    <cellStyle name="Normal 5 4 5 3" xfId="7061" xr:uid="{00000000-0005-0000-0000-00000A1B0000}"/>
    <cellStyle name="Normal 5 4 5 3 2" xfId="9816" xr:uid="{00000000-0005-0000-0000-00000B1B0000}"/>
    <cellStyle name="Normal 5 4 5 4" xfId="8454" xr:uid="{00000000-0005-0000-0000-00000C1B0000}"/>
    <cellStyle name="Normal 5 4 6" xfId="4511" xr:uid="{00000000-0005-0000-0000-00000D1B0000}"/>
    <cellStyle name="Normal 5 4 6 2" xfId="7679" xr:uid="{00000000-0005-0000-0000-00000E1B0000}"/>
    <cellStyle name="Normal 5 4 6 2 2" xfId="10434" xr:uid="{00000000-0005-0000-0000-00000F1B0000}"/>
    <cellStyle name="Normal 5 4 6 3" xfId="9072" xr:uid="{00000000-0005-0000-0000-0000101B0000}"/>
    <cellStyle name="Normal 5 4 7" xfId="7055" xr:uid="{00000000-0005-0000-0000-0000111B0000}"/>
    <cellStyle name="Normal 5 4 7 2" xfId="9810" xr:uid="{00000000-0005-0000-0000-0000121B0000}"/>
    <cellStyle name="Normal 5 4 8" xfId="8448" xr:uid="{00000000-0005-0000-0000-0000131B0000}"/>
    <cellStyle name="Normal 5 5" xfId="3892" xr:uid="{00000000-0005-0000-0000-0000141B0000}"/>
    <cellStyle name="Normal 5 5 2" xfId="3893" xr:uid="{00000000-0005-0000-0000-0000151B0000}"/>
    <cellStyle name="Normal 5 5 2 2" xfId="3894" xr:uid="{00000000-0005-0000-0000-0000161B0000}"/>
    <cellStyle name="Normal 5 5 2 2 2" xfId="4520" xr:uid="{00000000-0005-0000-0000-0000171B0000}"/>
    <cellStyle name="Normal 5 5 2 2 2 2" xfId="7688" xr:uid="{00000000-0005-0000-0000-0000181B0000}"/>
    <cellStyle name="Normal 5 5 2 2 2 2 2" xfId="10443" xr:uid="{00000000-0005-0000-0000-0000191B0000}"/>
    <cellStyle name="Normal 5 5 2 2 2 3" xfId="9081" xr:uid="{00000000-0005-0000-0000-00001A1B0000}"/>
    <cellStyle name="Normal 5 5 2 2 3" xfId="7064" xr:uid="{00000000-0005-0000-0000-00001B1B0000}"/>
    <cellStyle name="Normal 5 5 2 2 3 2" xfId="9819" xr:uid="{00000000-0005-0000-0000-00001C1B0000}"/>
    <cellStyle name="Normal 5 5 2 2 4" xfId="8457" xr:uid="{00000000-0005-0000-0000-00001D1B0000}"/>
    <cellStyle name="Normal 5 5 2 3" xfId="3895" xr:uid="{00000000-0005-0000-0000-00001E1B0000}"/>
    <cellStyle name="Normal 5 5 2 3 2" xfId="4521" xr:uid="{00000000-0005-0000-0000-00001F1B0000}"/>
    <cellStyle name="Normal 5 5 2 3 2 2" xfId="7689" xr:uid="{00000000-0005-0000-0000-0000201B0000}"/>
    <cellStyle name="Normal 5 5 2 3 2 2 2" xfId="10444" xr:uid="{00000000-0005-0000-0000-0000211B0000}"/>
    <cellStyle name="Normal 5 5 2 3 2 3" xfId="9082" xr:uid="{00000000-0005-0000-0000-0000221B0000}"/>
    <cellStyle name="Normal 5 5 2 3 3" xfId="7065" xr:uid="{00000000-0005-0000-0000-0000231B0000}"/>
    <cellStyle name="Normal 5 5 2 3 3 2" xfId="9820" xr:uid="{00000000-0005-0000-0000-0000241B0000}"/>
    <cellStyle name="Normal 5 5 2 3 4" xfId="8458" xr:uid="{00000000-0005-0000-0000-0000251B0000}"/>
    <cellStyle name="Normal 5 5 2 4" xfId="4519" xr:uid="{00000000-0005-0000-0000-0000261B0000}"/>
    <cellStyle name="Normal 5 5 2 4 2" xfId="7687" xr:uid="{00000000-0005-0000-0000-0000271B0000}"/>
    <cellStyle name="Normal 5 5 2 4 2 2" xfId="10442" xr:uid="{00000000-0005-0000-0000-0000281B0000}"/>
    <cellStyle name="Normal 5 5 2 4 3" xfId="9080" xr:uid="{00000000-0005-0000-0000-0000291B0000}"/>
    <cellStyle name="Normal 5 5 2 5" xfId="7063" xr:uid="{00000000-0005-0000-0000-00002A1B0000}"/>
    <cellStyle name="Normal 5 5 2 5 2" xfId="9818" xr:uid="{00000000-0005-0000-0000-00002B1B0000}"/>
    <cellStyle name="Normal 5 5 2 6" xfId="8456" xr:uid="{00000000-0005-0000-0000-00002C1B0000}"/>
    <cellStyle name="Normal 5 5 3" xfId="3896" xr:uid="{00000000-0005-0000-0000-00002D1B0000}"/>
    <cellStyle name="Normal 5 5 3 2" xfId="4522" xr:uid="{00000000-0005-0000-0000-00002E1B0000}"/>
    <cellStyle name="Normal 5 5 3 2 2" xfId="7690" xr:uid="{00000000-0005-0000-0000-00002F1B0000}"/>
    <cellStyle name="Normal 5 5 3 2 2 2" xfId="10445" xr:uid="{00000000-0005-0000-0000-0000301B0000}"/>
    <cellStyle name="Normal 5 5 3 2 3" xfId="9083" xr:uid="{00000000-0005-0000-0000-0000311B0000}"/>
    <cellStyle name="Normal 5 5 3 3" xfId="7066" xr:uid="{00000000-0005-0000-0000-0000321B0000}"/>
    <cellStyle name="Normal 5 5 3 3 2" xfId="9821" xr:uid="{00000000-0005-0000-0000-0000331B0000}"/>
    <cellStyle name="Normal 5 5 3 4" xfId="8459" xr:uid="{00000000-0005-0000-0000-0000341B0000}"/>
    <cellStyle name="Normal 5 5 4" xfId="3897" xr:uid="{00000000-0005-0000-0000-0000351B0000}"/>
    <cellStyle name="Normal 5 5 4 2" xfId="4523" xr:uid="{00000000-0005-0000-0000-0000361B0000}"/>
    <cellStyle name="Normal 5 5 4 2 2" xfId="7691" xr:uid="{00000000-0005-0000-0000-0000371B0000}"/>
    <cellStyle name="Normal 5 5 4 2 2 2" xfId="10446" xr:uid="{00000000-0005-0000-0000-0000381B0000}"/>
    <cellStyle name="Normal 5 5 4 2 3" xfId="9084" xr:uid="{00000000-0005-0000-0000-0000391B0000}"/>
    <cellStyle name="Normal 5 5 4 3" xfId="7067" xr:uid="{00000000-0005-0000-0000-00003A1B0000}"/>
    <cellStyle name="Normal 5 5 4 3 2" xfId="9822" xr:uid="{00000000-0005-0000-0000-00003B1B0000}"/>
    <cellStyle name="Normal 5 5 4 4" xfId="8460" xr:uid="{00000000-0005-0000-0000-00003C1B0000}"/>
    <cellStyle name="Normal 5 5 5" xfId="3898" xr:uid="{00000000-0005-0000-0000-00003D1B0000}"/>
    <cellStyle name="Normal 5 5 5 2" xfId="4524" xr:uid="{00000000-0005-0000-0000-00003E1B0000}"/>
    <cellStyle name="Normal 5 5 5 2 2" xfId="7692" xr:uid="{00000000-0005-0000-0000-00003F1B0000}"/>
    <cellStyle name="Normal 5 5 5 2 2 2" xfId="10447" xr:uid="{00000000-0005-0000-0000-0000401B0000}"/>
    <cellStyle name="Normal 5 5 5 2 3" xfId="9085" xr:uid="{00000000-0005-0000-0000-0000411B0000}"/>
    <cellStyle name="Normal 5 5 5 3" xfId="7068" xr:uid="{00000000-0005-0000-0000-0000421B0000}"/>
    <cellStyle name="Normal 5 5 5 3 2" xfId="9823" xr:uid="{00000000-0005-0000-0000-0000431B0000}"/>
    <cellStyle name="Normal 5 5 5 4" xfId="8461" xr:uid="{00000000-0005-0000-0000-0000441B0000}"/>
    <cellStyle name="Normal 5 5 6" xfId="4518" xr:uid="{00000000-0005-0000-0000-0000451B0000}"/>
    <cellStyle name="Normal 5 5 6 2" xfId="7686" xr:uid="{00000000-0005-0000-0000-0000461B0000}"/>
    <cellStyle name="Normal 5 5 6 2 2" xfId="10441" xr:uid="{00000000-0005-0000-0000-0000471B0000}"/>
    <cellStyle name="Normal 5 5 6 3" xfId="9079" xr:uid="{00000000-0005-0000-0000-0000481B0000}"/>
    <cellStyle name="Normal 5 5 7" xfId="7062" xr:uid="{00000000-0005-0000-0000-0000491B0000}"/>
    <cellStyle name="Normal 5 5 7 2" xfId="9817" xr:uid="{00000000-0005-0000-0000-00004A1B0000}"/>
    <cellStyle name="Normal 5 5 8" xfId="8455" xr:uid="{00000000-0005-0000-0000-00004B1B0000}"/>
    <cellStyle name="Normal 5 6" xfId="3899" xr:uid="{00000000-0005-0000-0000-00004C1B0000}"/>
    <cellStyle name="Normal 5 6 2" xfId="3900" xr:uid="{00000000-0005-0000-0000-00004D1B0000}"/>
    <cellStyle name="Normal 5 6 2 2" xfId="3901" xr:uid="{00000000-0005-0000-0000-00004E1B0000}"/>
    <cellStyle name="Normal 5 6 2 2 2" xfId="4527" xr:uid="{00000000-0005-0000-0000-00004F1B0000}"/>
    <cellStyle name="Normal 5 6 2 2 2 2" xfId="7695" xr:uid="{00000000-0005-0000-0000-0000501B0000}"/>
    <cellStyle name="Normal 5 6 2 2 2 2 2" xfId="10450" xr:uid="{00000000-0005-0000-0000-0000511B0000}"/>
    <cellStyle name="Normal 5 6 2 2 2 3" xfId="9088" xr:uid="{00000000-0005-0000-0000-0000521B0000}"/>
    <cellStyle name="Normal 5 6 2 2 3" xfId="7071" xr:uid="{00000000-0005-0000-0000-0000531B0000}"/>
    <cellStyle name="Normal 5 6 2 2 3 2" xfId="9826" xr:uid="{00000000-0005-0000-0000-0000541B0000}"/>
    <cellStyle name="Normal 5 6 2 2 4" xfId="8464" xr:uid="{00000000-0005-0000-0000-0000551B0000}"/>
    <cellStyle name="Normal 5 6 2 3" xfId="3902" xr:uid="{00000000-0005-0000-0000-0000561B0000}"/>
    <cellStyle name="Normal 5 6 2 3 2" xfId="4528" xr:uid="{00000000-0005-0000-0000-0000571B0000}"/>
    <cellStyle name="Normal 5 6 2 3 2 2" xfId="7696" xr:uid="{00000000-0005-0000-0000-0000581B0000}"/>
    <cellStyle name="Normal 5 6 2 3 2 2 2" xfId="10451" xr:uid="{00000000-0005-0000-0000-0000591B0000}"/>
    <cellStyle name="Normal 5 6 2 3 2 3" xfId="9089" xr:uid="{00000000-0005-0000-0000-00005A1B0000}"/>
    <cellStyle name="Normal 5 6 2 3 3" xfId="7072" xr:uid="{00000000-0005-0000-0000-00005B1B0000}"/>
    <cellStyle name="Normal 5 6 2 3 3 2" xfId="9827" xr:uid="{00000000-0005-0000-0000-00005C1B0000}"/>
    <cellStyle name="Normal 5 6 2 3 4" xfId="8465" xr:uid="{00000000-0005-0000-0000-00005D1B0000}"/>
    <cellStyle name="Normal 5 6 2 4" xfId="4526" xr:uid="{00000000-0005-0000-0000-00005E1B0000}"/>
    <cellStyle name="Normal 5 6 2 4 2" xfId="7694" xr:uid="{00000000-0005-0000-0000-00005F1B0000}"/>
    <cellStyle name="Normal 5 6 2 4 2 2" xfId="10449" xr:uid="{00000000-0005-0000-0000-0000601B0000}"/>
    <cellStyle name="Normal 5 6 2 4 3" xfId="9087" xr:uid="{00000000-0005-0000-0000-0000611B0000}"/>
    <cellStyle name="Normal 5 6 2 5" xfId="7070" xr:uid="{00000000-0005-0000-0000-0000621B0000}"/>
    <cellStyle name="Normal 5 6 2 5 2" xfId="9825" xr:uid="{00000000-0005-0000-0000-0000631B0000}"/>
    <cellStyle name="Normal 5 6 2 6" xfId="8463" xr:uid="{00000000-0005-0000-0000-0000641B0000}"/>
    <cellStyle name="Normal 5 6 3" xfId="3903" xr:uid="{00000000-0005-0000-0000-0000651B0000}"/>
    <cellStyle name="Normal 5 6 3 2" xfId="4529" xr:uid="{00000000-0005-0000-0000-0000661B0000}"/>
    <cellStyle name="Normal 5 6 3 2 2" xfId="7697" xr:uid="{00000000-0005-0000-0000-0000671B0000}"/>
    <cellStyle name="Normal 5 6 3 2 2 2" xfId="10452" xr:uid="{00000000-0005-0000-0000-0000681B0000}"/>
    <cellStyle name="Normal 5 6 3 2 3" xfId="9090" xr:uid="{00000000-0005-0000-0000-0000691B0000}"/>
    <cellStyle name="Normal 5 6 3 3" xfId="7073" xr:uid="{00000000-0005-0000-0000-00006A1B0000}"/>
    <cellStyle name="Normal 5 6 3 3 2" xfId="9828" xr:uid="{00000000-0005-0000-0000-00006B1B0000}"/>
    <cellStyle name="Normal 5 6 3 4" xfId="8466" xr:uid="{00000000-0005-0000-0000-00006C1B0000}"/>
    <cellStyle name="Normal 5 6 4" xfId="3904" xr:uid="{00000000-0005-0000-0000-00006D1B0000}"/>
    <cellStyle name="Normal 5 6 4 2" xfId="4530" xr:uid="{00000000-0005-0000-0000-00006E1B0000}"/>
    <cellStyle name="Normal 5 6 4 2 2" xfId="7698" xr:uid="{00000000-0005-0000-0000-00006F1B0000}"/>
    <cellStyle name="Normal 5 6 4 2 2 2" xfId="10453" xr:uid="{00000000-0005-0000-0000-0000701B0000}"/>
    <cellStyle name="Normal 5 6 4 2 3" xfId="9091" xr:uid="{00000000-0005-0000-0000-0000711B0000}"/>
    <cellStyle name="Normal 5 6 4 3" xfId="7074" xr:uid="{00000000-0005-0000-0000-0000721B0000}"/>
    <cellStyle name="Normal 5 6 4 3 2" xfId="9829" xr:uid="{00000000-0005-0000-0000-0000731B0000}"/>
    <cellStyle name="Normal 5 6 4 4" xfId="8467" xr:uid="{00000000-0005-0000-0000-0000741B0000}"/>
    <cellStyle name="Normal 5 6 5" xfId="3905" xr:uid="{00000000-0005-0000-0000-0000751B0000}"/>
    <cellStyle name="Normal 5 6 5 2" xfId="4531" xr:uid="{00000000-0005-0000-0000-0000761B0000}"/>
    <cellStyle name="Normal 5 6 5 2 2" xfId="7699" xr:uid="{00000000-0005-0000-0000-0000771B0000}"/>
    <cellStyle name="Normal 5 6 5 2 2 2" xfId="10454" xr:uid="{00000000-0005-0000-0000-0000781B0000}"/>
    <cellStyle name="Normal 5 6 5 2 3" xfId="9092" xr:uid="{00000000-0005-0000-0000-0000791B0000}"/>
    <cellStyle name="Normal 5 6 5 3" xfId="7075" xr:uid="{00000000-0005-0000-0000-00007A1B0000}"/>
    <cellStyle name="Normal 5 6 5 3 2" xfId="9830" xr:uid="{00000000-0005-0000-0000-00007B1B0000}"/>
    <cellStyle name="Normal 5 6 5 4" xfId="8468" xr:uid="{00000000-0005-0000-0000-00007C1B0000}"/>
    <cellStyle name="Normal 5 6 6" xfId="4525" xr:uid="{00000000-0005-0000-0000-00007D1B0000}"/>
    <cellStyle name="Normal 5 6 6 2" xfId="7693" xr:uid="{00000000-0005-0000-0000-00007E1B0000}"/>
    <cellStyle name="Normal 5 6 6 2 2" xfId="10448" xr:uid="{00000000-0005-0000-0000-00007F1B0000}"/>
    <cellStyle name="Normal 5 6 6 3" xfId="9086" xr:uid="{00000000-0005-0000-0000-0000801B0000}"/>
    <cellStyle name="Normal 5 6 7" xfId="7069" xr:uid="{00000000-0005-0000-0000-0000811B0000}"/>
    <cellStyle name="Normal 5 6 7 2" xfId="9824" xr:uid="{00000000-0005-0000-0000-0000821B0000}"/>
    <cellStyle name="Normal 5 6 8" xfId="8462" xr:uid="{00000000-0005-0000-0000-0000831B0000}"/>
    <cellStyle name="Normal 5 7" xfId="3906" xr:uid="{00000000-0005-0000-0000-0000841B0000}"/>
    <cellStyle name="Normal 5 7 2" xfId="3907" xr:uid="{00000000-0005-0000-0000-0000851B0000}"/>
    <cellStyle name="Normal 5 7 2 2" xfId="3908" xr:uid="{00000000-0005-0000-0000-0000861B0000}"/>
    <cellStyle name="Normal 5 7 2 2 2" xfId="4534" xr:uid="{00000000-0005-0000-0000-0000871B0000}"/>
    <cellStyle name="Normal 5 7 2 2 2 2" xfId="7702" xr:uid="{00000000-0005-0000-0000-0000881B0000}"/>
    <cellStyle name="Normal 5 7 2 2 2 2 2" xfId="10457" xr:uid="{00000000-0005-0000-0000-0000891B0000}"/>
    <cellStyle name="Normal 5 7 2 2 2 3" xfId="9095" xr:uid="{00000000-0005-0000-0000-00008A1B0000}"/>
    <cellStyle name="Normal 5 7 2 2 3" xfId="7078" xr:uid="{00000000-0005-0000-0000-00008B1B0000}"/>
    <cellStyle name="Normal 5 7 2 2 3 2" xfId="9833" xr:uid="{00000000-0005-0000-0000-00008C1B0000}"/>
    <cellStyle name="Normal 5 7 2 2 4" xfId="8471" xr:uid="{00000000-0005-0000-0000-00008D1B0000}"/>
    <cellStyle name="Normal 5 7 2 3" xfId="3909" xr:uid="{00000000-0005-0000-0000-00008E1B0000}"/>
    <cellStyle name="Normal 5 7 2 3 2" xfId="4535" xr:uid="{00000000-0005-0000-0000-00008F1B0000}"/>
    <cellStyle name="Normal 5 7 2 3 2 2" xfId="7703" xr:uid="{00000000-0005-0000-0000-0000901B0000}"/>
    <cellStyle name="Normal 5 7 2 3 2 2 2" xfId="10458" xr:uid="{00000000-0005-0000-0000-0000911B0000}"/>
    <cellStyle name="Normal 5 7 2 3 2 3" xfId="9096" xr:uid="{00000000-0005-0000-0000-0000921B0000}"/>
    <cellStyle name="Normal 5 7 2 3 3" xfId="7079" xr:uid="{00000000-0005-0000-0000-0000931B0000}"/>
    <cellStyle name="Normal 5 7 2 3 3 2" xfId="9834" xr:uid="{00000000-0005-0000-0000-0000941B0000}"/>
    <cellStyle name="Normal 5 7 2 3 4" xfId="8472" xr:uid="{00000000-0005-0000-0000-0000951B0000}"/>
    <cellStyle name="Normal 5 7 2 4" xfId="4533" xr:uid="{00000000-0005-0000-0000-0000961B0000}"/>
    <cellStyle name="Normal 5 7 2 4 2" xfId="7701" xr:uid="{00000000-0005-0000-0000-0000971B0000}"/>
    <cellStyle name="Normal 5 7 2 4 2 2" xfId="10456" xr:uid="{00000000-0005-0000-0000-0000981B0000}"/>
    <cellStyle name="Normal 5 7 2 4 3" xfId="9094" xr:uid="{00000000-0005-0000-0000-0000991B0000}"/>
    <cellStyle name="Normal 5 7 2 5" xfId="7077" xr:uid="{00000000-0005-0000-0000-00009A1B0000}"/>
    <cellStyle name="Normal 5 7 2 5 2" xfId="9832" xr:uid="{00000000-0005-0000-0000-00009B1B0000}"/>
    <cellStyle name="Normal 5 7 2 6" xfId="8470" xr:uid="{00000000-0005-0000-0000-00009C1B0000}"/>
    <cellStyle name="Normal 5 7 3" xfId="3910" xr:uid="{00000000-0005-0000-0000-00009D1B0000}"/>
    <cellStyle name="Normal 5 7 3 2" xfId="4536" xr:uid="{00000000-0005-0000-0000-00009E1B0000}"/>
    <cellStyle name="Normal 5 7 3 2 2" xfId="7704" xr:uid="{00000000-0005-0000-0000-00009F1B0000}"/>
    <cellStyle name="Normal 5 7 3 2 2 2" xfId="10459" xr:uid="{00000000-0005-0000-0000-0000A01B0000}"/>
    <cellStyle name="Normal 5 7 3 2 3" xfId="9097" xr:uid="{00000000-0005-0000-0000-0000A11B0000}"/>
    <cellStyle name="Normal 5 7 3 3" xfId="7080" xr:uid="{00000000-0005-0000-0000-0000A21B0000}"/>
    <cellStyle name="Normal 5 7 3 3 2" xfId="9835" xr:uid="{00000000-0005-0000-0000-0000A31B0000}"/>
    <cellStyle name="Normal 5 7 3 4" xfId="8473" xr:uid="{00000000-0005-0000-0000-0000A41B0000}"/>
    <cellStyle name="Normal 5 7 4" xfId="3911" xr:uid="{00000000-0005-0000-0000-0000A51B0000}"/>
    <cellStyle name="Normal 5 7 4 2" xfId="4537" xr:uid="{00000000-0005-0000-0000-0000A61B0000}"/>
    <cellStyle name="Normal 5 7 4 2 2" xfId="7705" xr:uid="{00000000-0005-0000-0000-0000A71B0000}"/>
    <cellStyle name="Normal 5 7 4 2 2 2" xfId="10460" xr:uid="{00000000-0005-0000-0000-0000A81B0000}"/>
    <cellStyle name="Normal 5 7 4 2 3" xfId="9098" xr:uid="{00000000-0005-0000-0000-0000A91B0000}"/>
    <cellStyle name="Normal 5 7 4 3" xfId="7081" xr:uid="{00000000-0005-0000-0000-0000AA1B0000}"/>
    <cellStyle name="Normal 5 7 4 3 2" xfId="9836" xr:uid="{00000000-0005-0000-0000-0000AB1B0000}"/>
    <cellStyle name="Normal 5 7 4 4" xfId="8474" xr:uid="{00000000-0005-0000-0000-0000AC1B0000}"/>
    <cellStyle name="Normal 5 7 5" xfId="3912" xr:uid="{00000000-0005-0000-0000-0000AD1B0000}"/>
    <cellStyle name="Normal 5 7 5 2" xfId="4538" xr:uid="{00000000-0005-0000-0000-0000AE1B0000}"/>
    <cellStyle name="Normal 5 7 5 2 2" xfId="7706" xr:uid="{00000000-0005-0000-0000-0000AF1B0000}"/>
    <cellStyle name="Normal 5 7 5 2 2 2" xfId="10461" xr:uid="{00000000-0005-0000-0000-0000B01B0000}"/>
    <cellStyle name="Normal 5 7 5 2 3" xfId="9099" xr:uid="{00000000-0005-0000-0000-0000B11B0000}"/>
    <cellStyle name="Normal 5 7 5 3" xfId="7082" xr:uid="{00000000-0005-0000-0000-0000B21B0000}"/>
    <cellStyle name="Normal 5 7 5 3 2" xfId="9837" xr:uid="{00000000-0005-0000-0000-0000B31B0000}"/>
    <cellStyle name="Normal 5 7 5 4" xfId="8475" xr:uid="{00000000-0005-0000-0000-0000B41B0000}"/>
    <cellStyle name="Normal 5 7 6" xfId="4532" xr:uid="{00000000-0005-0000-0000-0000B51B0000}"/>
    <cellStyle name="Normal 5 7 6 2" xfId="7700" xr:uid="{00000000-0005-0000-0000-0000B61B0000}"/>
    <cellStyle name="Normal 5 7 6 2 2" xfId="10455" xr:uid="{00000000-0005-0000-0000-0000B71B0000}"/>
    <cellStyle name="Normal 5 7 6 3" xfId="9093" xr:uid="{00000000-0005-0000-0000-0000B81B0000}"/>
    <cellStyle name="Normal 5 7 7" xfId="7076" xr:uid="{00000000-0005-0000-0000-0000B91B0000}"/>
    <cellStyle name="Normal 5 7 7 2" xfId="9831" xr:uid="{00000000-0005-0000-0000-0000BA1B0000}"/>
    <cellStyle name="Normal 5 7 8" xfId="8469" xr:uid="{00000000-0005-0000-0000-0000BB1B0000}"/>
    <cellStyle name="Normal 5 8" xfId="3913" xr:uid="{00000000-0005-0000-0000-0000BC1B0000}"/>
    <cellStyle name="Normal 5 8 2" xfId="3914" xr:uid="{00000000-0005-0000-0000-0000BD1B0000}"/>
    <cellStyle name="Normal 5 8 2 2" xfId="4540" xr:uid="{00000000-0005-0000-0000-0000BE1B0000}"/>
    <cellStyle name="Normal 5 8 2 2 2" xfId="7708" xr:uid="{00000000-0005-0000-0000-0000BF1B0000}"/>
    <cellStyle name="Normal 5 8 2 2 2 2" xfId="10463" xr:uid="{00000000-0005-0000-0000-0000C01B0000}"/>
    <cellStyle name="Normal 5 8 2 2 3" xfId="9101" xr:uid="{00000000-0005-0000-0000-0000C11B0000}"/>
    <cellStyle name="Normal 5 8 2 3" xfId="7084" xr:uid="{00000000-0005-0000-0000-0000C21B0000}"/>
    <cellStyle name="Normal 5 8 2 3 2" xfId="9839" xr:uid="{00000000-0005-0000-0000-0000C31B0000}"/>
    <cellStyle name="Normal 5 8 2 4" xfId="8477" xr:uid="{00000000-0005-0000-0000-0000C41B0000}"/>
    <cellStyle name="Normal 5 8 3" xfId="3915" xr:uid="{00000000-0005-0000-0000-0000C51B0000}"/>
    <cellStyle name="Normal 5 8 3 2" xfId="4541" xr:uid="{00000000-0005-0000-0000-0000C61B0000}"/>
    <cellStyle name="Normal 5 8 3 2 2" xfId="7709" xr:uid="{00000000-0005-0000-0000-0000C71B0000}"/>
    <cellStyle name="Normal 5 8 3 2 2 2" xfId="10464" xr:uid="{00000000-0005-0000-0000-0000C81B0000}"/>
    <cellStyle name="Normal 5 8 3 2 3" xfId="9102" xr:uid="{00000000-0005-0000-0000-0000C91B0000}"/>
    <cellStyle name="Normal 5 8 3 3" xfId="7085" xr:uid="{00000000-0005-0000-0000-0000CA1B0000}"/>
    <cellStyle name="Normal 5 8 3 3 2" xfId="9840" xr:uid="{00000000-0005-0000-0000-0000CB1B0000}"/>
    <cellStyle name="Normal 5 8 3 4" xfId="8478" xr:uid="{00000000-0005-0000-0000-0000CC1B0000}"/>
    <cellStyle name="Normal 5 8 4" xfId="4539" xr:uid="{00000000-0005-0000-0000-0000CD1B0000}"/>
    <cellStyle name="Normal 5 8 4 2" xfId="7707" xr:uid="{00000000-0005-0000-0000-0000CE1B0000}"/>
    <cellStyle name="Normal 5 8 4 2 2" xfId="10462" xr:uid="{00000000-0005-0000-0000-0000CF1B0000}"/>
    <cellStyle name="Normal 5 8 4 3" xfId="9100" xr:uid="{00000000-0005-0000-0000-0000D01B0000}"/>
    <cellStyle name="Normal 5 8 5" xfId="7083" xr:uid="{00000000-0005-0000-0000-0000D11B0000}"/>
    <cellStyle name="Normal 5 8 5 2" xfId="9838" xr:uid="{00000000-0005-0000-0000-0000D21B0000}"/>
    <cellStyle name="Normal 5 8 6" xfId="8476" xr:uid="{00000000-0005-0000-0000-0000D31B0000}"/>
    <cellStyle name="Normal 5 9" xfId="3916" xr:uid="{00000000-0005-0000-0000-0000D41B0000}"/>
    <cellStyle name="Normal 5 9 2" xfId="3917" xr:uid="{00000000-0005-0000-0000-0000D51B0000}"/>
    <cellStyle name="Normal 5 9 2 2" xfId="4543" xr:uid="{00000000-0005-0000-0000-0000D61B0000}"/>
    <cellStyle name="Normal 5 9 2 2 2" xfId="7711" xr:uid="{00000000-0005-0000-0000-0000D71B0000}"/>
    <cellStyle name="Normal 5 9 2 2 2 2" xfId="10466" xr:uid="{00000000-0005-0000-0000-0000D81B0000}"/>
    <cellStyle name="Normal 5 9 2 2 3" xfId="9104" xr:uid="{00000000-0005-0000-0000-0000D91B0000}"/>
    <cellStyle name="Normal 5 9 2 3" xfId="7087" xr:uid="{00000000-0005-0000-0000-0000DA1B0000}"/>
    <cellStyle name="Normal 5 9 2 3 2" xfId="9842" xr:uid="{00000000-0005-0000-0000-0000DB1B0000}"/>
    <cellStyle name="Normal 5 9 2 4" xfId="8480" xr:uid="{00000000-0005-0000-0000-0000DC1B0000}"/>
    <cellStyle name="Normal 5 9 3" xfId="4542" xr:uid="{00000000-0005-0000-0000-0000DD1B0000}"/>
    <cellStyle name="Normal 5 9 3 2" xfId="7710" xr:uid="{00000000-0005-0000-0000-0000DE1B0000}"/>
    <cellStyle name="Normal 5 9 3 2 2" xfId="10465" xr:uid="{00000000-0005-0000-0000-0000DF1B0000}"/>
    <cellStyle name="Normal 5 9 3 3" xfId="9103" xr:uid="{00000000-0005-0000-0000-0000E01B0000}"/>
    <cellStyle name="Normal 5 9 4" xfId="7086" xr:uid="{00000000-0005-0000-0000-0000E11B0000}"/>
    <cellStyle name="Normal 5 9 4 2" xfId="9841" xr:uid="{00000000-0005-0000-0000-0000E21B0000}"/>
    <cellStyle name="Normal 5 9 5" xfId="8479" xr:uid="{00000000-0005-0000-0000-0000E31B0000}"/>
    <cellStyle name="Normal 6" xfId="989" xr:uid="{00000000-0005-0000-0000-0000E41B0000}"/>
    <cellStyle name="Normal 6 10" xfId="3919" xr:uid="{00000000-0005-0000-0000-0000E51B0000}"/>
    <cellStyle name="Normal 6 10 2" xfId="4545" xr:uid="{00000000-0005-0000-0000-0000E61B0000}"/>
    <cellStyle name="Normal 6 10 2 2" xfId="7713" xr:uid="{00000000-0005-0000-0000-0000E71B0000}"/>
    <cellStyle name="Normal 6 10 2 2 2" xfId="10468" xr:uid="{00000000-0005-0000-0000-0000E81B0000}"/>
    <cellStyle name="Normal 6 10 2 3" xfId="9106" xr:uid="{00000000-0005-0000-0000-0000E91B0000}"/>
    <cellStyle name="Normal 6 10 3" xfId="7089" xr:uid="{00000000-0005-0000-0000-0000EA1B0000}"/>
    <cellStyle name="Normal 6 10 3 2" xfId="9844" xr:uid="{00000000-0005-0000-0000-0000EB1B0000}"/>
    <cellStyle name="Normal 6 10 4" xfId="8482" xr:uid="{00000000-0005-0000-0000-0000EC1B0000}"/>
    <cellStyle name="Normal 6 11" xfId="3920" xr:uid="{00000000-0005-0000-0000-0000ED1B0000}"/>
    <cellStyle name="Normal 6 11 2" xfId="4546" xr:uid="{00000000-0005-0000-0000-0000EE1B0000}"/>
    <cellStyle name="Normal 6 11 2 2" xfId="7714" xr:uid="{00000000-0005-0000-0000-0000EF1B0000}"/>
    <cellStyle name="Normal 6 11 2 2 2" xfId="10469" xr:uid="{00000000-0005-0000-0000-0000F01B0000}"/>
    <cellStyle name="Normal 6 11 2 3" xfId="9107" xr:uid="{00000000-0005-0000-0000-0000F11B0000}"/>
    <cellStyle name="Normal 6 11 3" xfId="7090" xr:uid="{00000000-0005-0000-0000-0000F21B0000}"/>
    <cellStyle name="Normal 6 11 3 2" xfId="9845" xr:uid="{00000000-0005-0000-0000-0000F31B0000}"/>
    <cellStyle name="Normal 6 11 4" xfId="8483" xr:uid="{00000000-0005-0000-0000-0000F41B0000}"/>
    <cellStyle name="Normal 6 12" xfId="3921" xr:uid="{00000000-0005-0000-0000-0000F51B0000}"/>
    <cellStyle name="Normal 6 12 2" xfId="4547" xr:uid="{00000000-0005-0000-0000-0000F61B0000}"/>
    <cellStyle name="Normal 6 12 2 2" xfId="7715" xr:uid="{00000000-0005-0000-0000-0000F71B0000}"/>
    <cellStyle name="Normal 6 12 2 2 2" xfId="10470" xr:uid="{00000000-0005-0000-0000-0000F81B0000}"/>
    <cellStyle name="Normal 6 12 2 3" xfId="9108" xr:uid="{00000000-0005-0000-0000-0000F91B0000}"/>
    <cellStyle name="Normal 6 12 3" xfId="7091" xr:uid="{00000000-0005-0000-0000-0000FA1B0000}"/>
    <cellStyle name="Normal 6 12 3 2" xfId="9846" xr:uid="{00000000-0005-0000-0000-0000FB1B0000}"/>
    <cellStyle name="Normal 6 12 4" xfId="8484" xr:uid="{00000000-0005-0000-0000-0000FC1B0000}"/>
    <cellStyle name="Normal 6 13" xfId="3918" xr:uid="{00000000-0005-0000-0000-0000FD1B0000}"/>
    <cellStyle name="Normal 6 13 2" xfId="4544" xr:uid="{00000000-0005-0000-0000-0000FE1B0000}"/>
    <cellStyle name="Normal 6 13 2 2" xfId="7712" xr:uid="{00000000-0005-0000-0000-0000FF1B0000}"/>
    <cellStyle name="Normal 6 13 2 2 2" xfId="10467" xr:uid="{00000000-0005-0000-0000-0000001C0000}"/>
    <cellStyle name="Normal 6 13 2 3" xfId="9105" xr:uid="{00000000-0005-0000-0000-0000011C0000}"/>
    <cellStyle name="Normal 6 13 3" xfId="7088" xr:uid="{00000000-0005-0000-0000-0000021C0000}"/>
    <cellStyle name="Normal 6 13 3 2" xfId="9843" xr:uid="{00000000-0005-0000-0000-0000031C0000}"/>
    <cellStyle name="Normal 6 13 4" xfId="8481" xr:uid="{00000000-0005-0000-0000-0000041C0000}"/>
    <cellStyle name="Normal 6 14" xfId="4104" xr:uid="{00000000-0005-0000-0000-0000051C0000}"/>
    <cellStyle name="Normal 6 14 2" xfId="7272" xr:uid="{00000000-0005-0000-0000-0000061C0000}"/>
    <cellStyle name="Normal 6 14 2 2" xfId="10027" xr:uid="{00000000-0005-0000-0000-0000071C0000}"/>
    <cellStyle name="Normal 6 14 3" xfId="8665" xr:uid="{00000000-0005-0000-0000-0000081C0000}"/>
    <cellStyle name="Normal 6 15" xfId="3385" xr:uid="{00000000-0005-0000-0000-0000091C0000}"/>
    <cellStyle name="Normal 6 15 2" xfId="6653" xr:uid="{00000000-0005-0000-0000-00000A1C0000}"/>
    <cellStyle name="Normal 6 15 2 2" xfId="9416" xr:uid="{00000000-0005-0000-0000-00000B1C0000}"/>
    <cellStyle name="Normal 6 15 3" xfId="8045" xr:uid="{00000000-0005-0000-0000-00000C1C0000}"/>
    <cellStyle name="Normal 6 16" xfId="6226" xr:uid="{00000000-0005-0000-0000-00000D1C0000}"/>
    <cellStyle name="Normal 6 16 2" xfId="9342" xr:uid="{00000000-0005-0000-0000-00000E1C0000}"/>
    <cellStyle name="Normal 6 17" xfId="7917" xr:uid="{00000000-0005-0000-0000-00000F1C0000}"/>
    <cellStyle name="Normal 6 2" xfId="990" xr:uid="{00000000-0005-0000-0000-0000101C0000}"/>
    <cellStyle name="Normal 6 2 2" xfId="2620" xr:uid="{00000000-0005-0000-0000-0000111C0000}"/>
    <cellStyle name="Normal 6 2 2 2" xfId="3924" xr:uid="{00000000-0005-0000-0000-0000121C0000}"/>
    <cellStyle name="Normal 6 2 2 2 2" xfId="4550" xr:uid="{00000000-0005-0000-0000-0000131C0000}"/>
    <cellStyle name="Normal 6 2 2 2 2 2" xfId="7718" xr:uid="{00000000-0005-0000-0000-0000141C0000}"/>
    <cellStyle name="Normal 6 2 2 2 2 2 2" xfId="10473" xr:uid="{00000000-0005-0000-0000-0000151C0000}"/>
    <cellStyle name="Normal 6 2 2 2 2 3" xfId="9111" xr:uid="{00000000-0005-0000-0000-0000161C0000}"/>
    <cellStyle name="Normal 6 2 2 2 3" xfId="7094" xr:uid="{00000000-0005-0000-0000-0000171C0000}"/>
    <cellStyle name="Normal 6 2 2 2 3 2" xfId="9849" xr:uid="{00000000-0005-0000-0000-0000181C0000}"/>
    <cellStyle name="Normal 6 2 2 2 4" xfId="8487" xr:uid="{00000000-0005-0000-0000-0000191C0000}"/>
    <cellStyle name="Normal 6 2 2 3" xfId="3925" xr:uid="{00000000-0005-0000-0000-00001A1C0000}"/>
    <cellStyle name="Normal 6 2 2 3 2" xfId="4551" xr:uid="{00000000-0005-0000-0000-00001B1C0000}"/>
    <cellStyle name="Normal 6 2 2 3 2 2" xfId="7719" xr:uid="{00000000-0005-0000-0000-00001C1C0000}"/>
    <cellStyle name="Normal 6 2 2 3 2 2 2" xfId="10474" xr:uid="{00000000-0005-0000-0000-00001D1C0000}"/>
    <cellStyle name="Normal 6 2 2 3 2 3" xfId="9112" xr:uid="{00000000-0005-0000-0000-00001E1C0000}"/>
    <cellStyle name="Normal 6 2 2 3 3" xfId="7095" xr:uid="{00000000-0005-0000-0000-00001F1C0000}"/>
    <cellStyle name="Normal 6 2 2 3 3 2" xfId="9850" xr:uid="{00000000-0005-0000-0000-0000201C0000}"/>
    <cellStyle name="Normal 6 2 2 3 4" xfId="8488" xr:uid="{00000000-0005-0000-0000-0000211C0000}"/>
    <cellStyle name="Normal 6 2 2 4" xfId="3923" xr:uid="{00000000-0005-0000-0000-0000221C0000}"/>
    <cellStyle name="Normal 6 2 2 4 2" xfId="4549" xr:uid="{00000000-0005-0000-0000-0000231C0000}"/>
    <cellStyle name="Normal 6 2 2 4 2 2" xfId="7717" xr:uid="{00000000-0005-0000-0000-0000241C0000}"/>
    <cellStyle name="Normal 6 2 2 4 2 2 2" xfId="10472" xr:uid="{00000000-0005-0000-0000-0000251C0000}"/>
    <cellStyle name="Normal 6 2 2 4 2 3" xfId="9110" xr:uid="{00000000-0005-0000-0000-0000261C0000}"/>
    <cellStyle name="Normal 6 2 2 4 3" xfId="7093" xr:uid="{00000000-0005-0000-0000-0000271C0000}"/>
    <cellStyle name="Normal 6 2 2 4 3 2" xfId="9848" xr:uid="{00000000-0005-0000-0000-0000281C0000}"/>
    <cellStyle name="Normal 6 2 2 4 4" xfId="8486" xr:uid="{00000000-0005-0000-0000-0000291C0000}"/>
    <cellStyle name="Normal 6 2 2 5" xfId="4128" xr:uid="{00000000-0005-0000-0000-00002A1C0000}"/>
    <cellStyle name="Normal 6 2 2 5 2" xfId="7296" xr:uid="{00000000-0005-0000-0000-00002B1C0000}"/>
    <cellStyle name="Normal 6 2 2 5 2 2" xfId="10051" xr:uid="{00000000-0005-0000-0000-00002C1C0000}"/>
    <cellStyle name="Normal 6 2 2 5 3" xfId="8689" xr:uid="{00000000-0005-0000-0000-00002D1C0000}"/>
    <cellStyle name="Normal 6 2 2 6" xfId="3477" xr:uid="{00000000-0005-0000-0000-00002E1C0000}"/>
    <cellStyle name="Normal 6 2 2 6 2" xfId="6685" xr:uid="{00000000-0005-0000-0000-00002F1C0000}"/>
    <cellStyle name="Normal 6 2 2 6 2 2" xfId="9440" xr:uid="{00000000-0005-0000-0000-0000301C0000}"/>
    <cellStyle name="Normal 6 2 2 6 3" xfId="8073" xr:uid="{00000000-0005-0000-0000-0000311C0000}"/>
    <cellStyle name="Normal 6 2 3" xfId="3329" xr:uid="{00000000-0005-0000-0000-0000321C0000}"/>
    <cellStyle name="Normal 6 2 3 2" xfId="3926" xr:uid="{00000000-0005-0000-0000-0000331C0000}"/>
    <cellStyle name="Normal 6 2 3 2 2" xfId="4552" xr:uid="{00000000-0005-0000-0000-0000341C0000}"/>
    <cellStyle name="Normal 6 2 3 2 2 2" xfId="7720" xr:uid="{00000000-0005-0000-0000-0000351C0000}"/>
    <cellStyle name="Normal 6 2 3 2 2 2 2" xfId="10475" xr:uid="{00000000-0005-0000-0000-0000361C0000}"/>
    <cellStyle name="Normal 6 2 3 2 2 3" xfId="9113" xr:uid="{00000000-0005-0000-0000-0000371C0000}"/>
    <cellStyle name="Normal 6 2 3 2 3" xfId="7096" xr:uid="{00000000-0005-0000-0000-0000381C0000}"/>
    <cellStyle name="Normal 6 2 3 2 3 2" xfId="9851" xr:uid="{00000000-0005-0000-0000-0000391C0000}"/>
    <cellStyle name="Normal 6 2 3 2 4" xfId="8489" xr:uid="{00000000-0005-0000-0000-00003A1C0000}"/>
    <cellStyle name="Normal 6 2 3 3" xfId="4144" xr:uid="{00000000-0005-0000-0000-00003B1C0000}"/>
    <cellStyle name="Normal 6 2 3 3 2" xfId="7312" xr:uid="{00000000-0005-0000-0000-00003C1C0000}"/>
    <cellStyle name="Normal 6 2 3 3 2 2" xfId="10067" xr:uid="{00000000-0005-0000-0000-00003D1C0000}"/>
    <cellStyle name="Normal 6 2 3 3 3" xfId="8705" xr:uid="{00000000-0005-0000-0000-00003E1C0000}"/>
    <cellStyle name="Normal 6 2 3 4" xfId="3493" xr:uid="{00000000-0005-0000-0000-00003F1C0000}"/>
    <cellStyle name="Normal 6 2 3 4 2" xfId="6701" xr:uid="{00000000-0005-0000-0000-0000401C0000}"/>
    <cellStyle name="Normal 6 2 3 4 2 2" xfId="9456" xr:uid="{00000000-0005-0000-0000-0000411C0000}"/>
    <cellStyle name="Normal 6 2 3 4 3" xfId="8089" xr:uid="{00000000-0005-0000-0000-0000421C0000}"/>
    <cellStyle name="Normal 6 2 3 5" xfId="6633" xr:uid="{00000000-0005-0000-0000-0000431C0000}"/>
    <cellStyle name="Normal 6 2 3 5 2" xfId="9397" xr:uid="{00000000-0005-0000-0000-0000441C0000}"/>
    <cellStyle name="Normal 6 2 3 6" xfId="8026" xr:uid="{00000000-0005-0000-0000-0000451C0000}"/>
    <cellStyle name="Normal 6 2 4" xfId="3927" xr:uid="{00000000-0005-0000-0000-0000461C0000}"/>
    <cellStyle name="Normal 6 2 4 2" xfId="4553" xr:uid="{00000000-0005-0000-0000-0000471C0000}"/>
    <cellStyle name="Normal 6 2 4 2 2" xfId="7721" xr:uid="{00000000-0005-0000-0000-0000481C0000}"/>
    <cellStyle name="Normal 6 2 4 2 2 2" xfId="10476" xr:uid="{00000000-0005-0000-0000-0000491C0000}"/>
    <cellStyle name="Normal 6 2 4 2 3" xfId="9114" xr:uid="{00000000-0005-0000-0000-00004A1C0000}"/>
    <cellStyle name="Normal 6 2 4 3" xfId="7097" xr:uid="{00000000-0005-0000-0000-00004B1C0000}"/>
    <cellStyle name="Normal 6 2 4 3 2" xfId="9852" xr:uid="{00000000-0005-0000-0000-00004C1C0000}"/>
    <cellStyle name="Normal 6 2 4 4" xfId="8490" xr:uid="{00000000-0005-0000-0000-00004D1C0000}"/>
    <cellStyle name="Normal 6 2 5" xfId="3928" xr:uid="{00000000-0005-0000-0000-00004E1C0000}"/>
    <cellStyle name="Normal 6 2 5 2" xfId="4554" xr:uid="{00000000-0005-0000-0000-00004F1C0000}"/>
    <cellStyle name="Normal 6 2 5 2 2" xfId="7722" xr:uid="{00000000-0005-0000-0000-0000501C0000}"/>
    <cellStyle name="Normal 6 2 5 2 2 2" xfId="10477" xr:uid="{00000000-0005-0000-0000-0000511C0000}"/>
    <cellStyle name="Normal 6 2 5 2 3" xfId="9115" xr:uid="{00000000-0005-0000-0000-0000521C0000}"/>
    <cellStyle name="Normal 6 2 5 3" xfId="7098" xr:uid="{00000000-0005-0000-0000-0000531C0000}"/>
    <cellStyle name="Normal 6 2 5 3 2" xfId="9853" xr:uid="{00000000-0005-0000-0000-0000541C0000}"/>
    <cellStyle name="Normal 6 2 5 4" xfId="8491" xr:uid="{00000000-0005-0000-0000-0000551C0000}"/>
    <cellStyle name="Normal 6 2 6" xfId="3929" xr:uid="{00000000-0005-0000-0000-0000561C0000}"/>
    <cellStyle name="Normal 6 2 6 2" xfId="4555" xr:uid="{00000000-0005-0000-0000-0000571C0000}"/>
    <cellStyle name="Normal 6 2 6 2 2" xfId="7723" xr:uid="{00000000-0005-0000-0000-0000581C0000}"/>
    <cellStyle name="Normal 6 2 6 2 2 2" xfId="10478" xr:uid="{00000000-0005-0000-0000-0000591C0000}"/>
    <cellStyle name="Normal 6 2 6 2 3" xfId="9116" xr:uid="{00000000-0005-0000-0000-00005A1C0000}"/>
    <cellStyle name="Normal 6 2 6 3" xfId="7099" xr:uid="{00000000-0005-0000-0000-00005B1C0000}"/>
    <cellStyle name="Normal 6 2 6 3 2" xfId="9854" xr:uid="{00000000-0005-0000-0000-00005C1C0000}"/>
    <cellStyle name="Normal 6 2 6 4" xfId="8492" xr:uid="{00000000-0005-0000-0000-00005D1C0000}"/>
    <cellStyle name="Normal 6 2 7" xfId="3922" xr:uid="{00000000-0005-0000-0000-00005E1C0000}"/>
    <cellStyle name="Normal 6 2 7 2" xfId="4548" xr:uid="{00000000-0005-0000-0000-00005F1C0000}"/>
    <cellStyle name="Normal 6 2 7 2 2" xfId="7716" xr:uid="{00000000-0005-0000-0000-0000601C0000}"/>
    <cellStyle name="Normal 6 2 7 2 2 2" xfId="10471" xr:uid="{00000000-0005-0000-0000-0000611C0000}"/>
    <cellStyle name="Normal 6 2 7 2 3" xfId="9109" xr:uid="{00000000-0005-0000-0000-0000621C0000}"/>
    <cellStyle name="Normal 6 2 7 3" xfId="7092" xr:uid="{00000000-0005-0000-0000-0000631C0000}"/>
    <cellStyle name="Normal 6 2 7 3 2" xfId="9847" xr:uid="{00000000-0005-0000-0000-0000641C0000}"/>
    <cellStyle name="Normal 6 2 7 4" xfId="8485" xr:uid="{00000000-0005-0000-0000-0000651C0000}"/>
    <cellStyle name="Normal 6 2 8" xfId="4112" xr:uid="{00000000-0005-0000-0000-0000661C0000}"/>
    <cellStyle name="Normal 6 2 8 2" xfId="7280" xr:uid="{00000000-0005-0000-0000-0000671C0000}"/>
    <cellStyle name="Normal 6 2 8 2 2" xfId="10035" xr:uid="{00000000-0005-0000-0000-0000681C0000}"/>
    <cellStyle name="Normal 6 2 8 3" xfId="8673" xr:uid="{00000000-0005-0000-0000-0000691C0000}"/>
    <cellStyle name="Normal 6 2 9" xfId="3461" xr:uid="{00000000-0005-0000-0000-00006A1C0000}"/>
    <cellStyle name="Normal 6 2 9 2" xfId="6669" xr:uid="{00000000-0005-0000-0000-00006B1C0000}"/>
    <cellStyle name="Normal 6 2 9 2 2" xfId="9424" xr:uid="{00000000-0005-0000-0000-00006C1C0000}"/>
    <cellStyle name="Normal 6 2 9 3" xfId="8057" xr:uid="{00000000-0005-0000-0000-00006D1C0000}"/>
    <cellStyle name="Normal 6 3" xfId="2619" xr:uid="{00000000-0005-0000-0000-00006E1C0000}"/>
    <cellStyle name="Normal 6 3 10" xfId="5673" xr:uid="{00000000-0005-0000-0000-00006F1C0000}"/>
    <cellStyle name="Normal 6 3 10 2" xfId="9323" xr:uid="{00000000-0005-0000-0000-0000701C0000}"/>
    <cellStyle name="Normal 6 3 11" xfId="6595" xr:uid="{00000000-0005-0000-0000-0000711C0000}"/>
    <cellStyle name="Normal 6 3 11 2" xfId="9359" xr:uid="{00000000-0005-0000-0000-0000721C0000}"/>
    <cellStyle name="Normal 6 3 12" xfId="7971" xr:uid="{00000000-0005-0000-0000-0000731C0000}"/>
    <cellStyle name="Normal 6 3 2" xfId="3307" xr:uid="{00000000-0005-0000-0000-0000741C0000}"/>
    <cellStyle name="Normal 6 3 2 2" xfId="3932" xr:uid="{00000000-0005-0000-0000-0000751C0000}"/>
    <cellStyle name="Normal 6 3 2 2 2" xfId="4558" xr:uid="{00000000-0005-0000-0000-0000761C0000}"/>
    <cellStyle name="Normal 6 3 2 2 2 2" xfId="7726" xr:uid="{00000000-0005-0000-0000-0000771C0000}"/>
    <cellStyle name="Normal 6 3 2 2 2 2 2" xfId="10481" xr:uid="{00000000-0005-0000-0000-0000781C0000}"/>
    <cellStyle name="Normal 6 3 2 2 2 3" xfId="9119" xr:uid="{00000000-0005-0000-0000-0000791C0000}"/>
    <cellStyle name="Normal 6 3 2 2 3" xfId="7102" xr:uid="{00000000-0005-0000-0000-00007A1C0000}"/>
    <cellStyle name="Normal 6 3 2 2 3 2" xfId="9857" xr:uid="{00000000-0005-0000-0000-00007B1C0000}"/>
    <cellStyle name="Normal 6 3 2 2 4" xfId="8495" xr:uid="{00000000-0005-0000-0000-00007C1C0000}"/>
    <cellStyle name="Normal 6 3 2 3" xfId="3933" xr:uid="{00000000-0005-0000-0000-00007D1C0000}"/>
    <cellStyle name="Normal 6 3 2 3 2" xfId="4559" xr:uid="{00000000-0005-0000-0000-00007E1C0000}"/>
    <cellStyle name="Normal 6 3 2 3 2 2" xfId="7727" xr:uid="{00000000-0005-0000-0000-00007F1C0000}"/>
    <cellStyle name="Normal 6 3 2 3 2 2 2" xfId="10482" xr:uid="{00000000-0005-0000-0000-0000801C0000}"/>
    <cellStyle name="Normal 6 3 2 3 2 3" xfId="9120" xr:uid="{00000000-0005-0000-0000-0000811C0000}"/>
    <cellStyle name="Normal 6 3 2 3 3" xfId="7103" xr:uid="{00000000-0005-0000-0000-0000821C0000}"/>
    <cellStyle name="Normal 6 3 2 3 3 2" xfId="9858" xr:uid="{00000000-0005-0000-0000-0000831C0000}"/>
    <cellStyle name="Normal 6 3 2 3 4" xfId="8496" xr:uid="{00000000-0005-0000-0000-0000841C0000}"/>
    <cellStyle name="Normal 6 3 2 4" xfId="4557" xr:uid="{00000000-0005-0000-0000-0000851C0000}"/>
    <cellStyle name="Normal 6 3 2 4 2" xfId="7725" xr:uid="{00000000-0005-0000-0000-0000861C0000}"/>
    <cellStyle name="Normal 6 3 2 4 2 2" xfId="10480" xr:uid="{00000000-0005-0000-0000-0000871C0000}"/>
    <cellStyle name="Normal 6 3 2 4 3" xfId="9118" xr:uid="{00000000-0005-0000-0000-0000881C0000}"/>
    <cellStyle name="Normal 6 3 2 5" xfId="3931" xr:uid="{00000000-0005-0000-0000-0000891C0000}"/>
    <cellStyle name="Normal 6 3 2 5 2" xfId="7101" xr:uid="{00000000-0005-0000-0000-00008A1C0000}"/>
    <cellStyle name="Normal 6 3 2 5 2 2" xfId="9856" xr:uid="{00000000-0005-0000-0000-00008B1C0000}"/>
    <cellStyle name="Normal 6 3 2 5 3" xfId="8494" xr:uid="{00000000-0005-0000-0000-00008C1C0000}"/>
    <cellStyle name="Normal 6 3 2 6" xfId="6616" xr:uid="{00000000-0005-0000-0000-00008D1C0000}"/>
    <cellStyle name="Normal 6 3 2 6 2" xfId="9380" xr:uid="{00000000-0005-0000-0000-00008E1C0000}"/>
    <cellStyle name="Normal 6 3 2 7" xfId="8009" xr:uid="{00000000-0005-0000-0000-00008F1C0000}"/>
    <cellStyle name="Normal 6 3 3" xfId="3934" xr:uid="{00000000-0005-0000-0000-0000901C0000}"/>
    <cellStyle name="Normal 6 3 3 2" xfId="4560" xr:uid="{00000000-0005-0000-0000-0000911C0000}"/>
    <cellStyle name="Normal 6 3 3 2 2" xfId="7728" xr:uid="{00000000-0005-0000-0000-0000921C0000}"/>
    <cellStyle name="Normal 6 3 3 2 2 2" xfId="10483" xr:uid="{00000000-0005-0000-0000-0000931C0000}"/>
    <cellStyle name="Normal 6 3 3 2 3" xfId="9121" xr:uid="{00000000-0005-0000-0000-0000941C0000}"/>
    <cellStyle name="Normal 6 3 3 3" xfId="7104" xr:uid="{00000000-0005-0000-0000-0000951C0000}"/>
    <cellStyle name="Normal 6 3 3 3 2" xfId="9859" xr:uid="{00000000-0005-0000-0000-0000961C0000}"/>
    <cellStyle name="Normal 6 3 3 4" xfId="8497" xr:uid="{00000000-0005-0000-0000-0000971C0000}"/>
    <cellStyle name="Normal 6 3 4" xfId="3935" xr:uid="{00000000-0005-0000-0000-0000981C0000}"/>
    <cellStyle name="Normal 6 3 4 2" xfId="4561" xr:uid="{00000000-0005-0000-0000-0000991C0000}"/>
    <cellStyle name="Normal 6 3 4 2 2" xfId="7729" xr:uid="{00000000-0005-0000-0000-00009A1C0000}"/>
    <cellStyle name="Normal 6 3 4 2 2 2" xfId="10484" xr:uid="{00000000-0005-0000-0000-00009B1C0000}"/>
    <cellStyle name="Normal 6 3 4 2 3" xfId="9122" xr:uid="{00000000-0005-0000-0000-00009C1C0000}"/>
    <cellStyle name="Normal 6 3 4 3" xfId="7105" xr:uid="{00000000-0005-0000-0000-00009D1C0000}"/>
    <cellStyle name="Normal 6 3 4 3 2" xfId="9860" xr:uid="{00000000-0005-0000-0000-00009E1C0000}"/>
    <cellStyle name="Normal 6 3 4 4" xfId="8498" xr:uid="{00000000-0005-0000-0000-00009F1C0000}"/>
    <cellStyle name="Normal 6 3 5" xfId="3936" xr:uid="{00000000-0005-0000-0000-0000A01C0000}"/>
    <cellStyle name="Normal 6 3 5 2" xfId="4562" xr:uid="{00000000-0005-0000-0000-0000A11C0000}"/>
    <cellStyle name="Normal 6 3 5 2 2" xfId="7730" xr:uid="{00000000-0005-0000-0000-0000A21C0000}"/>
    <cellStyle name="Normal 6 3 5 2 2 2" xfId="10485" xr:uid="{00000000-0005-0000-0000-0000A31C0000}"/>
    <cellStyle name="Normal 6 3 5 2 3" xfId="9123" xr:uid="{00000000-0005-0000-0000-0000A41C0000}"/>
    <cellStyle name="Normal 6 3 5 3" xfId="7106" xr:uid="{00000000-0005-0000-0000-0000A51C0000}"/>
    <cellStyle name="Normal 6 3 5 3 2" xfId="9861" xr:uid="{00000000-0005-0000-0000-0000A61C0000}"/>
    <cellStyle name="Normal 6 3 5 4" xfId="8499" xr:uid="{00000000-0005-0000-0000-0000A71C0000}"/>
    <cellStyle name="Normal 6 3 6" xfId="3937" xr:uid="{00000000-0005-0000-0000-0000A81C0000}"/>
    <cellStyle name="Normal 6 3 6 2" xfId="4563" xr:uid="{00000000-0005-0000-0000-0000A91C0000}"/>
    <cellStyle name="Normal 6 3 6 2 2" xfId="7731" xr:uid="{00000000-0005-0000-0000-0000AA1C0000}"/>
    <cellStyle name="Normal 6 3 6 2 2 2" xfId="10486" xr:uid="{00000000-0005-0000-0000-0000AB1C0000}"/>
    <cellStyle name="Normal 6 3 6 2 3" xfId="9124" xr:uid="{00000000-0005-0000-0000-0000AC1C0000}"/>
    <cellStyle name="Normal 6 3 6 3" xfId="7107" xr:uid="{00000000-0005-0000-0000-0000AD1C0000}"/>
    <cellStyle name="Normal 6 3 6 3 2" xfId="9862" xr:uid="{00000000-0005-0000-0000-0000AE1C0000}"/>
    <cellStyle name="Normal 6 3 6 4" xfId="8500" xr:uid="{00000000-0005-0000-0000-0000AF1C0000}"/>
    <cellStyle name="Normal 6 3 7" xfId="3930" xr:uid="{00000000-0005-0000-0000-0000B01C0000}"/>
    <cellStyle name="Normal 6 3 7 2" xfId="4556" xr:uid="{00000000-0005-0000-0000-0000B11C0000}"/>
    <cellStyle name="Normal 6 3 7 2 2" xfId="7724" xr:uid="{00000000-0005-0000-0000-0000B21C0000}"/>
    <cellStyle name="Normal 6 3 7 2 2 2" xfId="10479" xr:uid="{00000000-0005-0000-0000-0000B31C0000}"/>
    <cellStyle name="Normal 6 3 7 2 3" xfId="9117" xr:uid="{00000000-0005-0000-0000-0000B41C0000}"/>
    <cellStyle name="Normal 6 3 7 3" xfId="7100" xr:uid="{00000000-0005-0000-0000-0000B51C0000}"/>
    <cellStyle name="Normal 6 3 7 3 2" xfId="9855" xr:uid="{00000000-0005-0000-0000-0000B61C0000}"/>
    <cellStyle name="Normal 6 3 7 4" xfId="8493" xr:uid="{00000000-0005-0000-0000-0000B71C0000}"/>
    <cellStyle name="Normal 6 3 8" xfId="4120" xr:uid="{00000000-0005-0000-0000-0000B81C0000}"/>
    <cellStyle name="Normal 6 3 8 2" xfId="7288" xr:uid="{00000000-0005-0000-0000-0000B91C0000}"/>
    <cellStyle name="Normal 6 3 8 2 2" xfId="10043" xr:uid="{00000000-0005-0000-0000-0000BA1C0000}"/>
    <cellStyle name="Normal 6 3 8 3" xfId="8681" xr:uid="{00000000-0005-0000-0000-0000BB1C0000}"/>
    <cellStyle name="Normal 6 3 9" xfId="3469" xr:uid="{00000000-0005-0000-0000-0000BC1C0000}"/>
    <cellStyle name="Normal 6 3 9 2" xfId="6677" xr:uid="{00000000-0005-0000-0000-0000BD1C0000}"/>
    <cellStyle name="Normal 6 3 9 2 2" xfId="9432" xr:uid="{00000000-0005-0000-0000-0000BE1C0000}"/>
    <cellStyle name="Normal 6 3 9 3" xfId="8065" xr:uid="{00000000-0005-0000-0000-0000BF1C0000}"/>
    <cellStyle name="Normal 6 4" xfId="3322" xr:uid="{00000000-0005-0000-0000-0000C01C0000}"/>
    <cellStyle name="Normal 6 4 10" xfId="6629" xr:uid="{00000000-0005-0000-0000-0000C11C0000}"/>
    <cellStyle name="Normal 6 4 10 2" xfId="9393" xr:uid="{00000000-0005-0000-0000-0000C21C0000}"/>
    <cellStyle name="Normal 6 4 11" xfId="8022" xr:uid="{00000000-0005-0000-0000-0000C31C0000}"/>
    <cellStyle name="Normal 6 4 2" xfId="3939" xr:uid="{00000000-0005-0000-0000-0000C41C0000}"/>
    <cellStyle name="Normal 6 4 2 2" xfId="3940" xr:uid="{00000000-0005-0000-0000-0000C51C0000}"/>
    <cellStyle name="Normal 6 4 2 2 2" xfId="4566" xr:uid="{00000000-0005-0000-0000-0000C61C0000}"/>
    <cellStyle name="Normal 6 4 2 2 2 2" xfId="7734" xr:uid="{00000000-0005-0000-0000-0000C71C0000}"/>
    <cellStyle name="Normal 6 4 2 2 2 2 2" xfId="10489" xr:uid="{00000000-0005-0000-0000-0000C81C0000}"/>
    <cellStyle name="Normal 6 4 2 2 2 3" xfId="9127" xr:uid="{00000000-0005-0000-0000-0000C91C0000}"/>
    <cellStyle name="Normal 6 4 2 2 3" xfId="7110" xr:uid="{00000000-0005-0000-0000-0000CA1C0000}"/>
    <cellStyle name="Normal 6 4 2 2 3 2" xfId="9865" xr:uid="{00000000-0005-0000-0000-0000CB1C0000}"/>
    <cellStyle name="Normal 6 4 2 2 4" xfId="8503" xr:uid="{00000000-0005-0000-0000-0000CC1C0000}"/>
    <cellStyle name="Normal 6 4 2 3" xfId="3941" xr:uid="{00000000-0005-0000-0000-0000CD1C0000}"/>
    <cellStyle name="Normal 6 4 2 3 2" xfId="4567" xr:uid="{00000000-0005-0000-0000-0000CE1C0000}"/>
    <cellStyle name="Normal 6 4 2 3 2 2" xfId="7735" xr:uid="{00000000-0005-0000-0000-0000CF1C0000}"/>
    <cellStyle name="Normal 6 4 2 3 2 2 2" xfId="10490" xr:uid="{00000000-0005-0000-0000-0000D01C0000}"/>
    <cellStyle name="Normal 6 4 2 3 2 3" xfId="9128" xr:uid="{00000000-0005-0000-0000-0000D11C0000}"/>
    <cellStyle name="Normal 6 4 2 3 3" xfId="7111" xr:uid="{00000000-0005-0000-0000-0000D21C0000}"/>
    <cellStyle name="Normal 6 4 2 3 3 2" xfId="9866" xr:uid="{00000000-0005-0000-0000-0000D31C0000}"/>
    <cellStyle name="Normal 6 4 2 3 4" xfId="8504" xr:uid="{00000000-0005-0000-0000-0000D41C0000}"/>
    <cellStyle name="Normal 6 4 2 4" xfId="4565" xr:uid="{00000000-0005-0000-0000-0000D51C0000}"/>
    <cellStyle name="Normal 6 4 2 4 2" xfId="7733" xr:uid="{00000000-0005-0000-0000-0000D61C0000}"/>
    <cellStyle name="Normal 6 4 2 4 2 2" xfId="10488" xr:uid="{00000000-0005-0000-0000-0000D71C0000}"/>
    <cellStyle name="Normal 6 4 2 4 3" xfId="9126" xr:uid="{00000000-0005-0000-0000-0000D81C0000}"/>
    <cellStyle name="Normal 6 4 2 5" xfId="7109" xr:uid="{00000000-0005-0000-0000-0000D91C0000}"/>
    <cellStyle name="Normal 6 4 2 5 2" xfId="9864" xr:uid="{00000000-0005-0000-0000-0000DA1C0000}"/>
    <cellStyle name="Normal 6 4 2 6" xfId="8502" xr:uid="{00000000-0005-0000-0000-0000DB1C0000}"/>
    <cellStyle name="Normal 6 4 3" xfId="3942" xr:uid="{00000000-0005-0000-0000-0000DC1C0000}"/>
    <cellStyle name="Normal 6 4 3 2" xfId="4568" xr:uid="{00000000-0005-0000-0000-0000DD1C0000}"/>
    <cellStyle name="Normal 6 4 3 2 2" xfId="7736" xr:uid="{00000000-0005-0000-0000-0000DE1C0000}"/>
    <cellStyle name="Normal 6 4 3 2 2 2" xfId="10491" xr:uid="{00000000-0005-0000-0000-0000DF1C0000}"/>
    <cellStyle name="Normal 6 4 3 2 3" xfId="9129" xr:uid="{00000000-0005-0000-0000-0000E01C0000}"/>
    <cellStyle name="Normal 6 4 3 3" xfId="7112" xr:uid="{00000000-0005-0000-0000-0000E11C0000}"/>
    <cellStyle name="Normal 6 4 3 3 2" xfId="9867" xr:uid="{00000000-0005-0000-0000-0000E21C0000}"/>
    <cellStyle name="Normal 6 4 3 4" xfId="8505" xr:uid="{00000000-0005-0000-0000-0000E31C0000}"/>
    <cellStyle name="Normal 6 4 4" xfId="3943" xr:uid="{00000000-0005-0000-0000-0000E41C0000}"/>
    <cellStyle name="Normal 6 4 4 2" xfId="4569" xr:uid="{00000000-0005-0000-0000-0000E51C0000}"/>
    <cellStyle name="Normal 6 4 4 2 2" xfId="7737" xr:uid="{00000000-0005-0000-0000-0000E61C0000}"/>
    <cellStyle name="Normal 6 4 4 2 2 2" xfId="10492" xr:uid="{00000000-0005-0000-0000-0000E71C0000}"/>
    <cellStyle name="Normal 6 4 4 2 3" xfId="9130" xr:uid="{00000000-0005-0000-0000-0000E81C0000}"/>
    <cellStyle name="Normal 6 4 4 3" xfId="7113" xr:uid="{00000000-0005-0000-0000-0000E91C0000}"/>
    <cellStyle name="Normal 6 4 4 3 2" xfId="9868" xr:uid="{00000000-0005-0000-0000-0000EA1C0000}"/>
    <cellStyle name="Normal 6 4 4 4" xfId="8506" xr:uid="{00000000-0005-0000-0000-0000EB1C0000}"/>
    <cellStyle name="Normal 6 4 5" xfId="3944" xr:uid="{00000000-0005-0000-0000-0000EC1C0000}"/>
    <cellStyle name="Normal 6 4 5 2" xfId="4570" xr:uid="{00000000-0005-0000-0000-0000ED1C0000}"/>
    <cellStyle name="Normal 6 4 5 2 2" xfId="7738" xr:uid="{00000000-0005-0000-0000-0000EE1C0000}"/>
    <cellStyle name="Normal 6 4 5 2 2 2" xfId="10493" xr:uid="{00000000-0005-0000-0000-0000EF1C0000}"/>
    <cellStyle name="Normal 6 4 5 2 3" xfId="9131" xr:uid="{00000000-0005-0000-0000-0000F01C0000}"/>
    <cellStyle name="Normal 6 4 5 3" xfId="7114" xr:uid="{00000000-0005-0000-0000-0000F11C0000}"/>
    <cellStyle name="Normal 6 4 5 3 2" xfId="9869" xr:uid="{00000000-0005-0000-0000-0000F21C0000}"/>
    <cellStyle name="Normal 6 4 5 4" xfId="8507" xr:uid="{00000000-0005-0000-0000-0000F31C0000}"/>
    <cellStyle name="Normal 6 4 6" xfId="3938" xr:uid="{00000000-0005-0000-0000-0000F41C0000}"/>
    <cellStyle name="Normal 6 4 6 2" xfId="4564" xr:uid="{00000000-0005-0000-0000-0000F51C0000}"/>
    <cellStyle name="Normal 6 4 6 2 2" xfId="7732" xr:uid="{00000000-0005-0000-0000-0000F61C0000}"/>
    <cellStyle name="Normal 6 4 6 2 2 2" xfId="10487" xr:uid="{00000000-0005-0000-0000-0000F71C0000}"/>
    <cellStyle name="Normal 6 4 6 2 3" xfId="9125" xr:uid="{00000000-0005-0000-0000-0000F81C0000}"/>
    <cellStyle name="Normal 6 4 6 3" xfId="7108" xr:uid="{00000000-0005-0000-0000-0000F91C0000}"/>
    <cellStyle name="Normal 6 4 6 3 2" xfId="9863" xr:uid="{00000000-0005-0000-0000-0000FA1C0000}"/>
    <cellStyle name="Normal 6 4 6 4" xfId="8501" xr:uid="{00000000-0005-0000-0000-0000FB1C0000}"/>
    <cellStyle name="Normal 6 4 7" xfId="4136" xr:uid="{00000000-0005-0000-0000-0000FC1C0000}"/>
    <cellStyle name="Normal 6 4 7 2" xfId="7304" xr:uid="{00000000-0005-0000-0000-0000FD1C0000}"/>
    <cellStyle name="Normal 6 4 7 2 2" xfId="10059" xr:uid="{00000000-0005-0000-0000-0000FE1C0000}"/>
    <cellStyle name="Normal 6 4 7 3" xfId="8697" xr:uid="{00000000-0005-0000-0000-0000FF1C0000}"/>
    <cellStyle name="Normal 6 4 8" xfId="3485" xr:uid="{00000000-0005-0000-0000-0000001D0000}"/>
    <cellStyle name="Normal 6 4 8 2" xfId="6693" xr:uid="{00000000-0005-0000-0000-0000011D0000}"/>
    <cellStyle name="Normal 6 4 8 2 2" xfId="9448" xr:uid="{00000000-0005-0000-0000-0000021D0000}"/>
    <cellStyle name="Normal 6 4 8 3" xfId="8081" xr:uid="{00000000-0005-0000-0000-0000031D0000}"/>
    <cellStyle name="Normal 6 4 9" xfId="5302" xr:uid="{00000000-0005-0000-0000-0000041D0000}"/>
    <cellStyle name="Normal 6 4 9 2" xfId="9309" xr:uid="{00000000-0005-0000-0000-0000051D0000}"/>
    <cellStyle name="Normal 6 5" xfId="3288" xr:uid="{00000000-0005-0000-0000-0000061D0000}"/>
    <cellStyle name="Normal 6 5 2" xfId="3946" xr:uid="{00000000-0005-0000-0000-0000071D0000}"/>
    <cellStyle name="Normal 6 5 2 2" xfId="3947" xr:uid="{00000000-0005-0000-0000-0000081D0000}"/>
    <cellStyle name="Normal 6 5 2 2 2" xfId="4573" xr:uid="{00000000-0005-0000-0000-0000091D0000}"/>
    <cellStyle name="Normal 6 5 2 2 2 2" xfId="7741" xr:uid="{00000000-0005-0000-0000-00000A1D0000}"/>
    <cellStyle name="Normal 6 5 2 2 2 2 2" xfId="10496" xr:uid="{00000000-0005-0000-0000-00000B1D0000}"/>
    <cellStyle name="Normal 6 5 2 2 2 3" xfId="9134" xr:uid="{00000000-0005-0000-0000-00000C1D0000}"/>
    <cellStyle name="Normal 6 5 2 2 3" xfId="7117" xr:uid="{00000000-0005-0000-0000-00000D1D0000}"/>
    <cellStyle name="Normal 6 5 2 2 3 2" xfId="9872" xr:uid="{00000000-0005-0000-0000-00000E1D0000}"/>
    <cellStyle name="Normal 6 5 2 2 4" xfId="8510" xr:uid="{00000000-0005-0000-0000-00000F1D0000}"/>
    <cellStyle name="Normal 6 5 2 3" xfId="3948" xr:uid="{00000000-0005-0000-0000-0000101D0000}"/>
    <cellStyle name="Normal 6 5 2 3 2" xfId="4574" xr:uid="{00000000-0005-0000-0000-0000111D0000}"/>
    <cellStyle name="Normal 6 5 2 3 2 2" xfId="7742" xr:uid="{00000000-0005-0000-0000-0000121D0000}"/>
    <cellStyle name="Normal 6 5 2 3 2 2 2" xfId="10497" xr:uid="{00000000-0005-0000-0000-0000131D0000}"/>
    <cellStyle name="Normal 6 5 2 3 2 3" xfId="9135" xr:uid="{00000000-0005-0000-0000-0000141D0000}"/>
    <cellStyle name="Normal 6 5 2 3 3" xfId="7118" xr:uid="{00000000-0005-0000-0000-0000151D0000}"/>
    <cellStyle name="Normal 6 5 2 3 3 2" xfId="9873" xr:uid="{00000000-0005-0000-0000-0000161D0000}"/>
    <cellStyle name="Normal 6 5 2 3 4" xfId="8511" xr:uid="{00000000-0005-0000-0000-0000171D0000}"/>
    <cellStyle name="Normal 6 5 2 4" xfId="4572" xr:uid="{00000000-0005-0000-0000-0000181D0000}"/>
    <cellStyle name="Normal 6 5 2 4 2" xfId="7740" xr:uid="{00000000-0005-0000-0000-0000191D0000}"/>
    <cellStyle name="Normal 6 5 2 4 2 2" xfId="10495" xr:uid="{00000000-0005-0000-0000-00001A1D0000}"/>
    <cellStyle name="Normal 6 5 2 4 3" xfId="9133" xr:uid="{00000000-0005-0000-0000-00001B1D0000}"/>
    <cellStyle name="Normal 6 5 2 5" xfId="7116" xr:uid="{00000000-0005-0000-0000-00001C1D0000}"/>
    <cellStyle name="Normal 6 5 2 5 2" xfId="9871" xr:uid="{00000000-0005-0000-0000-00001D1D0000}"/>
    <cellStyle name="Normal 6 5 2 6" xfId="8509" xr:uid="{00000000-0005-0000-0000-00001E1D0000}"/>
    <cellStyle name="Normal 6 5 3" xfId="3949" xr:uid="{00000000-0005-0000-0000-00001F1D0000}"/>
    <cellStyle name="Normal 6 5 3 2" xfId="4575" xr:uid="{00000000-0005-0000-0000-0000201D0000}"/>
    <cellStyle name="Normal 6 5 3 2 2" xfId="7743" xr:uid="{00000000-0005-0000-0000-0000211D0000}"/>
    <cellStyle name="Normal 6 5 3 2 2 2" xfId="10498" xr:uid="{00000000-0005-0000-0000-0000221D0000}"/>
    <cellStyle name="Normal 6 5 3 2 3" xfId="9136" xr:uid="{00000000-0005-0000-0000-0000231D0000}"/>
    <cellStyle name="Normal 6 5 3 3" xfId="7119" xr:uid="{00000000-0005-0000-0000-0000241D0000}"/>
    <cellStyle name="Normal 6 5 3 3 2" xfId="9874" xr:uid="{00000000-0005-0000-0000-0000251D0000}"/>
    <cellStyle name="Normal 6 5 3 4" xfId="8512" xr:uid="{00000000-0005-0000-0000-0000261D0000}"/>
    <cellStyle name="Normal 6 5 4" xfId="3950" xr:uid="{00000000-0005-0000-0000-0000271D0000}"/>
    <cellStyle name="Normal 6 5 4 2" xfId="4576" xr:uid="{00000000-0005-0000-0000-0000281D0000}"/>
    <cellStyle name="Normal 6 5 4 2 2" xfId="7744" xr:uid="{00000000-0005-0000-0000-0000291D0000}"/>
    <cellStyle name="Normal 6 5 4 2 2 2" xfId="10499" xr:uid="{00000000-0005-0000-0000-00002A1D0000}"/>
    <cellStyle name="Normal 6 5 4 2 3" xfId="9137" xr:uid="{00000000-0005-0000-0000-00002B1D0000}"/>
    <cellStyle name="Normal 6 5 4 3" xfId="7120" xr:uid="{00000000-0005-0000-0000-00002C1D0000}"/>
    <cellStyle name="Normal 6 5 4 3 2" xfId="9875" xr:uid="{00000000-0005-0000-0000-00002D1D0000}"/>
    <cellStyle name="Normal 6 5 4 4" xfId="8513" xr:uid="{00000000-0005-0000-0000-00002E1D0000}"/>
    <cellStyle name="Normal 6 5 5" xfId="3951" xr:uid="{00000000-0005-0000-0000-00002F1D0000}"/>
    <cellStyle name="Normal 6 5 5 2" xfId="4577" xr:uid="{00000000-0005-0000-0000-0000301D0000}"/>
    <cellStyle name="Normal 6 5 5 2 2" xfId="7745" xr:uid="{00000000-0005-0000-0000-0000311D0000}"/>
    <cellStyle name="Normal 6 5 5 2 2 2" xfId="10500" xr:uid="{00000000-0005-0000-0000-0000321D0000}"/>
    <cellStyle name="Normal 6 5 5 2 3" xfId="9138" xr:uid="{00000000-0005-0000-0000-0000331D0000}"/>
    <cellStyle name="Normal 6 5 5 3" xfId="7121" xr:uid="{00000000-0005-0000-0000-0000341D0000}"/>
    <cellStyle name="Normal 6 5 5 3 2" xfId="9876" xr:uid="{00000000-0005-0000-0000-0000351D0000}"/>
    <cellStyle name="Normal 6 5 5 4" xfId="8514" xr:uid="{00000000-0005-0000-0000-0000361D0000}"/>
    <cellStyle name="Normal 6 5 6" xfId="4571" xr:uid="{00000000-0005-0000-0000-0000371D0000}"/>
    <cellStyle name="Normal 6 5 6 2" xfId="7739" xr:uid="{00000000-0005-0000-0000-0000381D0000}"/>
    <cellStyle name="Normal 6 5 6 2 2" xfId="10494" xr:uid="{00000000-0005-0000-0000-0000391D0000}"/>
    <cellStyle name="Normal 6 5 6 3" xfId="9132" xr:uid="{00000000-0005-0000-0000-00003A1D0000}"/>
    <cellStyle name="Normal 6 5 7" xfId="3945" xr:uid="{00000000-0005-0000-0000-00003B1D0000}"/>
    <cellStyle name="Normal 6 5 7 2" xfId="7115" xr:uid="{00000000-0005-0000-0000-00003C1D0000}"/>
    <cellStyle name="Normal 6 5 7 2 2" xfId="9870" xr:uid="{00000000-0005-0000-0000-00003D1D0000}"/>
    <cellStyle name="Normal 6 5 7 3" xfId="8508" xr:uid="{00000000-0005-0000-0000-00003E1D0000}"/>
    <cellStyle name="Normal 6 5 8" xfId="6606" xr:uid="{00000000-0005-0000-0000-00003F1D0000}"/>
    <cellStyle name="Normal 6 5 8 2" xfId="9370" xr:uid="{00000000-0005-0000-0000-0000401D0000}"/>
    <cellStyle name="Normal 6 5 9" xfId="7999" xr:uid="{00000000-0005-0000-0000-0000411D0000}"/>
    <cellStyle name="Normal 6 6" xfId="3952" xr:uid="{00000000-0005-0000-0000-0000421D0000}"/>
    <cellStyle name="Normal 6 6 2" xfId="3953" xr:uid="{00000000-0005-0000-0000-0000431D0000}"/>
    <cellStyle name="Normal 6 6 2 2" xfId="3954" xr:uid="{00000000-0005-0000-0000-0000441D0000}"/>
    <cellStyle name="Normal 6 6 2 2 2" xfId="4580" xr:uid="{00000000-0005-0000-0000-0000451D0000}"/>
    <cellStyle name="Normal 6 6 2 2 2 2" xfId="7748" xr:uid="{00000000-0005-0000-0000-0000461D0000}"/>
    <cellStyle name="Normal 6 6 2 2 2 2 2" xfId="10503" xr:uid="{00000000-0005-0000-0000-0000471D0000}"/>
    <cellStyle name="Normal 6 6 2 2 2 3" xfId="9141" xr:uid="{00000000-0005-0000-0000-0000481D0000}"/>
    <cellStyle name="Normal 6 6 2 2 3" xfId="7124" xr:uid="{00000000-0005-0000-0000-0000491D0000}"/>
    <cellStyle name="Normal 6 6 2 2 3 2" xfId="9879" xr:uid="{00000000-0005-0000-0000-00004A1D0000}"/>
    <cellStyle name="Normal 6 6 2 2 4" xfId="8517" xr:uid="{00000000-0005-0000-0000-00004B1D0000}"/>
    <cellStyle name="Normal 6 6 2 3" xfId="3955" xr:uid="{00000000-0005-0000-0000-00004C1D0000}"/>
    <cellStyle name="Normal 6 6 2 3 2" xfId="4581" xr:uid="{00000000-0005-0000-0000-00004D1D0000}"/>
    <cellStyle name="Normal 6 6 2 3 2 2" xfId="7749" xr:uid="{00000000-0005-0000-0000-00004E1D0000}"/>
    <cellStyle name="Normal 6 6 2 3 2 2 2" xfId="10504" xr:uid="{00000000-0005-0000-0000-00004F1D0000}"/>
    <cellStyle name="Normal 6 6 2 3 2 3" xfId="9142" xr:uid="{00000000-0005-0000-0000-0000501D0000}"/>
    <cellStyle name="Normal 6 6 2 3 3" xfId="7125" xr:uid="{00000000-0005-0000-0000-0000511D0000}"/>
    <cellStyle name="Normal 6 6 2 3 3 2" xfId="9880" xr:uid="{00000000-0005-0000-0000-0000521D0000}"/>
    <cellStyle name="Normal 6 6 2 3 4" xfId="8518" xr:uid="{00000000-0005-0000-0000-0000531D0000}"/>
    <cellStyle name="Normal 6 6 2 4" xfId="4579" xr:uid="{00000000-0005-0000-0000-0000541D0000}"/>
    <cellStyle name="Normal 6 6 2 4 2" xfId="7747" xr:uid="{00000000-0005-0000-0000-0000551D0000}"/>
    <cellStyle name="Normal 6 6 2 4 2 2" xfId="10502" xr:uid="{00000000-0005-0000-0000-0000561D0000}"/>
    <cellStyle name="Normal 6 6 2 4 3" xfId="9140" xr:uid="{00000000-0005-0000-0000-0000571D0000}"/>
    <cellStyle name="Normal 6 6 2 5" xfId="7123" xr:uid="{00000000-0005-0000-0000-0000581D0000}"/>
    <cellStyle name="Normal 6 6 2 5 2" xfId="9878" xr:uid="{00000000-0005-0000-0000-0000591D0000}"/>
    <cellStyle name="Normal 6 6 2 6" xfId="8516" xr:uid="{00000000-0005-0000-0000-00005A1D0000}"/>
    <cellStyle name="Normal 6 6 3" xfId="3956" xr:uid="{00000000-0005-0000-0000-00005B1D0000}"/>
    <cellStyle name="Normal 6 6 3 2" xfId="4582" xr:uid="{00000000-0005-0000-0000-00005C1D0000}"/>
    <cellStyle name="Normal 6 6 3 2 2" xfId="7750" xr:uid="{00000000-0005-0000-0000-00005D1D0000}"/>
    <cellStyle name="Normal 6 6 3 2 2 2" xfId="10505" xr:uid="{00000000-0005-0000-0000-00005E1D0000}"/>
    <cellStyle name="Normal 6 6 3 2 3" xfId="9143" xr:uid="{00000000-0005-0000-0000-00005F1D0000}"/>
    <cellStyle name="Normal 6 6 3 3" xfId="7126" xr:uid="{00000000-0005-0000-0000-0000601D0000}"/>
    <cellStyle name="Normal 6 6 3 3 2" xfId="9881" xr:uid="{00000000-0005-0000-0000-0000611D0000}"/>
    <cellStyle name="Normal 6 6 3 4" xfId="8519" xr:uid="{00000000-0005-0000-0000-0000621D0000}"/>
    <cellStyle name="Normal 6 6 4" xfId="3957" xr:uid="{00000000-0005-0000-0000-0000631D0000}"/>
    <cellStyle name="Normal 6 6 4 2" xfId="4583" xr:uid="{00000000-0005-0000-0000-0000641D0000}"/>
    <cellStyle name="Normal 6 6 4 2 2" xfId="7751" xr:uid="{00000000-0005-0000-0000-0000651D0000}"/>
    <cellStyle name="Normal 6 6 4 2 2 2" xfId="10506" xr:uid="{00000000-0005-0000-0000-0000661D0000}"/>
    <cellStyle name="Normal 6 6 4 2 3" xfId="9144" xr:uid="{00000000-0005-0000-0000-0000671D0000}"/>
    <cellStyle name="Normal 6 6 4 3" xfId="7127" xr:uid="{00000000-0005-0000-0000-0000681D0000}"/>
    <cellStyle name="Normal 6 6 4 3 2" xfId="9882" xr:uid="{00000000-0005-0000-0000-0000691D0000}"/>
    <cellStyle name="Normal 6 6 4 4" xfId="8520" xr:uid="{00000000-0005-0000-0000-00006A1D0000}"/>
    <cellStyle name="Normal 6 6 5" xfId="3958" xr:uid="{00000000-0005-0000-0000-00006B1D0000}"/>
    <cellStyle name="Normal 6 6 5 2" xfId="4584" xr:uid="{00000000-0005-0000-0000-00006C1D0000}"/>
    <cellStyle name="Normal 6 6 5 2 2" xfId="7752" xr:uid="{00000000-0005-0000-0000-00006D1D0000}"/>
    <cellStyle name="Normal 6 6 5 2 2 2" xfId="10507" xr:uid="{00000000-0005-0000-0000-00006E1D0000}"/>
    <cellStyle name="Normal 6 6 5 2 3" xfId="9145" xr:uid="{00000000-0005-0000-0000-00006F1D0000}"/>
    <cellStyle name="Normal 6 6 5 3" xfId="7128" xr:uid="{00000000-0005-0000-0000-0000701D0000}"/>
    <cellStyle name="Normal 6 6 5 3 2" xfId="9883" xr:uid="{00000000-0005-0000-0000-0000711D0000}"/>
    <cellStyle name="Normal 6 6 5 4" xfId="8521" xr:uid="{00000000-0005-0000-0000-0000721D0000}"/>
    <cellStyle name="Normal 6 6 6" xfId="4578" xr:uid="{00000000-0005-0000-0000-0000731D0000}"/>
    <cellStyle name="Normal 6 6 6 2" xfId="7746" xr:uid="{00000000-0005-0000-0000-0000741D0000}"/>
    <cellStyle name="Normal 6 6 6 2 2" xfId="10501" xr:uid="{00000000-0005-0000-0000-0000751D0000}"/>
    <cellStyle name="Normal 6 6 6 3" xfId="9139" xr:uid="{00000000-0005-0000-0000-0000761D0000}"/>
    <cellStyle name="Normal 6 6 7" xfId="7122" xr:uid="{00000000-0005-0000-0000-0000771D0000}"/>
    <cellStyle name="Normal 6 6 7 2" xfId="9877" xr:uid="{00000000-0005-0000-0000-0000781D0000}"/>
    <cellStyle name="Normal 6 6 8" xfId="8515" xr:uid="{00000000-0005-0000-0000-0000791D0000}"/>
    <cellStyle name="Normal 6 7" xfId="3959" xr:uid="{00000000-0005-0000-0000-00007A1D0000}"/>
    <cellStyle name="Normal 6 7 2" xfId="3960" xr:uid="{00000000-0005-0000-0000-00007B1D0000}"/>
    <cellStyle name="Normal 6 7 2 2" xfId="3961" xr:uid="{00000000-0005-0000-0000-00007C1D0000}"/>
    <cellStyle name="Normal 6 7 2 2 2" xfId="4587" xr:uid="{00000000-0005-0000-0000-00007D1D0000}"/>
    <cellStyle name="Normal 6 7 2 2 2 2" xfId="7755" xr:uid="{00000000-0005-0000-0000-00007E1D0000}"/>
    <cellStyle name="Normal 6 7 2 2 2 2 2" xfId="10510" xr:uid="{00000000-0005-0000-0000-00007F1D0000}"/>
    <cellStyle name="Normal 6 7 2 2 2 3" xfId="9148" xr:uid="{00000000-0005-0000-0000-0000801D0000}"/>
    <cellStyle name="Normal 6 7 2 2 3" xfId="7131" xr:uid="{00000000-0005-0000-0000-0000811D0000}"/>
    <cellStyle name="Normal 6 7 2 2 3 2" xfId="9886" xr:uid="{00000000-0005-0000-0000-0000821D0000}"/>
    <cellStyle name="Normal 6 7 2 2 4" xfId="8524" xr:uid="{00000000-0005-0000-0000-0000831D0000}"/>
    <cellStyle name="Normal 6 7 2 3" xfId="3962" xr:uid="{00000000-0005-0000-0000-0000841D0000}"/>
    <cellStyle name="Normal 6 7 2 3 2" xfId="4588" xr:uid="{00000000-0005-0000-0000-0000851D0000}"/>
    <cellStyle name="Normal 6 7 2 3 2 2" xfId="7756" xr:uid="{00000000-0005-0000-0000-0000861D0000}"/>
    <cellStyle name="Normal 6 7 2 3 2 2 2" xfId="10511" xr:uid="{00000000-0005-0000-0000-0000871D0000}"/>
    <cellStyle name="Normal 6 7 2 3 2 3" xfId="9149" xr:uid="{00000000-0005-0000-0000-0000881D0000}"/>
    <cellStyle name="Normal 6 7 2 3 3" xfId="7132" xr:uid="{00000000-0005-0000-0000-0000891D0000}"/>
    <cellStyle name="Normal 6 7 2 3 3 2" xfId="9887" xr:uid="{00000000-0005-0000-0000-00008A1D0000}"/>
    <cellStyle name="Normal 6 7 2 3 4" xfId="8525" xr:uid="{00000000-0005-0000-0000-00008B1D0000}"/>
    <cellStyle name="Normal 6 7 2 4" xfId="4586" xr:uid="{00000000-0005-0000-0000-00008C1D0000}"/>
    <cellStyle name="Normal 6 7 2 4 2" xfId="7754" xr:uid="{00000000-0005-0000-0000-00008D1D0000}"/>
    <cellStyle name="Normal 6 7 2 4 2 2" xfId="10509" xr:uid="{00000000-0005-0000-0000-00008E1D0000}"/>
    <cellStyle name="Normal 6 7 2 4 3" xfId="9147" xr:uid="{00000000-0005-0000-0000-00008F1D0000}"/>
    <cellStyle name="Normal 6 7 2 5" xfId="7130" xr:uid="{00000000-0005-0000-0000-0000901D0000}"/>
    <cellStyle name="Normal 6 7 2 5 2" xfId="9885" xr:uid="{00000000-0005-0000-0000-0000911D0000}"/>
    <cellStyle name="Normal 6 7 2 6" xfId="8523" xr:uid="{00000000-0005-0000-0000-0000921D0000}"/>
    <cellStyle name="Normal 6 7 3" xfId="3963" xr:uid="{00000000-0005-0000-0000-0000931D0000}"/>
    <cellStyle name="Normal 6 7 3 2" xfId="4589" xr:uid="{00000000-0005-0000-0000-0000941D0000}"/>
    <cellStyle name="Normal 6 7 3 2 2" xfId="7757" xr:uid="{00000000-0005-0000-0000-0000951D0000}"/>
    <cellStyle name="Normal 6 7 3 2 2 2" xfId="10512" xr:uid="{00000000-0005-0000-0000-0000961D0000}"/>
    <cellStyle name="Normal 6 7 3 2 3" xfId="9150" xr:uid="{00000000-0005-0000-0000-0000971D0000}"/>
    <cellStyle name="Normal 6 7 3 3" xfId="7133" xr:uid="{00000000-0005-0000-0000-0000981D0000}"/>
    <cellStyle name="Normal 6 7 3 3 2" xfId="9888" xr:uid="{00000000-0005-0000-0000-0000991D0000}"/>
    <cellStyle name="Normal 6 7 3 4" xfId="8526" xr:uid="{00000000-0005-0000-0000-00009A1D0000}"/>
    <cellStyle name="Normal 6 7 4" xfId="3964" xr:uid="{00000000-0005-0000-0000-00009B1D0000}"/>
    <cellStyle name="Normal 6 7 4 2" xfId="4590" xr:uid="{00000000-0005-0000-0000-00009C1D0000}"/>
    <cellStyle name="Normal 6 7 4 2 2" xfId="7758" xr:uid="{00000000-0005-0000-0000-00009D1D0000}"/>
    <cellStyle name="Normal 6 7 4 2 2 2" xfId="10513" xr:uid="{00000000-0005-0000-0000-00009E1D0000}"/>
    <cellStyle name="Normal 6 7 4 2 3" xfId="9151" xr:uid="{00000000-0005-0000-0000-00009F1D0000}"/>
    <cellStyle name="Normal 6 7 4 3" xfId="7134" xr:uid="{00000000-0005-0000-0000-0000A01D0000}"/>
    <cellStyle name="Normal 6 7 4 3 2" xfId="9889" xr:uid="{00000000-0005-0000-0000-0000A11D0000}"/>
    <cellStyle name="Normal 6 7 4 4" xfId="8527" xr:uid="{00000000-0005-0000-0000-0000A21D0000}"/>
    <cellStyle name="Normal 6 7 5" xfId="3965" xr:uid="{00000000-0005-0000-0000-0000A31D0000}"/>
    <cellStyle name="Normal 6 7 5 2" xfId="4591" xr:uid="{00000000-0005-0000-0000-0000A41D0000}"/>
    <cellStyle name="Normal 6 7 5 2 2" xfId="7759" xr:uid="{00000000-0005-0000-0000-0000A51D0000}"/>
    <cellStyle name="Normal 6 7 5 2 2 2" xfId="10514" xr:uid="{00000000-0005-0000-0000-0000A61D0000}"/>
    <cellStyle name="Normal 6 7 5 2 3" xfId="9152" xr:uid="{00000000-0005-0000-0000-0000A71D0000}"/>
    <cellStyle name="Normal 6 7 5 3" xfId="7135" xr:uid="{00000000-0005-0000-0000-0000A81D0000}"/>
    <cellStyle name="Normal 6 7 5 3 2" xfId="9890" xr:uid="{00000000-0005-0000-0000-0000A91D0000}"/>
    <cellStyle name="Normal 6 7 5 4" xfId="8528" xr:uid="{00000000-0005-0000-0000-0000AA1D0000}"/>
    <cellStyle name="Normal 6 7 6" xfId="4585" xr:uid="{00000000-0005-0000-0000-0000AB1D0000}"/>
    <cellStyle name="Normal 6 7 6 2" xfId="7753" xr:uid="{00000000-0005-0000-0000-0000AC1D0000}"/>
    <cellStyle name="Normal 6 7 6 2 2" xfId="10508" xr:uid="{00000000-0005-0000-0000-0000AD1D0000}"/>
    <cellStyle name="Normal 6 7 6 3" xfId="9146" xr:uid="{00000000-0005-0000-0000-0000AE1D0000}"/>
    <cellStyle name="Normal 6 7 7" xfId="7129" xr:uid="{00000000-0005-0000-0000-0000AF1D0000}"/>
    <cellStyle name="Normal 6 7 7 2" xfId="9884" xr:uid="{00000000-0005-0000-0000-0000B01D0000}"/>
    <cellStyle name="Normal 6 7 8" xfId="8522" xr:uid="{00000000-0005-0000-0000-0000B11D0000}"/>
    <cellStyle name="Normal 6 8" xfId="3966" xr:uid="{00000000-0005-0000-0000-0000B21D0000}"/>
    <cellStyle name="Normal 6 8 2" xfId="3967" xr:uid="{00000000-0005-0000-0000-0000B31D0000}"/>
    <cellStyle name="Normal 6 8 2 2" xfId="4593" xr:uid="{00000000-0005-0000-0000-0000B41D0000}"/>
    <cellStyle name="Normal 6 8 2 2 2" xfId="7761" xr:uid="{00000000-0005-0000-0000-0000B51D0000}"/>
    <cellStyle name="Normal 6 8 2 2 2 2" xfId="10516" xr:uid="{00000000-0005-0000-0000-0000B61D0000}"/>
    <cellStyle name="Normal 6 8 2 2 3" xfId="9154" xr:uid="{00000000-0005-0000-0000-0000B71D0000}"/>
    <cellStyle name="Normal 6 8 2 3" xfId="7137" xr:uid="{00000000-0005-0000-0000-0000B81D0000}"/>
    <cellStyle name="Normal 6 8 2 3 2" xfId="9892" xr:uid="{00000000-0005-0000-0000-0000B91D0000}"/>
    <cellStyle name="Normal 6 8 2 4" xfId="8530" xr:uid="{00000000-0005-0000-0000-0000BA1D0000}"/>
    <cellStyle name="Normal 6 8 3" xfId="3968" xr:uid="{00000000-0005-0000-0000-0000BB1D0000}"/>
    <cellStyle name="Normal 6 8 3 2" xfId="4594" xr:uid="{00000000-0005-0000-0000-0000BC1D0000}"/>
    <cellStyle name="Normal 6 8 3 2 2" xfId="7762" xr:uid="{00000000-0005-0000-0000-0000BD1D0000}"/>
    <cellStyle name="Normal 6 8 3 2 2 2" xfId="10517" xr:uid="{00000000-0005-0000-0000-0000BE1D0000}"/>
    <cellStyle name="Normal 6 8 3 2 3" xfId="9155" xr:uid="{00000000-0005-0000-0000-0000BF1D0000}"/>
    <cellStyle name="Normal 6 8 3 3" xfId="7138" xr:uid="{00000000-0005-0000-0000-0000C01D0000}"/>
    <cellStyle name="Normal 6 8 3 3 2" xfId="9893" xr:uid="{00000000-0005-0000-0000-0000C11D0000}"/>
    <cellStyle name="Normal 6 8 3 4" xfId="8531" xr:uid="{00000000-0005-0000-0000-0000C21D0000}"/>
    <cellStyle name="Normal 6 8 4" xfId="4592" xr:uid="{00000000-0005-0000-0000-0000C31D0000}"/>
    <cellStyle name="Normal 6 8 4 2" xfId="7760" xr:uid="{00000000-0005-0000-0000-0000C41D0000}"/>
    <cellStyle name="Normal 6 8 4 2 2" xfId="10515" xr:uid="{00000000-0005-0000-0000-0000C51D0000}"/>
    <cellStyle name="Normal 6 8 4 3" xfId="9153" xr:uid="{00000000-0005-0000-0000-0000C61D0000}"/>
    <cellStyle name="Normal 6 8 5" xfId="7136" xr:uid="{00000000-0005-0000-0000-0000C71D0000}"/>
    <cellStyle name="Normal 6 8 5 2" xfId="9891" xr:uid="{00000000-0005-0000-0000-0000C81D0000}"/>
    <cellStyle name="Normal 6 8 6" xfId="8529" xr:uid="{00000000-0005-0000-0000-0000C91D0000}"/>
    <cellStyle name="Normal 6 9" xfId="3969" xr:uid="{00000000-0005-0000-0000-0000CA1D0000}"/>
    <cellStyle name="Normal 6 9 2" xfId="3970" xr:uid="{00000000-0005-0000-0000-0000CB1D0000}"/>
    <cellStyle name="Normal 6 9 2 2" xfId="4596" xr:uid="{00000000-0005-0000-0000-0000CC1D0000}"/>
    <cellStyle name="Normal 6 9 2 2 2" xfId="7764" xr:uid="{00000000-0005-0000-0000-0000CD1D0000}"/>
    <cellStyle name="Normal 6 9 2 2 2 2" xfId="10519" xr:uid="{00000000-0005-0000-0000-0000CE1D0000}"/>
    <cellStyle name="Normal 6 9 2 2 3" xfId="9157" xr:uid="{00000000-0005-0000-0000-0000CF1D0000}"/>
    <cellStyle name="Normal 6 9 2 3" xfId="7140" xr:uid="{00000000-0005-0000-0000-0000D01D0000}"/>
    <cellStyle name="Normal 6 9 2 3 2" xfId="9895" xr:uid="{00000000-0005-0000-0000-0000D11D0000}"/>
    <cellStyle name="Normal 6 9 2 4" xfId="8533" xr:uid="{00000000-0005-0000-0000-0000D21D0000}"/>
    <cellStyle name="Normal 6 9 3" xfId="4595" xr:uid="{00000000-0005-0000-0000-0000D31D0000}"/>
    <cellStyle name="Normal 6 9 3 2" xfId="7763" xr:uid="{00000000-0005-0000-0000-0000D41D0000}"/>
    <cellStyle name="Normal 6 9 3 2 2" xfId="10518" xr:uid="{00000000-0005-0000-0000-0000D51D0000}"/>
    <cellStyle name="Normal 6 9 3 3" xfId="9156" xr:uid="{00000000-0005-0000-0000-0000D61D0000}"/>
    <cellStyle name="Normal 6 9 4" xfId="7139" xr:uid="{00000000-0005-0000-0000-0000D71D0000}"/>
    <cellStyle name="Normal 6 9 4 2" xfId="9894" xr:uid="{00000000-0005-0000-0000-0000D81D0000}"/>
    <cellStyle name="Normal 6 9 5" xfId="8532" xr:uid="{00000000-0005-0000-0000-0000D91D0000}"/>
    <cellStyle name="Normal 7" xfId="991" xr:uid="{00000000-0005-0000-0000-0000DA1D0000}"/>
    <cellStyle name="Normal 7 10" xfId="3459" xr:uid="{00000000-0005-0000-0000-0000DB1D0000}"/>
    <cellStyle name="Normal 7 10 2" xfId="6667" xr:uid="{00000000-0005-0000-0000-0000DC1D0000}"/>
    <cellStyle name="Normal 7 10 2 2" xfId="9422" xr:uid="{00000000-0005-0000-0000-0000DD1D0000}"/>
    <cellStyle name="Normal 7 10 3" xfId="8055" xr:uid="{00000000-0005-0000-0000-0000DE1D0000}"/>
    <cellStyle name="Normal 7 2" xfId="992" xr:uid="{00000000-0005-0000-0000-0000DF1D0000}"/>
    <cellStyle name="Normal 7 2 2" xfId="3323" xr:uid="{00000000-0005-0000-0000-0000E01D0000}"/>
    <cellStyle name="Normal 7 2 2 2" xfId="3973" xr:uid="{00000000-0005-0000-0000-0000E11D0000}"/>
    <cellStyle name="Normal 7 2 2 3" xfId="4134" xr:uid="{00000000-0005-0000-0000-0000E21D0000}"/>
    <cellStyle name="Normal 7 2 2 3 2" xfId="7302" xr:uid="{00000000-0005-0000-0000-0000E31D0000}"/>
    <cellStyle name="Normal 7 2 2 3 2 2" xfId="10057" xr:uid="{00000000-0005-0000-0000-0000E41D0000}"/>
    <cellStyle name="Normal 7 2 2 3 3" xfId="8695" xr:uid="{00000000-0005-0000-0000-0000E51D0000}"/>
    <cellStyle name="Normal 7 2 2 4" xfId="3483" xr:uid="{00000000-0005-0000-0000-0000E61D0000}"/>
    <cellStyle name="Normal 7 2 2 4 2" xfId="6691" xr:uid="{00000000-0005-0000-0000-0000E71D0000}"/>
    <cellStyle name="Normal 7 2 2 4 2 2" xfId="9446" xr:uid="{00000000-0005-0000-0000-0000E81D0000}"/>
    <cellStyle name="Normal 7 2 2 4 3" xfId="8079" xr:uid="{00000000-0005-0000-0000-0000E91D0000}"/>
    <cellStyle name="Normal 7 2 3" xfId="3499" xr:uid="{00000000-0005-0000-0000-0000EA1D0000}"/>
    <cellStyle name="Normal 7 2 3 2" xfId="3974" xr:uid="{00000000-0005-0000-0000-0000EB1D0000}"/>
    <cellStyle name="Normal 7 2 3 2 2" xfId="4598" xr:uid="{00000000-0005-0000-0000-0000EC1D0000}"/>
    <cellStyle name="Normal 7 2 3 2 2 2" xfId="7766" xr:uid="{00000000-0005-0000-0000-0000ED1D0000}"/>
    <cellStyle name="Normal 7 2 3 2 2 2 2" xfId="10521" xr:uid="{00000000-0005-0000-0000-0000EE1D0000}"/>
    <cellStyle name="Normal 7 2 3 2 2 3" xfId="9159" xr:uid="{00000000-0005-0000-0000-0000EF1D0000}"/>
    <cellStyle name="Normal 7 2 3 2 3" xfId="7142" xr:uid="{00000000-0005-0000-0000-0000F01D0000}"/>
    <cellStyle name="Normal 7 2 3 2 3 2" xfId="9897" xr:uid="{00000000-0005-0000-0000-0000F11D0000}"/>
    <cellStyle name="Normal 7 2 3 2 4" xfId="8535" xr:uid="{00000000-0005-0000-0000-0000F21D0000}"/>
    <cellStyle name="Normal 7 2 3 3" xfId="4150" xr:uid="{00000000-0005-0000-0000-0000F31D0000}"/>
    <cellStyle name="Normal 7 2 3 3 2" xfId="7318" xr:uid="{00000000-0005-0000-0000-0000F41D0000}"/>
    <cellStyle name="Normal 7 2 3 3 2 2" xfId="10073" xr:uid="{00000000-0005-0000-0000-0000F51D0000}"/>
    <cellStyle name="Normal 7 2 3 3 3" xfId="8711" xr:uid="{00000000-0005-0000-0000-0000F61D0000}"/>
    <cellStyle name="Normal 7 2 3 4" xfId="6707" xr:uid="{00000000-0005-0000-0000-0000F71D0000}"/>
    <cellStyle name="Normal 7 2 3 4 2" xfId="9462" xr:uid="{00000000-0005-0000-0000-0000F81D0000}"/>
    <cellStyle name="Normal 7 2 3 5" xfId="8095" xr:uid="{00000000-0005-0000-0000-0000F91D0000}"/>
    <cellStyle name="Normal 7 2 4" xfId="3972" xr:uid="{00000000-0005-0000-0000-0000FA1D0000}"/>
    <cellStyle name="Normal 7 2 5" xfId="4118" xr:uid="{00000000-0005-0000-0000-0000FB1D0000}"/>
    <cellStyle name="Normal 7 2 5 2" xfId="7286" xr:uid="{00000000-0005-0000-0000-0000FC1D0000}"/>
    <cellStyle name="Normal 7 2 5 2 2" xfId="10041" xr:uid="{00000000-0005-0000-0000-0000FD1D0000}"/>
    <cellStyle name="Normal 7 2 5 3" xfId="8679" xr:uid="{00000000-0005-0000-0000-0000FE1D0000}"/>
    <cellStyle name="Normal 7 2 6" xfId="3467" xr:uid="{00000000-0005-0000-0000-0000FF1D0000}"/>
    <cellStyle name="Normal 7 2 6 2" xfId="6675" xr:uid="{00000000-0005-0000-0000-0000001E0000}"/>
    <cellStyle name="Normal 7 2 6 2 2" xfId="9430" xr:uid="{00000000-0005-0000-0000-0000011E0000}"/>
    <cellStyle name="Normal 7 2 6 3" xfId="8063" xr:uid="{00000000-0005-0000-0000-0000021E0000}"/>
    <cellStyle name="Normal 7 3" xfId="3475" xr:uid="{00000000-0005-0000-0000-0000031E0000}"/>
    <cellStyle name="Normal 7 3 2" xfId="3976" xr:uid="{00000000-0005-0000-0000-0000041E0000}"/>
    <cellStyle name="Normal 7 3 2 2" xfId="4600" xr:uid="{00000000-0005-0000-0000-0000051E0000}"/>
    <cellStyle name="Normal 7 3 2 2 2" xfId="7768" xr:uid="{00000000-0005-0000-0000-0000061E0000}"/>
    <cellStyle name="Normal 7 3 2 2 2 2" xfId="10523" xr:uid="{00000000-0005-0000-0000-0000071E0000}"/>
    <cellStyle name="Normal 7 3 2 2 3" xfId="9161" xr:uid="{00000000-0005-0000-0000-0000081E0000}"/>
    <cellStyle name="Normal 7 3 2 3" xfId="7144" xr:uid="{00000000-0005-0000-0000-0000091E0000}"/>
    <cellStyle name="Normal 7 3 2 3 2" xfId="9899" xr:uid="{00000000-0005-0000-0000-00000A1E0000}"/>
    <cellStyle name="Normal 7 3 2 4" xfId="8537" xr:uid="{00000000-0005-0000-0000-00000B1E0000}"/>
    <cellStyle name="Normal 7 3 3" xfId="3977" xr:uid="{00000000-0005-0000-0000-00000C1E0000}"/>
    <cellStyle name="Normal 7 3 3 2" xfId="4601" xr:uid="{00000000-0005-0000-0000-00000D1E0000}"/>
    <cellStyle name="Normal 7 3 3 2 2" xfId="7769" xr:uid="{00000000-0005-0000-0000-00000E1E0000}"/>
    <cellStyle name="Normal 7 3 3 2 2 2" xfId="10524" xr:uid="{00000000-0005-0000-0000-00000F1E0000}"/>
    <cellStyle name="Normal 7 3 3 2 3" xfId="9162" xr:uid="{00000000-0005-0000-0000-0000101E0000}"/>
    <cellStyle name="Normal 7 3 3 3" xfId="7145" xr:uid="{00000000-0005-0000-0000-0000111E0000}"/>
    <cellStyle name="Normal 7 3 3 3 2" xfId="9900" xr:uid="{00000000-0005-0000-0000-0000121E0000}"/>
    <cellStyle name="Normal 7 3 3 4" xfId="8538" xr:uid="{00000000-0005-0000-0000-0000131E0000}"/>
    <cellStyle name="Normal 7 3 4" xfId="3975" xr:uid="{00000000-0005-0000-0000-0000141E0000}"/>
    <cellStyle name="Normal 7 3 4 2" xfId="4599" xr:uid="{00000000-0005-0000-0000-0000151E0000}"/>
    <cellStyle name="Normal 7 3 4 2 2" xfId="7767" xr:uid="{00000000-0005-0000-0000-0000161E0000}"/>
    <cellStyle name="Normal 7 3 4 2 2 2" xfId="10522" xr:uid="{00000000-0005-0000-0000-0000171E0000}"/>
    <cellStyle name="Normal 7 3 4 2 3" xfId="9160" xr:uid="{00000000-0005-0000-0000-0000181E0000}"/>
    <cellStyle name="Normal 7 3 4 3" xfId="7143" xr:uid="{00000000-0005-0000-0000-0000191E0000}"/>
    <cellStyle name="Normal 7 3 4 3 2" xfId="9898" xr:uid="{00000000-0005-0000-0000-00001A1E0000}"/>
    <cellStyle name="Normal 7 3 4 4" xfId="8536" xr:uid="{00000000-0005-0000-0000-00001B1E0000}"/>
    <cellStyle name="Normal 7 3 5" xfId="4126" xr:uid="{00000000-0005-0000-0000-00001C1E0000}"/>
    <cellStyle name="Normal 7 3 5 2" xfId="7294" xr:uid="{00000000-0005-0000-0000-00001D1E0000}"/>
    <cellStyle name="Normal 7 3 5 2 2" xfId="10049" xr:uid="{00000000-0005-0000-0000-00001E1E0000}"/>
    <cellStyle name="Normal 7 3 5 3" xfId="8687" xr:uid="{00000000-0005-0000-0000-00001F1E0000}"/>
    <cellStyle name="Normal 7 3 6" xfId="6683" xr:uid="{00000000-0005-0000-0000-0000201E0000}"/>
    <cellStyle name="Normal 7 3 6 2" xfId="9438" xr:uid="{00000000-0005-0000-0000-0000211E0000}"/>
    <cellStyle name="Normal 7 3 7" xfId="8071" xr:uid="{00000000-0005-0000-0000-0000221E0000}"/>
    <cellStyle name="Normal 7 4" xfId="3491" xr:uid="{00000000-0005-0000-0000-0000231E0000}"/>
    <cellStyle name="Normal 7 4 2" xfId="3979" xr:uid="{00000000-0005-0000-0000-0000241E0000}"/>
    <cellStyle name="Normal 7 4 2 2" xfId="4603" xr:uid="{00000000-0005-0000-0000-0000251E0000}"/>
    <cellStyle name="Normal 7 4 2 2 2" xfId="7771" xr:uid="{00000000-0005-0000-0000-0000261E0000}"/>
    <cellStyle name="Normal 7 4 2 2 2 2" xfId="10526" xr:uid="{00000000-0005-0000-0000-0000271E0000}"/>
    <cellStyle name="Normal 7 4 2 2 3" xfId="9164" xr:uid="{00000000-0005-0000-0000-0000281E0000}"/>
    <cellStyle name="Normal 7 4 2 3" xfId="7147" xr:uid="{00000000-0005-0000-0000-0000291E0000}"/>
    <cellStyle name="Normal 7 4 2 3 2" xfId="9902" xr:uid="{00000000-0005-0000-0000-00002A1E0000}"/>
    <cellStyle name="Normal 7 4 2 4" xfId="8540" xr:uid="{00000000-0005-0000-0000-00002B1E0000}"/>
    <cellStyle name="Normal 7 4 3" xfId="3978" xr:uid="{00000000-0005-0000-0000-00002C1E0000}"/>
    <cellStyle name="Normal 7 4 3 2" xfId="4602" xr:uid="{00000000-0005-0000-0000-00002D1E0000}"/>
    <cellStyle name="Normal 7 4 3 2 2" xfId="7770" xr:uid="{00000000-0005-0000-0000-00002E1E0000}"/>
    <cellStyle name="Normal 7 4 3 2 2 2" xfId="10525" xr:uid="{00000000-0005-0000-0000-00002F1E0000}"/>
    <cellStyle name="Normal 7 4 3 2 3" xfId="9163" xr:uid="{00000000-0005-0000-0000-0000301E0000}"/>
    <cellStyle name="Normal 7 4 3 3" xfId="7146" xr:uid="{00000000-0005-0000-0000-0000311E0000}"/>
    <cellStyle name="Normal 7 4 3 3 2" xfId="9901" xr:uid="{00000000-0005-0000-0000-0000321E0000}"/>
    <cellStyle name="Normal 7 4 3 4" xfId="8539" xr:uid="{00000000-0005-0000-0000-0000331E0000}"/>
    <cellStyle name="Normal 7 4 4" xfId="4142" xr:uid="{00000000-0005-0000-0000-0000341E0000}"/>
    <cellStyle name="Normal 7 4 4 2" xfId="7310" xr:uid="{00000000-0005-0000-0000-0000351E0000}"/>
    <cellStyle name="Normal 7 4 4 2 2" xfId="10065" xr:uid="{00000000-0005-0000-0000-0000361E0000}"/>
    <cellStyle name="Normal 7 4 4 3" xfId="8703" xr:uid="{00000000-0005-0000-0000-0000371E0000}"/>
    <cellStyle name="Normal 7 4 5" xfId="6699" xr:uid="{00000000-0005-0000-0000-0000381E0000}"/>
    <cellStyle name="Normal 7 4 5 2" xfId="9454" xr:uid="{00000000-0005-0000-0000-0000391E0000}"/>
    <cellStyle name="Normal 7 4 6" xfId="8087" xr:uid="{00000000-0005-0000-0000-00003A1E0000}"/>
    <cellStyle name="Normal 7 5" xfId="3980" xr:uid="{00000000-0005-0000-0000-00003B1E0000}"/>
    <cellStyle name="Normal 7 5 2" xfId="4604" xr:uid="{00000000-0005-0000-0000-00003C1E0000}"/>
    <cellStyle name="Normal 7 5 2 2" xfId="7772" xr:uid="{00000000-0005-0000-0000-00003D1E0000}"/>
    <cellStyle name="Normal 7 5 2 2 2" xfId="10527" xr:uid="{00000000-0005-0000-0000-00003E1E0000}"/>
    <cellStyle name="Normal 7 5 2 3" xfId="9165" xr:uid="{00000000-0005-0000-0000-00003F1E0000}"/>
    <cellStyle name="Normal 7 5 3" xfId="7148" xr:uid="{00000000-0005-0000-0000-0000401E0000}"/>
    <cellStyle name="Normal 7 5 3 2" xfId="9903" xr:uid="{00000000-0005-0000-0000-0000411E0000}"/>
    <cellStyle name="Normal 7 5 4" xfId="8541" xr:uid="{00000000-0005-0000-0000-0000421E0000}"/>
    <cellStyle name="Normal 7 6" xfId="3981" xr:uid="{00000000-0005-0000-0000-0000431E0000}"/>
    <cellStyle name="Normal 7 6 2" xfId="4605" xr:uid="{00000000-0005-0000-0000-0000441E0000}"/>
    <cellStyle name="Normal 7 6 2 2" xfId="7773" xr:uid="{00000000-0005-0000-0000-0000451E0000}"/>
    <cellStyle name="Normal 7 6 2 2 2" xfId="10528" xr:uid="{00000000-0005-0000-0000-0000461E0000}"/>
    <cellStyle name="Normal 7 6 2 3" xfId="9166" xr:uid="{00000000-0005-0000-0000-0000471E0000}"/>
    <cellStyle name="Normal 7 6 3" xfId="7149" xr:uid="{00000000-0005-0000-0000-0000481E0000}"/>
    <cellStyle name="Normal 7 6 3 2" xfId="9904" xr:uid="{00000000-0005-0000-0000-0000491E0000}"/>
    <cellStyle name="Normal 7 6 4" xfId="8542" xr:uid="{00000000-0005-0000-0000-00004A1E0000}"/>
    <cellStyle name="Normal 7 7" xfId="3982" xr:uid="{00000000-0005-0000-0000-00004B1E0000}"/>
    <cellStyle name="Normal 7 7 2" xfId="4606" xr:uid="{00000000-0005-0000-0000-00004C1E0000}"/>
    <cellStyle name="Normal 7 7 2 2" xfId="7774" xr:uid="{00000000-0005-0000-0000-00004D1E0000}"/>
    <cellStyle name="Normal 7 7 2 2 2" xfId="10529" xr:uid="{00000000-0005-0000-0000-00004E1E0000}"/>
    <cellStyle name="Normal 7 7 2 3" xfId="9167" xr:uid="{00000000-0005-0000-0000-00004F1E0000}"/>
    <cellStyle name="Normal 7 7 3" xfId="7150" xr:uid="{00000000-0005-0000-0000-0000501E0000}"/>
    <cellStyle name="Normal 7 7 3 2" xfId="9905" xr:uid="{00000000-0005-0000-0000-0000511E0000}"/>
    <cellStyle name="Normal 7 7 4" xfId="8543" xr:uid="{00000000-0005-0000-0000-0000521E0000}"/>
    <cellStyle name="Normal 7 8" xfId="3971" xr:uid="{00000000-0005-0000-0000-0000531E0000}"/>
    <cellStyle name="Normal 7 8 2" xfId="4597" xr:uid="{00000000-0005-0000-0000-0000541E0000}"/>
    <cellStyle name="Normal 7 8 2 2" xfId="7765" xr:uid="{00000000-0005-0000-0000-0000551E0000}"/>
    <cellStyle name="Normal 7 8 2 2 2" xfId="10520" xr:uid="{00000000-0005-0000-0000-0000561E0000}"/>
    <cellStyle name="Normal 7 8 2 3" xfId="9158" xr:uid="{00000000-0005-0000-0000-0000571E0000}"/>
    <cellStyle name="Normal 7 8 3" xfId="7141" xr:uid="{00000000-0005-0000-0000-0000581E0000}"/>
    <cellStyle name="Normal 7 8 3 2" xfId="9896" xr:uid="{00000000-0005-0000-0000-0000591E0000}"/>
    <cellStyle name="Normal 7 8 4" xfId="8534" xr:uid="{00000000-0005-0000-0000-00005A1E0000}"/>
    <cellStyle name="Normal 7 9" xfId="4110" xr:uid="{00000000-0005-0000-0000-00005B1E0000}"/>
    <cellStyle name="Normal 7 9 2" xfId="7278" xr:uid="{00000000-0005-0000-0000-00005C1E0000}"/>
    <cellStyle name="Normal 7 9 2 2" xfId="10033" xr:uid="{00000000-0005-0000-0000-00005D1E0000}"/>
    <cellStyle name="Normal 7 9 3" xfId="8671" xr:uid="{00000000-0005-0000-0000-00005E1E0000}"/>
    <cellStyle name="Normal 8" xfId="993" xr:uid="{00000000-0005-0000-0000-00005F1E0000}"/>
    <cellStyle name="Normal 8 2" xfId="994" xr:uid="{00000000-0005-0000-0000-0000601E0000}"/>
    <cellStyle name="Normal 8 2 2" xfId="2621" xr:uid="{00000000-0005-0000-0000-0000611E0000}"/>
    <cellStyle name="Normal 8 2 2 2" xfId="3308" xr:uid="{00000000-0005-0000-0000-0000621E0000}"/>
    <cellStyle name="Normal 8 2 2 2 2" xfId="4609" xr:uid="{00000000-0005-0000-0000-0000631E0000}"/>
    <cellStyle name="Normal 8 2 2 2 2 2" xfId="7777" xr:uid="{00000000-0005-0000-0000-0000641E0000}"/>
    <cellStyle name="Normal 8 2 2 2 2 2 2" xfId="10532" xr:uid="{00000000-0005-0000-0000-0000651E0000}"/>
    <cellStyle name="Normal 8 2 2 2 2 3" xfId="9170" xr:uid="{00000000-0005-0000-0000-0000661E0000}"/>
    <cellStyle name="Normal 8 2 2 2 3" xfId="6617" xr:uid="{00000000-0005-0000-0000-0000671E0000}"/>
    <cellStyle name="Normal 8 2 2 2 3 2" xfId="9381" xr:uid="{00000000-0005-0000-0000-0000681E0000}"/>
    <cellStyle name="Normal 8 2 2 2 4" xfId="8010" xr:uid="{00000000-0005-0000-0000-0000691E0000}"/>
    <cellStyle name="Normal 8 2 2 3" xfId="3985" xr:uid="{00000000-0005-0000-0000-00006A1E0000}"/>
    <cellStyle name="Normal 8 2 2 3 2" xfId="7153" xr:uid="{00000000-0005-0000-0000-00006B1E0000}"/>
    <cellStyle name="Normal 8 2 2 3 2 2" xfId="9908" xr:uid="{00000000-0005-0000-0000-00006C1E0000}"/>
    <cellStyle name="Normal 8 2 2 3 3" xfId="8546" xr:uid="{00000000-0005-0000-0000-00006D1E0000}"/>
    <cellStyle name="Normal 8 2 2 4" xfId="5674" xr:uid="{00000000-0005-0000-0000-00006E1E0000}"/>
    <cellStyle name="Normal 8 2 2 4 2" xfId="9324" xr:uid="{00000000-0005-0000-0000-00006F1E0000}"/>
    <cellStyle name="Normal 8 2 2 5" xfId="6596" xr:uid="{00000000-0005-0000-0000-0000701E0000}"/>
    <cellStyle name="Normal 8 2 2 5 2" xfId="9360" xr:uid="{00000000-0005-0000-0000-0000711E0000}"/>
    <cellStyle name="Normal 8 2 2 6" xfId="7972" xr:uid="{00000000-0005-0000-0000-0000721E0000}"/>
    <cellStyle name="Normal 8 2 3" xfId="3289" xr:uid="{00000000-0005-0000-0000-0000731E0000}"/>
    <cellStyle name="Normal 8 2 3 2" xfId="4610" xr:uid="{00000000-0005-0000-0000-0000741E0000}"/>
    <cellStyle name="Normal 8 2 3 2 2" xfId="7778" xr:uid="{00000000-0005-0000-0000-0000751E0000}"/>
    <cellStyle name="Normal 8 2 3 2 2 2" xfId="10533" xr:uid="{00000000-0005-0000-0000-0000761E0000}"/>
    <cellStyle name="Normal 8 2 3 2 3" xfId="9171" xr:uid="{00000000-0005-0000-0000-0000771E0000}"/>
    <cellStyle name="Normal 8 2 3 3" xfId="3986" xr:uid="{00000000-0005-0000-0000-0000781E0000}"/>
    <cellStyle name="Normal 8 2 3 3 2" xfId="7154" xr:uid="{00000000-0005-0000-0000-0000791E0000}"/>
    <cellStyle name="Normal 8 2 3 3 2 2" xfId="9909" xr:uid="{00000000-0005-0000-0000-00007A1E0000}"/>
    <cellStyle name="Normal 8 2 3 3 3" xfId="8547" xr:uid="{00000000-0005-0000-0000-00007B1E0000}"/>
    <cellStyle name="Normal 8 2 3 4" xfId="6607" xr:uid="{00000000-0005-0000-0000-00007C1E0000}"/>
    <cellStyle name="Normal 8 2 3 4 2" xfId="9371" xr:uid="{00000000-0005-0000-0000-00007D1E0000}"/>
    <cellStyle name="Normal 8 2 3 5" xfId="8000" xr:uid="{00000000-0005-0000-0000-00007E1E0000}"/>
    <cellStyle name="Normal 8 2 4" xfId="3987" xr:uid="{00000000-0005-0000-0000-00007F1E0000}"/>
    <cellStyle name="Normal 8 2 4 2" xfId="4611" xr:uid="{00000000-0005-0000-0000-0000801E0000}"/>
    <cellStyle name="Normal 8 2 4 2 2" xfId="7779" xr:uid="{00000000-0005-0000-0000-0000811E0000}"/>
    <cellStyle name="Normal 8 2 4 2 2 2" xfId="10534" xr:uid="{00000000-0005-0000-0000-0000821E0000}"/>
    <cellStyle name="Normal 8 2 4 2 3" xfId="9172" xr:uid="{00000000-0005-0000-0000-0000831E0000}"/>
    <cellStyle name="Normal 8 2 4 3" xfId="7155" xr:uid="{00000000-0005-0000-0000-0000841E0000}"/>
    <cellStyle name="Normal 8 2 4 3 2" xfId="9910" xr:uid="{00000000-0005-0000-0000-0000851E0000}"/>
    <cellStyle name="Normal 8 2 4 4" xfId="8548" xr:uid="{00000000-0005-0000-0000-0000861E0000}"/>
    <cellStyle name="Normal 8 2 5" xfId="4608" xr:uid="{00000000-0005-0000-0000-0000871E0000}"/>
    <cellStyle name="Normal 8 2 5 2" xfId="7776" xr:uid="{00000000-0005-0000-0000-0000881E0000}"/>
    <cellStyle name="Normal 8 2 5 2 2" xfId="10531" xr:uid="{00000000-0005-0000-0000-0000891E0000}"/>
    <cellStyle name="Normal 8 2 5 3" xfId="9169" xr:uid="{00000000-0005-0000-0000-00008A1E0000}"/>
    <cellStyle name="Normal 8 2 6" xfId="3984" xr:uid="{00000000-0005-0000-0000-00008B1E0000}"/>
    <cellStyle name="Normal 8 2 6 2" xfId="7152" xr:uid="{00000000-0005-0000-0000-00008C1E0000}"/>
    <cellStyle name="Normal 8 2 6 2 2" xfId="9907" xr:uid="{00000000-0005-0000-0000-00008D1E0000}"/>
    <cellStyle name="Normal 8 2 6 3" xfId="8545" xr:uid="{00000000-0005-0000-0000-00008E1E0000}"/>
    <cellStyle name="Normal 8 2 7" xfId="5303" xr:uid="{00000000-0005-0000-0000-00008F1E0000}"/>
    <cellStyle name="Normal 8 2 7 2" xfId="9310" xr:uid="{00000000-0005-0000-0000-0000901E0000}"/>
    <cellStyle name="Normal 8 2 8" xfId="6227" xr:uid="{00000000-0005-0000-0000-0000911E0000}"/>
    <cellStyle name="Normal 8 2 8 2" xfId="9343" xr:uid="{00000000-0005-0000-0000-0000921E0000}"/>
    <cellStyle name="Normal 8 2 9" xfId="7918" xr:uid="{00000000-0005-0000-0000-0000931E0000}"/>
    <cellStyle name="Normal 8 3" xfId="3324" xr:uid="{00000000-0005-0000-0000-0000941E0000}"/>
    <cellStyle name="Normal 8 3 2" xfId="3989" xr:uid="{00000000-0005-0000-0000-0000951E0000}"/>
    <cellStyle name="Normal 8 3 2 2" xfId="4613" xr:uid="{00000000-0005-0000-0000-0000961E0000}"/>
    <cellStyle name="Normal 8 3 2 2 2" xfId="7781" xr:uid="{00000000-0005-0000-0000-0000971E0000}"/>
    <cellStyle name="Normal 8 3 2 2 2 2" xfId="10536" xr:uid="{00000000-0005-0000-0000-0000981E0000}"/>
    <cellStyle name="Normal 8 3 2 2 3" xfId="9174" xr:uid="{00000000-0005-0000-0000-0000991E0000}"/>
    <cellStyle name="Normal 8 3 2 3" xfId="7157" xr:uid="{00000000-0005-0000-0000-00009A1E0000}"/>
    <cellStyle name="Normal 8 3 2 3 2" xfId="9912" xr:uid="{00000000-0005-0000-0000-00009B1E0000}"/>
    <cellStyle name="Normal 8 3 2 4" xfId="8550" xr:uid="{00000000-0005-0000-0000-00009C1E0000}"/>
    <cellStyle name="Normal 8 3 3" xfId="3990" xr:uid="{00000000-0005-0000-0000-00009D1E0000}"/>
    <cellStyle name="Normal 8 3 3 2" xfId="4614" xr:uid="{00000000-0005-0000-0000-00009E1E0000}"/>
    <cellStyle name="Normal 8 3 3 2 2" xfId="7782" xr:uid="{00000000-0005-0000-0000-00009F1E0000}"/>
    <cellStyle name="Normal 8 3 3 2 2 2" xfId="10537" xr:uid="{00000000-0005-0000-0000-0000A01E0000}"/>
    <cellStyle name="Normal 8 3 3 2 3" xfId="9175" xr:uid="{00000000-0005-0000-0000-0000A11E0000}"/>
    <cellStyle name="Normal 8 3 3 3" xfId="7158" xr:uid="{00000000-0005-0000-0000-0000A21E0000}"/>
    <cellStyle name="Normal 8 3 3 3 2" xfId="9913" xr:uid="{00000000-0005-0000-0000-0000A31E0000}"/>
    <cellStyle name="Normal 8 3 3 4" xfId="8551" xr:uid="{00000000-0005-0000-0000-0000A41E0000}"/>
    <cellStyle name="Normal 8 3 4" xfId="4612" xr:uid="{00000000-0005-0000-0000-0000A51E0000}"/>
    <cellStyle name="Normal 8 3 4 2" xfId="7780" xr:uid="{00000000-0005-0000-0000-0000A61E0000}"/>
    <cellStyle name="Normal 8 3 4 2 2" xfId="10535" xr:uid="{00000000-0005-0000-0000-0000A71E0000}"/>
    <cellStyle name="Normal 8 3 4 3" xfId="9173" xr:uid="{00000000-0005-0000-0000-0000A81E0000}"/>
    <cellStyle name="Normal 8 3 5" xfId="3988" xr:uid="{00000000-0005-0000-0000-0000A91E0000}"/>
    <cellStyle name="Normal 8 3 5 2" xfId="7156" xr:uid="{00000000-0005-0000-0000-0000AA1E0000}"/>
    <cellStyle name="Normal 8 3 5 2 2" xfId="9911" xr:uid="{00000000-0005-0000-0000-0000AB1E0000}"/>
    <cellStyle name="Normal 8 3 5 3" xfId="8549" xr:uid="{00000000-0005-0000-0000-0000AC1E0000}"/>
    <cellStyle name="Normal 8 4" xfId="3991" xr:uid="{00000000-0005-0000-0000-0000AD1E0000}"/>
    <cellStyle name="Normal 8 4 2" xfId="4615" xr:uid="{00000000-0005-0000-0000-0000AE1E0000}"/>
    <cellStyle name="Normal 8 4 2 2" xfId="7783" xr:uid="{00000000-0005-0000-0000-0000AF1E0000}"/>
    <cellStyle name="Normal 8 4 2 2 2" xfId="10538" xr:uid="{00000000-0005-0000-0000-0000B01E0000}"/>
    <cellStyle name="Normal 8 4 2 3" xfId="9176" xr:uid="{00000000-0005-0000-0000-0000B11E0000}"/>
    <cellStyle name="Normal 8 4 3" xfId="7159" xr:uid="{00000000-0005-0000-0000-0000B21E0000}"/>
    <cellStyle name="Normal 8 4 3 2" xfId="9914" xr:uid="{00000000-0005-0000-0000-0000B31E0000}"/>
    <cellStyle name="Normal 8 4 4" xfId="8552" xr:uid="{00000000-0005-0000-0000-0000B41E0000}"/>
    <cellStyle name="Normal 8 5" xfId="3992" xr:uid="{00000000-0005-0000-0000-0000B51E0000}"/>
    <cellStyle name="Normal 8 5 2" xfId="4616" xr:uid="{00000000-0005-0000-0000-0000B61E0000}"/>
    <cellStyle name="Normal 8 5 2 2" xfId="7784" xr:uid="{00000000-0005-0000-0000-0000B71E0000}"/>
    <cellStyle name="Normal 8 5 2 2 2" xfId="10539" xr:uid="{00000000-0005-0000-0000-0000B81E0000}"/>
    <cellStyle name="Normal 8 5 2 3" xfId="9177" xr:uid="{00000000-0005-0000-0000-0000B91E0000}"/>
    <cellStyle name="Normal 8 5 3" xfId="7160" xr:uid="{00000000-0005-0000-0000-0000BA1E0000}"/>
    <cellStyle name="Normal 8 5 3 2" xfId="9915" xr:uid="{00000000-0005-0000-0000-0000BB1E0000}"/>
    <cellStyle name="Normal 8 5 4" xfId="8553" xr:uid="{00000000-0005-0000-0000-0000BC1E0000}"/>
    <cellStyle name="Normal 8 6" xfId="3993" xr:uid="{00000000-0005-0000-0000-0000BD1E0000}"/>
    <cellStyle name="Normal 8 6 2" xfId="4617" xr:uid="{00000000-0005-0000-0000-0000BE1E0000}"/>
    <cellStyle name="Normal 8 6 2 2" xfId="7785" xr:uid="{00000000-0005-0000-0000-0000BF1E0000}"/>
    <cellStyle name="Normal 8 6 2 2 2" xfId="10540" xr:uid="{00000000-0005-0000-0000-0000C01E0000}"/>
    <cellStyle name="Normal 8 6 2 3" xfId="9178" xr:uid="{00000000-0005-0000-0000-0000C11E0000}"/>
    <cellStyle name="Normal 8 6 3" xfId="7161" xr:uid="{00000000-0005-0000-0000-0000C21E0000}"/>
    <cellStyle name="Normal 8 6 3 2" xfId="9916" xr:uid="{00000000-0005-0000-0000-0000C31E0000}"/>
    <cellStyle name="Normal 8 6 4" xfId="8554" xr:uid="{00000000-0005-0000-0000-0000C41E0000}"/>
    <cellStyle name="Normal 8 7" xfId="3983" xr:uid="{00000000-0005-0000-0000-0000C51E0000}"/>
    <cellStyle name="Normal 8 7 2" xfId="4607" xr:uid="{00000000-0005-0000-0000-0000C61E0000}"/>
    <cellStyle name="Normal 8 7 2 2" xfId="7775" xr:uid="{00000000-0005-0000-0000-0000C71E0000}"/>
    <cellStyle name="Normal 8 7 2 2 2" xfId="10530" xr:uid="{00000000-0005-0000-0000-0000C81E0000}"/>
    <cellStyle name="Normal 8 7 2 3" xfId="9168" xr:uid="{00000000-0005-0000-0000-0000C91E0000}"/>
    <cellStyle name="Normal 8 7 3" xfId="7151" xr:uid="{00000000-0005-0000-0000-0000CA1E0000}"/>
    <cellStyle name="Normal 8 7 3 2" xfId="9906" xr:uid="{00000000-0005-0000-0000-0000CB1E0000}"/>
    <cellStyle name="Normal 8 7 4" xfId="8544" xr:uid="{00000000-0005-0000-0000-0000CC1E0000}"/>
    <cellStyle name="Normal 8 8" xfId="3500" xr:uid="{00000000-0005-0000-0000-0000CD1E0000}"/>
    <cellStyle name="Normal 9" xfId="995" xr:uid="{00000000-0005-0000-0000-0000CE1E0000}"/>
    <cellStyle name="Normal 9 2" xfId="3325" xr:uid="{00000000-0005-0000-0000-0000CF1E0000}"/>
    <cellStyle name="Normal 9 2 2" xfId="3996" xr:uid="{00000000-0005-0000-0000-0000D01E0000}"/>
    <cellStyle name="Normal 9 2 2 2" xfId="4620" xr:uid="{00000000-0005-0000-0000-0000D11E0000}"/>
    <cellStyle name="Normal 9 2 2 2 2" xfId="7788" xr:uid="{00000000-0005-0000-0000-0000D21E0000}"/>
    <cellStyle name="Normal 9 2 2 2 2 2" xfId="10543" xr:uid="{00000000-0005-0000-0000-0000D31E0000}"/>
    <cellStyle name="Normal 9 2 2 2 3" xfId="9181" xr:uid="{00000000-0005-0000-0000-0000D41E0000}"/>
    <cellStyle name="Normal 9 2 2 3" xfId="7164" xr:uid="{00000000-0005-0000-0000-0000D51E0000}"/>
    <cellStyle name="Normal 9 2 2 3 2" xfId="9919" xr:uid="{00000000-0005-0000-0000-0000D61E0000}"/>
    <cellStyle name="Normal 9 2 2 4" xfId="8557" xr:uid="{00000000-0005-0000-0000-0000D71E0000}"/>
    <cellStyle name="Normal 9 2 3" xfId="3997" xr:uid="{00000000-0005-0000-0000-0000D81E0000}"/>
    <cellStyle name="Normal 9 2 3 2" xfId="4621" xr:uid="{00000000-0005-0000-0000-0000D91E0000}"/>
    <cellStyle name="Normal 9 2 3 2 2" xfId="7789" xr:uid="{00000000-0005-0000-0000-0000DA1E0000}"/>
    <cellStyle name="Normal 9 2 3 2 2 2" xfId="10544" xr:uid="{00000000-0005-0000-0000-0000DB1E0000}"/>
    <cellStyle name="Normal 9 2 3 2 3" xfId="9182" xr:uid="{00000000-0005-0000-0000-0000DC1E0000}"/>
    <cellStyle name="Normal 9 2 3 3" xfId="7165" xr:uid="{00000000-0005-0000-0000-0000DD1E0000}"/>
    <cellStyle name="Normal 9 2 3 3 2" xfId="9920" xr:uid="{00000000-0005-0000-0000-0000DE1E0000}"/>
    <cellStyle name="Normal 9 2 3 4" xfId="8558" xr:uid="{00000000-0005-0000-0000-0000DF1E0000}"/>
    <cellStyle name="Normal 9 2 4" xfId="4619" xr:uid="{00000000-0005-0000-0000-0000E01E0000}"/>
    <cellStyle name="Normal 9 2 4 2" xfId="7787" xr:uid="{00000000-0005-0000-0000-0000E11E0000}"/>
    <cellStyle name="Normal 9 2 4 2 2" xfId="10542" xr:uid="{00000000-0005-0000-0000-0000E21E0000}"/>
    <cellStyle name="Normal 9 2 4 3" xfId="9180" xr:uid="{00000000-0005-0000-0000-0000E31E0000}"/>
    <cellStyle name="Normal 9 2 5" xfId="3995" xr:uid="{00000000-0005-0000-0000-0000E41E0000}"/>
    <cellStyle name="Normal 9 2 5 2" xfId="7163" xr:uid="{00000000-0005-0000-0000-0000E51E0000}"/>
    <cellStyle name="Normal 9 2 5 2 2" xfId="9918" xr:uid="{00000000-0005-0000-0000-0000E61E0000}"/>
    <cellStyle name="Normal 9 2 5 3" xfId="8556" xr:uid="{00000000-0005-0000-0000-0000E71E0000}"/>
    <cellStyle name="Normal 9 3" xfId="3998" xr:uid="{00000000-0005-0000-0000-0000E81E0000}"/>
    <cellStyle name="Normal 9 3 2" xfId="4622" xr:uid="{00000000-0005-0000-0000-0000E91E0000}"/>
    <cellStyle name="Normal 9 3 2 2" xfId="7790" xr:uid="{00000000-0005-0000-0000-0000EA1E0000}"/>
    <cellStyle name="Normal 9 3 2 2 2" xfId="10545" xr:uid="{00000000-0005-0000-0000-0000EB1E0000}"/>
    <cellStyle name="Normal 9 3 2 3" xfId="9183" xr:uid="{00000000-0005-0000-0000-0000EC1E0000}"/>
    <cellStyle name="Normal 9 3 3" xfId="7166" xr:uid="{00000000-0005-0000-0000-0000ED1E0000}"/>
    <cellStyle name="Normal 9 3 3 2" xfId="9921" xr:uid="{00000000-0005-0000-0000-0000EE1E0000}"/>
    <cellStyle name="Normal 9 3 4" xfId="8559" xr:uid="{00000000-0005-0000-0000-0000EF1E0000}"/>
    <cellStyle name="Normal 9 4" xfId="3999" xr:uid="{00000000-0005-0000-0000-0000F01E0000}"/>
    <cellStyle name="Normal 9 4 2" xfId="4623" xr:uid="{00000000-0005-0000-0000-0000F11E0000}"/>
    <cellStyle name="Normal 9 4 2 2" xfId="7791" xr:uid="{00000000-0005-0000-0000-0000F21E0000}"/>
    <cellStyle name="Normal 9 4 2 2 2" xfId="10546" xr:uid="{00000000-0005-0000-0000-0000F31E0000}"/>
    <cellStyle name="Normal 9 4 2 3" xfId="9184" xr:uid="{00000000-0005-0000-0000-0000F41E0000}"/>
    <cellStyle name="Normal 9 4 3" xfId="7167" xr:uid="{00000000-0005-0000-0000-0000F51E0000}"/>
    <cellStyle name="Normal 9 4 3 2" xfId="9922" xr:uid="{00000000-0005-0000-0000-0000F61E0000}"/>
    <cellStyle name="Normal 9 4 4" xfId="8560" xr:uid="{00000000-0005-0000-0000-0000F71E0000}"/>
    <cellStyle name="Normal 9 5" xfId="4000" xr:uid="{00000000-0005-0000-0000-0000F81E0000}"/>
    <cellStyle name="Normal 9 5 2" xfId="4624" xr:uid="{00000000-0005-0000-0000-0000F91E0000}"/>
    <cellStyle name="Normal 9 5 2 2" xfId="7792" xr:uid="{00000000-0005-0000-0000-0000FA1E0000}"/>
    <cellStyle name="Normal 9 5 2 2 2" xfId="10547" xr:uid="{00000000-0005-0000-0000-0000FB1E0000}"/>
    <cellStyle name="Normal 9 5 2 3" xfId="9185" xr:uid="{00000000-0005-0000-0000-0000FC1E0000}"/>
    <cellStyle name="Normal 9 5 3" xfId="7168" xr:uid="{00000000-0005-0000-0000-0000FD1E0000}"/>
    <cellStyle name="Normal 9 5 3 2" xfId="9923" xr:uid="{00000000-0005-0000-0000-0000FE1E0000}"/>
    <cellStyle name="Normal 9 5 4" xfId="8561" xr:uid="{00000000-0005-0000-0000-0000FF1E0000}"/>
    <cellStyle name="Normal 9 6" xfId="4618" xr:uid="{00000000-0005-0000-0000-0000001F0000}"/>
    <cellStyle name="Normal 9 6 2" xfId="7786" xr:uid="{00000000-0005-0000-0000-0000011F0000}"/>
    <cellStyle name="Normal 9 6 2 2" xfId="10541" xr:uid="{00000000-0005-0000-0000-0000021F0000}"/>
    <cellStyle name="Normal 9 6 3" xfId="9179" xr:uid="{00000000-0005-0000-0000-0000031F0000}"/>
    <cellStyle name="Normal 9 7" xfId="3994" xr:uid="{00000000-0005-0000-0000-0000041F0000}"/>
    <cellStyle name="Normal 9 7 2" xfId="7162" xr:uid="{00000000-0005-0000-0000-0000051F0000}"/>
    <cellStyle name="Normal 9 7 2 2" xfId="9917" xr:uid="{00000000-0005-0000-0000-0000061F0000}"/>
    <cellStyle name="Normal 9 7 3" xfId="8555" xr:uid="{00000000-0005-0000-0000-0000071F0000}"/>
    <cellStyle name="Normal GHG Numbers (0.00)" xfId="996" xr:uid="{00000000-0005-0000-0000-0000081F0000}"/>
    <cellStyle name="Normal GHG Numbers (0.00) 2" xfId="7919" xr:uid="{00000000-0005-0000-0000-0000091F0000}"/>
    <cellStyle name="Normal GHG Numbers (0.00) 3" xfId="7941" xr:uid="{00000000-0005-0000-0000-00000A1F0000}"/>
    <cellStyle name="Normal GHG Numbers (0.00) 4" xfId="9289" xr:uid="{00000000-0005-0000-0000-00000B1F0000}"/>
    <cellStyle name="Normal GHG Numbers (0.00) 5" xfId="9336" xr:uid="{00000000-0005-0000-0000-00000C1F0000}"/>
    <cellStyle name="Normal GHG Numbers (0.00) 6" xfId="10683" xr:uid="{00000000-0005-0000-0000-00000D1F0000}"/>
    <cellStyle name="Normal GHG Textfiels Bold" xfId="997" xr:uid="{00000000-0005-0000-0000-00000E1F0000}"/>
    <cellStyle name="Normal GHG-Shade" xfId="998" xr:uid="{00000000-0005-0000-0000-00000F1F0000}"/>
    <cellStyle name="Normal GHG-Shade 2" xfId="2622" xr:uid="{00000000-0005-0000-0000-0000101F0000}"/>
    <cellStyle name="Normale 10" xfId="999" xr:uid="{00000000-0005-0000-0000-0000111F0000}"/>
    <cellStyle name="Normale 10 2" xfId="1000" xr:uid="{00000000-0005-0000-0000-0000121F0000}"/>
    <cellStyle name="Normale 10 2 2" xfId="2624" xr:uid="{00000000-0005-0000-0000-0000131F0000}"/>
    <cellStyle name="Normale 10 3" xfId="1001" xr:uid="{00000000-0005-0000-0000-0000141F0000}"/>
    <cellStyle name="Normale 10 3 2" xfId="2625" xr:uid="{00000000-0005-0000-0000-0000151F0000}"/>
    <cellStyle name="Normale 10 4" xfId="2623" xr:uid="{00000000-0005-0000-0000-0000161F0000}"/>
    <cellStyle name="Normale 10_EDEN industria 2008 rev" xfId="1002" xr:uid="{00000000-0005-0000-0000-0000171F0000}"/>
    <cellStyle name="Normale 11" xfId="1003" xr:uid="{00000000-0005-0000-0000-0000181F0000}"/>
    <cellStyle name="Normale 11 2" xfId="1004" xr:uid="{00000000-0005-0000-0000-0000191F0000}"/>
    <cellStyle name="Normale 11 2 2" xfId="2627" xr:uid="{00000000-0005-0000-0000-00001A1F0000}"/>
    <cellStyle name="Normale 11 3" xfId="1005" xr:uid="{00000000-0005-0000-0000-00001B1F0000}"/>
    <cellStyle name="Normale 11 3 2" xfId="2628" xr:uid="{00000000-0005-0000-0000-00001C1F0000}"/>
    <cellStyle name="Normale 11 4" xfId="2626" xr:uid="{00000000-0005-0000-0000-00001D1F0000}"/>
    <cellStyle name="Normale 11_EDEN industria 2008 rev" xfId="1006" xr:uid="{00000000-0005-0000-0000-00001E1F0000}"/>
    <cellStyle name="Normale 12" xfId="1007" xr:uid="{00000000-0005-0000-0000-00001F1F0000}"/>
    <cellStyle name="Normale 12 2" xfId="1008" xr:uid="{00000000-0005-0000-0000-0000201F0000}"/>
    <cellStyle name="Normale 12 2 2" xfId="2630" xr:uid="{00000000-0005-0000-0000-0000211F0000}"/>
    <cellStyle name="Normale 12 3" xfId="1009" xr:uid="{00000000-0005-0000-0000-0000221F0000}"/>
    <cellStyle name="Normale 12 3 2" xfId="2631" xr:uid="{00000000-0005-0000-0000-0000231F0000}"/>
    <cellStyle name="Normale 12 4" xfId="2629" xr:uid="{00000000-0005-0000-0000-0000241F0000}"/>
    <cellStyle name="Normale 12_EDEN industria 2008 rev" xfId="1010" xr:uid="{00000000-0005-0000-0000-0000251F0000}"/>
    <cellStyle name="Normale 13" xfId="1011" xr:uid="{00000000-0005-0000-0000-0000261F0000}"/>
    <cellStyle name="Normale 13 2" xfId="1012" xr:uid="{00000000-0005-0000-0000-0000271F0000}"/>
    <cellStyle name="Normale 13 2 2" xfId="2633" xr:uid="{00000000-0005-0000-0000-0000281F0000}"/>
    <cellStyle name="Normale 13 3" xfId="1013" xr:uid="{00000000-0005-0000-0000-0000291F0000}"/>
    <cellStyle name="Normale 13 3 2" xfId="2634" xr:uid="{00000000-0005-0000-0000-00002A1F0000}"/>
    <cellStyle name="Normale 13 4" xfId="2632" xr:uid="{00000000-0005-0000-0000-00002B1F0000}"/>
    <cellStyle name="Normale 13_EDEN industria 2008 rev" xfId="1014" xr:uid="{00000000-0005-0000-0000-00002C1F0000}"/>
    <cellStyle name="Normale 14" xfId="1015" xr:uid="{00000000-0005-0000-0000-00002D1F0000}"/>
    <cellStyle name="Normale 14 2" xfId="1016" xr:uid="{00000000-0005-0000-0000-00002E1F0000}"/>
    <cellStyle name="Normale 14 2 2" xfId="2636" xr:uid="{00000000-0005-0000-0000-00002F1F0000}"/>
    <cellStyle name="Normale 14 3" xfId="1017" xr:uid="{00000000-0005-0000-0000-0000301F0000}"/>
    <cellStyle name="Normale 14 3 2" xfId="2637" xr:uid="{00000000-0005-0000-0000-0000311F0000}"/>
    <cellStyle name="Normale 14 4" xfId="2635" xr:uid="{00000000-0005-0000-0000-0000321F0000}"/>
    <cellStyle name="Normale 14_EDEN industria 2008 rev" xfId="1018" xr:uid="{00000000-0005-0000-0000-0000331F0000}"/>
    <cellStyle name="Normale 15" xfId="1019" xr:uid="{00000000-0005-0000-0000-0000341F0000}"/>
    <cellStyle name="Normale 15 2" xfId="1020" xr:uid="{00000000-0005-0000-0000-0000351F0000}"/>
    <cellStyle name="Normale 15 2 2" xfId="2639" xr:uid="{00000000-0005-0000-0000-0000361F0000}"/>
    <cellStyle name="Normale 15 3" xfId="1021" xr:uid="{00000000-0005-0000-0000-0000371F0000}"/>
    <cellStyle name="Normale 15 3 2" xfId="2640" xr:uid="{00000000-0005-0000-0000-0000381F0000}"/>
    <cellStyle name="Normale 15 4" xfId="2638" xr:uid="{00000000-0005-0000-0000-0000391F0000}"/>
    <cellStyle name="Normale 15_EDEN industria 2008 rev" xfId="1022" xr:uid="{00000000-0005-0000-0000-00003A1F0000}"/>
    <cellStyle name="Normale 16" xfId="1023" xr:uid="{00000000-0005-0000-0000-00003B1F0000}"/>
    <cellStyle name="Normale 16 2" xfId="2641" xr:uid="{00000000-0005-0000-0000-00003C1F0000}"/>
    <cellStyle name="Normale 17" xfId="1024" xr:uid="{00000000-0005-0000-0000-00003D1F0000}"/>
    <cellStyle name="Normale 17 2" xfId="2642" xr:uid="{00000000-0005-0000-0000-00003E1F0000}"/>
    <cellStyle name="Normale 18" xfId="1025" xr:uid="{00000000-0005-0000-0000-00003F1F0000}"/>
    <cellStyle name="Normale 19" xfId="1026" xr:uid="{00000000-0005-0000-0000-0000401F0000}"/>
    <cellStyle name="Normale 2" xfId="1027" xr:uid="{00000000-0005-0000-0000-0000411F0000}"/>
    <cellStyle name="Normale 2 2" xfId="1028" xr:uid="{00000000-0005-0000-0000-0000421F0000}"/>
    <cellStyle name="Normale 2 2 2" xfId="2644" xr:uid="{00000000-0005-0000-0000-0000431F0000}"/>
    <cellStyle name="Normale 2 3" xfId="2643" xr:uid="{00000000-0005-0000-0000-0000441F0000}"/>
    <cellStyle name="Normale 2_EDEN industria 2008 rev" xfId="1029" xr:uid="{00000000-0005-0000-0000-0000451F0000}"/>
    <cellStyle name="Normale 20" xfId="1030" xr:uid="{00000000-0005-0000-0000-0000461F0000}"/>
    <cellStyle name="Normale 20 2" xfId="2645" xr:uid="{00000000-0005-0000-0000-0000471F0000}"/>
    <cellStyle name="Normale 21" xfId="1031" xr:uid="{00000000-0005-0000-0000-0000481F0000}"/>
    <cellStyle name="Normale 21 2" xfId="2646" xr:uid="{00000000-0005-0000-0000-0000491F0000}"/>
    <cellStyle name="Normale 22" xfId="1032" xr:uid="{00000000-0005-0000-0000-00004A1F0000}"/>
    <cellStyle name="Normale 22 2" xfId="2647" xr:uid="{00000000-0005-0000-0000-00004B1F0000}"/>
    <cellStyle name="Normale 23" xfId="1033" xr:uid="{00000000-0005-0000-0000-00004C1F0000}"/>
    <cellStyle name="Normale 23 2" xfId="2648" xr:uid="{00000000-0005-0000-0000-00004D1F0000}"/>
    <cellStyle name="Normale 24" xfId="1034" xr:uid="{00000000-0005-0000-0000-00004E1F0000}"/>
    <cellStyle name="Normale 24 2" xfId="2649" xr:uid="{00000000-0005-0000-0000-00004F1F0000}"/>
    <cellStyle name="Normale 25" xfId="1035" xr:uid="{00000000-0005-0000-0000-0000501F0000}"/>
    <cellStyle name="Normale 25 2" xfId="2650" xr:uid="{00000000-0005-0000-0000-0000511F0000}"/>
    <cellStyle name="Normale 26" xfId="1036" xr:uid="{00000000-0005-0000-0000-0000521F0000}"/>
    <cellStyle name="Normale 26 2" xfId="2651" xr:uid="{00000000-0005-0000-0000-0000531F0000}"/>
    <cellStyle name="Normale 27" xfId="1037" xr:uid="{00000000-0005-0000-0000-0000541F0000}"/>
    <cellStyle name="Normale 27 2" xfId="2652" xr:uid="{00000000-0005-0000-0000-0000551F0000}"/>
    <cellStyle name="Normale 28" xfId="1038" xr:uid="{00000000-0005-0000-0000-0000561F0000}"/>
    <cellStyle name="Normale 28 2" xfId="2653" xr:uid="{00000000-0005-0000-0000-0000571F0000}"/>
    <cellStyle name="Normale 29" xfId="1039" xr:uid="{00000000-0005-0000-0000-0000581F0000}"/>
    <cellStyle name="Normale 29 2" xfId="2654" xr:uid="{00000000-0005-0000-0000-0000591F0000}"/>
    <cellStyle name="Normale 3" xfId="1040" xr:uid="{00000000-0005-0000-0000-00005A1F0000}"/>
    <cellStyle name="Normale 3 2" xfId="1041" xr:uid="{00000000-0005-0000-0000-00005B1F0000}"/>
    <cellStyle name="Normale 3 2 2" xfId="2656" xr:uid="{00000000-0005-0000-0000-00005C1F0000}"/>
    <cellStyle name="Normale 3 3" xfId="1042" xr:uid="{00000000-0005-0000-0000-00005D1F0000}"/>
    <cellStyle name="Normale 3 3 2" xfId="2657" xr:uid="{00000000-0005-0000-0000-00005E1F0000}"/>
    <cellStyle name="Normale 3 4" xfId="2655" xr:uid="{00000000-0005-0000-0000-00005F1F0000}"/>
    <cellStyle name="Normale 3_EDEN industria 2008 rev" xfId="1043" xr:uid="{00000000-0005-0000-0000-0000601F0000}"/>
    <cellStyle name="Normale 30" xfId="1044" xr:uid="{00000000-0005-0000-0000-0000611F0000}"/>
    <cellStyle name="Normale 30 2" xfId="2658" xr:uid="{00000000-0005-0000-0000-0000621F0000}"/>
    <cellStyle name="Normale 31" xfId="1045" xr:uid="{00000000-0005-0000-0000-0000631F0000}"/>
    <cellStyle name="Normale 31 2" xfId="2659" xr:uid="{00000000-0005-0000-0000-0000641F0000}"/>
    <cellStyle name="Normale 32" xfId="1046" xr:uid="{00000000-0005-0000-0000-0000651F0000}"/>
    <cellStyle name="Normale 32 2" xfId="2660" xr:uid="{00000000-0005-0000-0000-0000661F0000}"/>
    <cellStyle name="Normale 33" xfId="1047" xr:uid="{00000000-0005-0000-0000-0000671F0000}"/>
    <cellStyle name="Normale 33 2" xfId="2661" xr:uid="{00000000-0005-0000-0000-0000681F0000}"/>
    <cellStyle name="Normale 34" xfId="1048" xr:uid="{00000000-0005-0000-0000-0000691F0000}"/>
    <cellStyle name="Normale 34 2" xfId="2662" xr:uid="{00000000-0005-0000-0000-00006A1F0000}"/>
    <cellStyle name="Normale 35" xfId="1049" xr:uid="{00000000-0005-0000-0000-00006B1F0000}"/>
    <cellStyle name="Normale 35 2" xfId="2663" xr:uid="{00000000-0005-0000-0000-00006C1F0000}"/>
    <cellStyle name="Normale 36" xfId="1050" xr:uid="{00000000-0005-0000-0000-00006D1F0000}"/>
    <cellStyle name="Normale 36 2" xfId="2664" xr:uid="{00000000-0005-0000-0000-00006E1F0000}"/>
    <cellStyle name="Normale 37" xfId="1051" xr:uid="{00000000-0005-0000-0000-00006F1F0000}"/>
    <cellStyle name="Normale 37 2" xfId="2665" xr:uid="{00000000-0005-0000-0000-0000701F0000}"/>
    <cellStyle name="Normale 38" xfId="1052" xr:uid="{00000000-0005-0000-0000-0000711F0000}"/>
    <cellStyle name="Normale 38 2" xfId="2666" xr:uid="{00000000-0005-0000-0000-0000721F0000}"/>
    <cellStyle name="Normale 39" xfId="1053" xr:uid="{00000000-0005-0000-0000-0000731F0000}"/>
    <cellStyle name="Normale 39 2" xfId="2667" xr:uid="{00000000-0005-0000-0000-0000741F0000}"/>
    <cellStyle name="Normale 4" xfId="1054" xr:uid="{00000000-0005-0000-0000-0000751F0000}"/>
    <cellStyle name="Normale 4 2" xfId="1055" xr:uid="{00000000-0005-0000-0000-0000761F0000}"/>
    <cellStyle name="Normale 4 2 2" xfId="2669" xr:uid="{00000000-0005-0000-0000-0000771F0000}"/>
    <cellStyle name="Normale 4 3" xfId="1056" xr:uid="{00000000-0005-0000-0000-0000781F0000}"/>
    <cellStyle name="Normale 4 3 2" xfId="2670" xr:uid="{00000000-0005-0000-0000-0000791F0000}"/>
    <cellStyle name="Normale 4 4" xfId="2668" xr:uid="{00000000-0005-0000-0000-00007A1F0000}"/>
    <cellStyle name="Normale 4_EDEN industria 2008 rev" xfId="1057" xr:uid="{00000000-0005-0000-0000-00007B1F0000}"/>
    <cellStyle name="Normale 40" xfId="1058" xr:uid="{00000000-0005-0000-0000-00007C1F0000}"/>
    <cellStyle name="Normale 40 2" xfId="2671" xr:uid="{00000000-0005-0000-0000-00007D1F0000}"/>
    <cellStyle name="Normale 41" xfId="1059" xr:uid="{00000000-0005-0000-0000-00007E1F0000}"/>
    <cellStyle name="Normale 41 2" xfId="2672" xr:uid="{00000000-0005-0000-0000-00007F1F0000}"/>
    <cellStyle name="Normale 42" xfId="1060" xr:uid="{00000000-0005-0000-0000-0000801F0000}"/>
    <cellStyle name="Normale 42 2" xfId="2673" xr:uid="{00000000-0005-0000-0000-0000811F0000}"/>
    <cellStyle name="Normale 43" xfId="1061" xr:uid="{00000000-0005-0000-0000-0000821F0000}"/>
    <cellStyle name="Normale 43 2" xfId="2674" xr:uid="{00000000-0005-0000-0000-0000831F0000}"/>
    <cellStyle name="Normale 44" xfId="1062" xr:uid="{00000000-0005-0000-0000-0000841F0000}"/>
    <cellStyle name="Normale 44 2" xfId="2675" xr:uid="{00000000-0005-0000-0000-0000851F0000}"/>
    <cellStyle name="Normale 45" xfId="1063" xr:uid="{00000000-0005-0000-0000-0000861F0000}"/>
    <cellStyle name="Normale 45 2" xfId="2676" xr:uid="{00000000-0005-0000-0000-0000871F0000}"/>
    <cellStyle name="Normale 46" xfId="1064" xr:uid="{00000000-0005-0000-0000-0000881F0000}"/>
    <cellStyle name="Normale 46 2" xfId="2677" xr:uid="{00000000-0005-0000-0000-0000891F0000}"/>
    <cellStyle name="Normale 47" xfId="1065" xr:uid="{00000000-0005-0000-0000-00008A1F0000}"/>
    <cellStyle name="Normale 47 2" xfId="2678" xr:uid="{00000000-0005-0000-0000-00008B1F0000}"/>
    <cellStyle name="Normale 48" xfId="1066" xr:uid="{00000000-0005-0000-0000-00008C1F0000}"/>
    <cellStyle name="Normale 48 2" xfId="2679" xr:uid="{00000000-0005-0000-0000-00008D1F0000}"/>
    <cellStyle name="Normale 49" xfId="1067" xr:uid="{00000000-0005-0000-0000-00008E1F0000}"/>
    <cellStyle name="Normale 49 2" xfId="2680" xr:uid="{00000000-0005-0000-0000-00008F1F0000}"/>
    <cellStyle name="Normale 5" xfId="1068" xr:uid="{00000000-0005-0000-0000-0000901F0000}"/>
    <cellStyle name="Normale 5 2" xfId="1069" xr:uid="{00000000-0005-0000-0000-0000911F0000}"/>
    <cellStyle name="Normale 5 2 2" xfId="2682" xr:uid="{00000000-0005-0000-0000-0000921F0000}"/>
    <cellStyle name="Normale 5 3" xfId="1070" xr:uid="{00000000-0005-0000-0000-0000931F0000}"/>
    <cellStyle name="Normale 5 3 2" xfId="2683" xr:uid="{00000000-0005-0000-0000-0000941F0000}"/>
    <cellStyle name="Normale 5 4" xfId="2681" xr:uid="{00000000-0005-0000-0000-0000951F0000}"/>
    <cellStyle name="Normale 5_EDEN industria 2008 rev" xfId="1071" xr:uid="{00000000-0005-0000-0000-0000961F0000}"/>
    <cellStyle name="Normale 50" xfId="1072" xr:uid="{00000000-0005-0000-0000-0000971F0000}"/>
    <cellStyle name="Normale 50 2" xfId="2684" xr:uid="{00000000-0005-0000-0000-0000981F0000}"/>
    <cellStyle name="Normale 51" xfId="1073" xr:uid="{00000000-0005-0000-0000-0000991F0000}"/>
    <cellStyle name="Normale 51 2" xfId="2685" xr:uid="{00000000-0005-0000-0000-00009A1F0000}"/>
    <cellStyle name="Normale 52" xfId="1074" xr:uid="{00000000-0005-0000-0000-00009B1F0000}"/>
    <cellStyle name="Normale 52 2" xfId="2686" xr:uid="{00000000-0005-0000-0000-00009C1F0000}"/>
    <cellStyle name="Normale 53" xfId="1075" xr:uid="{00000000-0005-0000-0000-00009D1F0000}"/>
    <cellStyle name="Normale 53 2" xfId="2687" xr:uid="{00000000-0005-0000-0000-00009E1F0000}"/>
    <cellStyle name="Normale 54" xfId="1076" xr:uid="{00000000-0005-0000-0000-00009F1F0000}"/>
    <cellStyle name="Normale 54 2" xfId="2688" xr:uid="{00000000-0005-0000-0000-0000A01F0000}"/>
    <cellStyle name="Normale 55" xfId="1077" xr:uid="{00000000-0005-0000-0000-0000A11F0000}"/>
    <cellStyle name="Normale 55 2" xfId="2689" xr:uid="{00000000-0005-0000-0000-0000A21F0000}"/>
    <cellStyle name="Normale 56" xfId="1078" xr:uid="{00000000-0005-0000-0000-0000A31F0000}"/>
    <cellStyle name="Normale 56 2" xfId="2690" xr:uid="{00000000-0005-0000-0000-0000A41F0000}"/>
    <cellStyle name="Normale 57" xfId="1079" xr:uid="{00000000-0005-0000-0000-0000A51F0000}"/>
    <cellStyle name="Normale 57 2" xfId="2691" xr:uid="{00000000-0005-0000-0000-0000A61F0000}"/>
    <cellStyle name="Normale 58" xfId="1080" xr:uid="{00000000-0005-0000-0000-0000A71F0000}"/>
    <cellStyle name="Normale 58 2" xfId="2692" xr:uid="{00000000-0005-0000-0000-0000A81F0000}"/>
    <cellStyle name="Normale 59" xfId="1081" xr:uid="{00000000-0005-0000-0000-0000A91F0000}"/>
    <cellStyle name="Normale 59 2" xfId="2693" xr:uid="{00000000-0005-0000-0000-0000AA1F0000}"/>
    <cellStyle name="Normale 6" xfId="1082" xr:uid="{00000000-0005-0000-0000-0000AB1F0000}"/>
    <cellStyle name="Normale 6 2" xfId="1083" xr:uid="{00000000-0005-0000-0000-0000AC1F0000}"/>
    <cellStyle name="Normale 6 2 2" xfId="2695" xr:uid="{00000000-0005-0000-0000-0000AD1F0000}"/>
    <cellStyle name="Normale 6 3" xfId="1084" xr:uid="{00000000-0005-0000-0000-0000AE1F0000}"/>
    <cellStyle name="Normale 6 3 2" xfId="2696" xr:uid="{00000000-0005-0000-0000-0000AF1F0000}"/>
    <cellStyle name="Normale 6 4" xfId="2694" xr:uid="{00000000-0005-0000-0000-0000B01F0000}"/>
    <cellStyle name="Normale 6_EDEN industria 2008 rev" xfId="1085" xr:uid="{00000000-0005-0000-0000-0000B11F0000}"/>
    <cellStyle name="Normale 60" xfId="1086" xr:uid="{00000000-0005-0000-0000-0000B21F0000}"/>
    <cellStyle name="Normale 60 2" xfId="2697" xr:uid="{00000000-0005-0000-0000-0000B31F0000}"/>
    <cellStyle name="Normale 61" xfId="1087" xr:uid="{00000000-0005-0000-0000-0000B41F0000}"/>
    <cellStyle name="Normale 61 2" xfId="2698" xr:uid="{00000000-0005-0000-0000-0000B51F0000}"/>
    <cellStyle name="Normale 62" xfId="1088" xr:uid="{00000000-0005-0000-0000-0000B61F0000}"/>
    <cellStyle name="Normale 62 2" xfId="2699" xr:uid="{00000000-0005-0000-0000-0000B71F0000}"/>
    <cellStyle name="Normale 63" xfId="1089" xr:uid="{00000000-0005-0000-0000-0000B81F0000}"/>
    <cellStyle name="Normale 63 2" xfId="2700" xr:uid="{00000000-0005-0000-0000-0000B91F0000}"/>
    <cellStyle name="Normale 64" xfId="1090" xr:uid="{00000000-0005-0000-0000-0000BA1F0000}"/>
    <cellStyle name="Normale 64 2" xfId="2701" xr:uid="{00000000-0005-0000-0000-0000BB1F0000}"/>
    <cellStyle name="Normale 65" xfId="1091" xr:uid="{00000000-0005-0000-0000-0000BC1F0000}"/>
    <cellStyle name="Normale 65 2" xfId="2702" xr:uid="{00000000-0005-0000-0000-0000BD1F0000}"/>
    <cellStyle name="Normale 7" xfId="1092" xr:uid="{00000000-0005-0000-0000-0000BE1F0000}"/>
    <cellStyle name="Normale 7 2" xfId="1093" xr:uid="{00000000-0005-0000-0000-0000BF1F0000}"/>
    <cellStyle name="Normale 7 2 2" xfId="2704" xr:uid="{00000000-0005-0000-0000-0000C01F0000}"/>
    <cellStyle name="Normale 7 3" xfId="1094" xr:uid="{00000000-0005-0000-0000-0000C11F0000}"/>
    <cellStyle name="Normale 7 3 2" xfId="2705" xr:uid="{00000000-0005-0000-0000-0000C21F0000}"/>
    <cellStyle name="Normale 7 4" xfId="2703" xr:uid="{00000000-0005-0000-0000-0000C31F0000}"/>
    <cellStyle name="Normale 7_EDEN industria 2008 rev" xfId="1095" xr:uid="{00000000-0005-0000-0000-0000C41F0000}"/>
    <cellStyle name="Normale 8" xfId="1096" xr:uid="{00000000-0005-0000-0000-0000C51F0000}"/>
    <cellStyle name="Normale 8 2" xfId="1097" xr:uid="{00000000-0005-0000-0000-0000C61F0000}"/>
    <cellStyle name="Normale 8 2 2" xfId="2707" xr:uid="{00000000-0005-0000-0000-0000C71F0000}"/>
    <cellStyle name="Normale 8 3" xfId="1098" xr:uid="{00000000-0005-0000-0000-0000C81F0000}"/>
    <cellStyle name="Normale 8 3 2" xfId="2708" xr:uid="{00000000-0005-0000-0000-0000C91F0000}"/>
    <cellStyle name="Normale 8 4" xfId="2706" xr:uid="{00000000-0005-0000-0000-0000CA1F0000}"/>
    <cellStyle name="Normale 8_EDEN industria 2008 rev" xfId="1099" xr:uid="{00000000-0005-0000-0000-0000CB1F0000}"/>
    <cellStyle name="Normale 9" xfId="1100" xr:uid="{00000000-0005-0000-0000-0000CC1F0000}"/>
    <cellStyle name="Normale 9 2" xfId="1101" xr:uid="{00000000-0005-0000-0000-0000CD1F0000}"/>
    <cellStyle name="Normale 9 2 2" xfId="2710" xr:uid="{00000000-0005-0000-0000-0000CE1F0000}"/>
    <cellStyle name="Normale 9 3" xfId="1102" xr:uid="{00000000-0005-0000-0000-0000CF1F0000}"/>
    <cellStyle name="Normale 9 3 2" xfId="2711" xr:uid="{00000000-0005-0000-0000-0000D01F0000}"/>
    <cellStyle name="Normale 9 4" xfId="2709" xr:uid="{00000000-0005-0000-0000-0000D11F0000}"/>
    <cellStyle name="Normale 9_EDEN industria 2008 rev" xfId="1103" xr:uid="{00000000-0005-0000-0000-0000D21F0000}"/>
    <cellStyle name="Normale_B2020" xfId="1104" xr:uid="{00000000-0005-0000-0000-0000D31F0000}"/>
    <cellStyle name="Nota" xfId="1105" xr:uid="{00000000-0005-0000-0000-0000D41F0000}"/>
    <cellStyle name="Nota 10" xfId="9338" xr:uid="{00000000-0005-0000-0000-0000D51F0000}"/>
    <cellStyle name="Nota 2" xfId="1106" xr:uid="{00000000-0005-0000-0000-0000D61F0000}"/>
    <cellStyle name="Nota 2 2" xfId="2712" xr:uid="{00000000-0005-0000-0000-0000D71F0000}"/>
    <cellStyle name="Nota 2 2 2" xfId="7978" xr:uid="{00000000-0005-0000-0000-0000D81F0000}"/>
    <cellStyle name="Nota 2 2 3" xfId="9304" xr:uid="{00000000-0005-0000-0000-0000D91F0000}"/>
    <cellStyle name="Nota 2 2 4" xfId="10674" xr:uid="{00000000-0005-0000-0000-0000DA1F0000}"/>
    <cellStyle name="Nota 2 2 5" xfId="7949" xr:uid="{00000000-0005-0000-0000-0000DB1F0000}"/>
    <cellStyle name="Nota 2 2 6" xfId="7960" xr:uid="{00000000-0005-0000-0000-0000DC1F0000}"/>
    <cellStyle name="Nota 2 3" xfId="7926" xr:uid="{00000000-0005-0000-0000-0000DD1F0000}"/>
    <cellStyle name="Nota 2 4" xfId="7938" xr:uid="{00000000-0005-0000-0000-0000DE1F0000}"/>
    <cellStyle name="Nota 2 5" xfId="7966" xr:uid="{00000000-0005-0000-0000-0000DF1F0000}"/>
    <cellStyle name="Nota 2 6" xfId="7965" xr:uid="{00000000-0005-0000-0000-0000E01F0000}"/>
    <cellStyle name="Nota 2 7" xfId="7910" xr:uid="{00000000-0005-0000-0000-0000E11F0000}"/>
    <cellStyle name="Nota 3" xfId="1107" xr:uid="{00000000-0005-0000-0000-0000E21F0000}"/>
    <cellStyle name="Nota 3 2" xfId="1108" xr:uid="{00000000-0005-0000-0000-0000E31F0000}"/>
    <cellStyle name="Nota 3 2 2" xfId="7928" xr:uid="{00000000-0005-0000-0000-0000E41F0000}"/>
    <cellStyle name="Nota 3 2 3" xfId="7937" xr:uid="{00000000-0005-0000-0000-0000E51F0000}"/>
    <cellStyle name="Nota 3 2 4" xfId="7974" xr:uid="{00000000-0005-0000-0000-0000E61F0000}"/>
    <cellStyle name="Nota 3 2 5" xfId="7984" xr:uid="{00000000-0005-0000-0000-0000E71F0000}"/>
    <cellStyle name="Nota 3 2 6" xfId="7975" xr:uid="{00000000-0005-0000-0000-0000E81F0000}"/>
    <cellStyle name="Nota 3 3" xfId="1109" xr:uid="{00000000-0005-0000-0000-0000E91F0000}"/>
    <cellStyle name="Nota 3 3 2" xfId="2714" xr:uid="{00000000-0005-0000-0000-0000EA1F0000}"/>
    <cellStyle name="Nota 3 3 2 2" xfId="7980" xr:uid="{00000000-0005-0000-0000-0000EB1F0000}"/>
    <cellStyle name="Nota 3 3 2 3" xfId="9320" xr:uid="{00000000-0005-0000-0000-0000EC1F0000}"/>
    <cellStyle name="Nota 3 3 2 4" xfId="7902" xr:uid="{00000000-0005-0000-0000-0000ED1F0000}"/>
    <cellStyle name="Nota 3 3 2 5" xfId="7944" xr:uid="{00000000-0005-0000-0000-0000EE1F0000}"/>
    <cellStyle name="Nota 3 3 2 6" xfId="9306" xr:uid="{00000000-0005-0000-0000-0000EF1F0000}"/>
    <cellStyle name="Nota 3 3 3" xfId="7929" xr:uid="{00000000-0005-0000-0000-0000F01F0000}"/>
    <cellStyle name="Nota 3 3 4" xfId="7936" xr:uid="{00000000-0005-0000-0000-0000F11F0000}"/>
    <cellStyle name="Nota 3 3 5" xfId="9302" xr:uid="{00000000-0005-0000-0000-0000F21F0000}"/>
    <cellStyle name="Nota 3 3 6" xfId="10667" xr:uid="{00000000-0005-0000-0000-0000F31F0000}"/>
    <cellStyle name="Nota 3 3 7" xfId="7948" xr:uid="{00000000-0005-0000-0000-0000F41F0000}"/>
    <cellStyle name="Nota 3 4" xfId="2713" xr:uid="{00000000-0005-0000-0000-0000F51F0000}"/>
    <cellStyle name="Nota 3 4 2" xfId="7979" xr:uid="{00000000-0005-0000-0000-0000F61F0000}"/>
    <cellStyle name="Nota 3 4 3" xfId="9354" xr:uid="{00000000-0005-0000-0000-0000F71F0000}"/>
    <cellStyle name="Nota 3 4 4" xfId="10684" xr:uid="{00000000-0005-0000-0000-0000F81F0000}"/>
    <cellStyle name="Nota 3 4 5" xfId="10668" xr:uid="{00000000-0005-0000-0000-0000F91F0000}"/>
    <cellStyle name="Nota 3 4 6" xfId="9355" xr:uid="{00000000-0005-0000-0000-0000FA1F0000}"/>
    <cellStyle name="Nota 3 5" xfId="7927" xr:uid="{00000000-0005-0000-0000-0000FB1F0000}"/>
    <cellStyle name="Nota 3 6" xfId="7987" xr:uid="{00000000-0005-0000-0000-0000FC1F0000}"/>
    <cellStyle name="Nota 3 7" xfId="7921" xr:uid="{00000000-0005-0000-0000-0000FD1F0000}"/>
    <cellStyle name="Nota 3 8" xfId="7983" xr:uid="{00000000-0005-0000-0000-0000FE1F0000}"/>
    <cellStyle name="Nota 3 9" xfId="7923" xr:uid="{00000000-0005-0000-0000-0000FF1F0000}"/>
    <cellStyle name="Nota 4" xfId="1110" xr:uid="{00000000-0005-0000-0000-000000200000}"/>
    <cellStyle name="Nota 4 2" xfId="1111" xr:uid="{00000000-0005-0000-0000-000001200000}"/>
    <cellStyle name="Nota 4 2 2" xfId="2716" xr:uid="{00000000-0005-0000-0000-000002200000}"/>
    <cellStyle name="Nota 4 2 2 2" xfId="7982" xr:uid="{00000000-0005-0000-0000-000003200000}"/>
    <cellStyle name="Nota 4 2 2 3" xfId="9337" xr:uid="{00000000-0005-0000-0000-000004200000}"/>
    <cellStyle name="Nota 4 2 2 4" xfId="10673" xr:uid="{00000000-0005-0000-0000-000005200000}"/>
    <cellStyle name="Nota 4 2 2 5" xfId="9339" xr:uid="{00000000-0005-0000-0000-000006200000}"/>
    <cellStyle name="Nota 4 2 2 6" xfId="7901" xr:uid="{00000000-0005-0000-0000-000007200000}"/>
    <cellStyle name="Nota 4 2 3" xfId="7931" xr:uid="{00000000-0005-0000-0000-000008200000}"/>
    <cellStyle name="Nota 4 2 4" xfId="7985" xr:uid="{00000000-0005-0000-0000-000009200000}"/>
    <cellStyle name="Nota 4 2 5" xfId="7973" xr:uid="{00000000-0005-0000-0000-00000A200000}"/>
    <cellStyle name="Nota 4 2 6" xfId="7967" xr:uid="{00000000-0005-0000-0000-00000B200000}"/>
    <cellStyle name="Nota 4 2 7" xfId="7903" xr:uid="{00000000-0005-0000-0000-00000C200000}"/>
    <cellStyle name="Nota 4 3" xfId="2715" xr:uid="{00000000-0005-0000-0000-00000D200000}"/>
    <cellStyle name="Nota 4 3 2" xfId="7981" xr:uid="{00000000-0005-0000-0000-00000E200000}"/>
    <cellStyle name="Nota 4 3 3" xfId="7968" xr:uid="{00000000-0005-0000-0000-00000F200000}"/>
    <cellStyle name="Nota 4 3 4" xfId="9332" xr:uid="{00000000-0005-0000-0000-000010200000}"/>
    <cellStyle name="Nota 4 3 5" xfId="10658" xr:uid="{00000000-0005-0000-0000-000011200000}"/>
    <cellStyle name="Nota 4 3 6" xfId="10659" xr:uid="{00000000-0005-0000-0000-000012200000}"/>
    <cellStyle name="Nota 4 4" xfId="7930" xr:uid="{00000000-0005-0000-0000-000013200000}"/>
    <cellStyle name="Nota 4 5" xfId="7935" xr:uid="{00000000-0005-0000-0000-000014200000}"/>
    <cellStyle name="Nota 4 6" xfId="9352" xr:uid="{00000000-0005-0000-0000-000015200000}"/>
    <cellStyle name="Nota 4 7" xfId="10681" xr:uid="{00000000-0005-0000-0000-000016200000}"/>
    <cellStyle name="Nota 4 8" xfId="10669" xr:uid="{00000000-0005-0000-0000-000017200000}"/>
    <cellStyle name="Nota 5" xfId="1112" xr:uid="{00000000-0005-0000-0000-000018200000}"/>
    <cellStyle name="Nota 5 2" xfId="7932" xr:uid="{00000000-0005-0000-0000-000019200000}"/>
    <cellStyle name="Nota 5 3" xfId="7986" xr:uid="{00000000-0005-0000-0000-00001A200000}"/>
    <cellStyle name="Nota 5 4" xfId="7922" xr:uid="{00000000-0005-0000-0000-00001B200000}"/>
    <cellStyle name="Nota 5 5" xfId="7933" xr:uid="{00000000-0005-0000-0000-00001C200000}"/>
    <cellStyle name="Nota 5 6" xfId="7924" xr:uid="{00000000-0005-0000-0000-00001D200000}"/>
    <cellStyle name="Nota 6" xfId="7925" xr:uid="{00000000-0005-0000-0000-00001E200000}"/>
    <cellStyle name="Nota 7" xfId="7939" xr:uid="{00000000-0005-0000-0000-00001F200000}"/>
    <cellStyle name="Nota 8" xfId="9319" xr:uid="{00000000-0005-0000-0000-000020200000}"/>
    <cellStyle name="Nota 9" xfId="9299" xr:uid="{00000000-0005-0000-0000-000021200000}"/>
    <cellStyle name="Note 2" xfId="3450" xr:uid="{00000000-0005-0000-0000-000022200000}"/>
    <cellStyle name="Note 2 2" xfId="3522" xr:uid="{00000000-0005-0000-0000-000023200000}"/>
    <cellStyle name="Note 2 2 2" xfId="8106" xr:uid="{00000000-0005-0000-0000-000024200000}"/>
    <cellStyle name="Note 2 2 3" xfId="7964" xr:uid="{00000000-0005-0000-0000-000025200000}"/>
    <cellStyle name="Note 2 2 4" xfId="10672" xr:uid="{00000000-0005-0000-0000-000026200000}"/>
    <cellStyle name="Note 2 2 5" xfId="7989" xr:uid="{00000000-0005-0000-0000-000027200000}"/>
    <cellStyle name="Note 2 2 6" xfId="10685" xr:uid="{00000000-0005-0000-0000-000028200000}"/>
    <cellStyle name="Note 2 3" xfId="8052" xr:uid="{00000000-0005-0000-0000-000029200000}"/>
    <cellStyle name="Note 2 4" xfId="7911" xr:uid="{00000000-0005-0000-0000-00002A200000}"/>
    <cellStyle name="Note 2 5" xfId="7963" xr:uid="{00000000-0005-0000-0000-00002B200000}"/>
    <cellStyle name="Note 2 6" xfId="7900" xr:uid="{00000000-0005-0000-0000-00002C200000}"/>
    <cellStyle name="Note 2 7" xfId="9364" xr:uid="{00000000-0005-0000-0000-00002D200000}"/>
    <cellStyle name="Nuovo" xfId="1113" xr:uid="{00000000-0005-0000-0000-00002E200000}"/>
    <cellStyle name="Nuovo 10" xfId="1114" xr:uid="{00000000-0005-0000-0000-00002F200000}"/>
    <cellStyle name="Nuovo 10 2" xfId="1115" xr:uid="{00000000-0005-0000-0000-000030200000}"/>
    <cellStyle name="Nuovo 10 2 2" xfId="2717" xr:uid="{00000000-0005-0000-0000-000031200000}"/>
    <cellStyle name="Nuovo 10 3" xfId="1116" xr:uid="{00000000-0005-0000-0000-000032200000}"/>
    <cellStyle name="Nuovo 10 3 2" xfId="1117" xr:uid="{00000000-0005-0000-0000-000033200000}"/>
    <cellStyle name="Nuovo 10 3 3" xfId="1118" xr:uid="{00000000-0005-0000-0000-000034200000}"/>
    <cellStyle name="Nuovo 10 3 3 2" xfId="2719" xr:uid="{00000000-0005-0000-0000-000035200000}"/>
    <cellStyle name="Nuovo 10 3 4" xfId="2718" xr:uid="{00000000-0005-0000-0000-000036200000}"/>
    <cellStyle name="Nuovo 10 4" xfId="1119" xr:uid="{00000000-0005-0000-0000-000037200000}"/>
    <cellStyle name="Nuovo 10 4 2" xfId="1120" xr:uid="{00000000-0005-0000-0000-000038200000}"/>
    <cellStyle name="Nuovo 10 4 2 2" xfId="2721" xr:uid="{00000000-0005-0000-0000-000039200000}"/>
    <cellStyle name="Nuovo 10 4 3" xfId="2720" xr:uid="{00000000-0005-0000-0000-00003A200000}"/>
    <cellStyle name="Nuovo 10 5" xfId="1121" xr:uid="{00000000-0005-0000-0000-00003B200000}"/>
    <cellStyle name="Nuovo 11" xfId="1122" xr:uid="{00000000-0005-0000-0000-00003C200000}"/>
    <cellStyle name="Nuovo 11 2" xfId="1123" xr:uid="{00000000-0005-0000-0000-00003D200000}"/>
    <cellStyle name="Nuovo 11 2 2" xfId="2722" xr:uid="{00000000-0005-0000-0000-00003E200000}"/>
    <cellStyle name="Nuovo 11 3" xfId="1124" xr:uid="{00000000-0005-0000-0000-00003F200000}"/>
    <cellStyle name="Nuovo 11 3 2" xfId="1125" xr:uid="{00000000-0005-0000-0000-000040200000}"/>
    <cellStyle name="Nuovo 11 3 3" xfId="1126" xr:uid="{00000000-0005-0000-0000-000041200000}"/>
    <cellStyle name="Nuovo 11 3 3 2" xfId="2724" xr:uid="{00000000-0005-0000-0000-000042200000}"/>
    <cellStyle name="Nuovo 11 3 4" xfId="2723" xr:uid="{00000000-0005-0000-0000-000043200000}"/>
    <cellStyle name="Nuovo 11 4" xfId="1127" xr:uid="{00000000-0005-0000-0000-000044200000}"/>
    <cellStyle name="Nuovo 11 4 2" xfId="1128" xr:uid="{00000000-0005-0000-0000-000045200000}"/>
    <cellStyle name="Nuovo 11 4 2 2" xfId="2726" xr:uid="{00000000-0005-0000-0000-000046200000}"/>
    <cellStyle name="Nuovo 11 4 3" xfId="2725" xr:uid="{00000000-0005-0000-0000-000047200000}"/>
    <cellStyle name="Nuovo 11 5" xfId="1129" xr:uid="{00000000-0005-0000-0000-000048200000}"/>
    <cellStyle name="Nuovo 12" xfId="1130" xr:uid="{00000000-0005-0000-0000-000049200000}"/>
    <cellStyle name="Nuovo 12 2" xfId="1131" xr:uid="{00000000-0005-0000-0000-00004A200000}"/>
    <cellStyle name="Nuovo 12 2 2" xfId="2727" xr:uid="{00000000-0005-0000-0000-00004B200000}"/>
    <cellStyle name="Nuovo 12 3" xfId="1132" xr:uid="{00000000-0005-0000-0000-00004C200000}"/>
    <cellStyle name="Nuovo 12 3 2" xfId="1133" xr:uid="{00000000-0005-0000-0000-00004D200000}"/>
    <cellStyle name="Nuovo 12 3 3" xfId="1134" xr:uid="{00000000-0005-0000-0000-00004E200000}"/>
    <cellStyle name="Nuovo 12 3 3 2" xfId="2729" xr:uid="{00000000-0005-0000-0000-00004F200000}"/>
    <cellStyle name="Nuovo 12 3 4" xfId="2728" xr:uid="{00000000-0005-0000-0000-000050200000}"/>
    <cellStyle name="Nuovo 12 4" xfId="1135" xr:uid="{00000000-0005-0000-0000-000051200000}"/>
    <cellStyle name="Nuovo 12 4 2" xfId="1136" xr:uid="{00000000-0005-0000-0000-000052200000}"/>
    <cellStyle name="Nuovo 12 4 2 2" xfId="2731" xr:uid="{00000000-0005-0000-0000-000053200000}"/>
    <cellStyle name="Nuovo 12 4 3" xfId="2730" xr:uid="{00000000-0005-0000-0000-000054200000}"/>
    <cellStyle name="Nuovo 12 5" xfId="1137" xr:uid="{00000000-0005-0000-0000-000055200000}"/>
    <cellStyle name="Nuovo 13" xfId="1138" xr:uid="{00000000-0005-0000-0000-000056200000}"/>
    <cellStyle name="Nuovo 13 2" xfId="1139" xr:uid="{00000000-0005-0000-0000-000057200000}"/>
    <cellStyle name="Nuovo 13 2 2" xfId="2732" xr:uid="{00000000-0005-0000-0000-000058200000}"/>
    <cellStyle name="Nuovo 13 3" xfId="1140" xr:uid="{00000000-0005-0000-0000-000059200000}"/>
    <cellStyle name="Nuovo 13 3 2" xfId="1141" xr:uid="{00000000-0005-0000-0000-00005A200000}"/>
    <cellStyle name="Nuovo 13 3 3" xfId="1142" xr:uid="{00000000-0005-0000-0000-00005B200000}"/>
    <cellStyle name="Nuovo 13 3 3 2" xfId="2734" xr:uid="{00000000-0005-0000-0000-00005C200000}"/>
    <cellStyle name="Nuovo 13 3 4" xfId="2733" xr:uid="{00000000-0005-0000-0000-00005D200000}"/>
    <cellStyle name="Nuovo 13 4" xfId="1143" xr:uid="{00000000-0005-0000-0000-00005E200000}"/>
    <cellStyle name="Nuovo 13 4 2" xfId="1144" xr:uid="{00000000-0005-0000-0000-00005F200000}"/>
    <cellStyle name="Nuovo 13 4 2 2" xfId="2736" xr:uid="{00000000-0005-0000-0000-000060200000}"/>
    <cellStyle name="Nuovo 13 4 3" xfId="2735" xr:uid="{00000000-0005-0000-0000-000061200000}"/>
    <cellStyle name="Nuovo 13 5" xfId="1145" xr:uid="{00000000-0005-0000-0000-000062200000}"/>
    <cellStyle name="Nuovo 14" xfId="1146" xr:uid="{00000000-0005-0000-0000-000063200000}"/>
    <cellStyle name="Nuovo 14 2" xfId="1147" xr:uid="{00000000-0005-0000-0000-000064200000}"/>
    <cellStyle name="Nuovo 14 2 2" xfId="2737" xr:uid="{00000000-0005-0000-0000-000065200000}"/>
    <cellStyle name="Nuovo 14 3" xfId="1148" xr:uid="{00000000-0005-0000-0000-000066200000}"/>
    <cellStyle name="Nuovo 14 3 2" xfId="1149" xr:uid="{00000000-0005-0000-0000-000067200000}"/>
    <cellStyle name="Nuovo 14 3 3" xfId="1150" xr:uid="{00000000-0005-0000-0000-000068200000}"/>
    <cellStyle name="Nuovo 14 3 3 2" xfId="2739" xr:uid="{00000000-0005-0000-0000-000069200000}"/>
    <cellStyle name="Nuovo 14 3 4" xfId="2738" xr:uid="{00000000-0005-0000-0000-00006A200000}"/>
    <cellStyle name="Nuovo 14 4" xfId="1151" xr:uid="{00000000-0005-0000-0000-00006B200000}"/>
    <cellStyle name="Nuovo 14 4 2" xfId="1152" xr:uid="{00000000-0005-0000-0000-00006C200000}"/>
    <cellStyle name="Nuovo 14 4 2 2" xfId="2741" xr:uid="{00000000-0005-0000-0000-00006D200000}"/>
    <cellStyle name="Nuovo 14 4 3" xfId="2740" xr:uid="{00000000-0005-0000-0000-00006E200000}"/>
    <cellStyle name="Nuovo 14 5" xfId="1153" xr:uid="{00000000-0005-0000-0000-00006F200000}"/>
    <cellStyle name="Nuovo 15" xfId="1154" xr:uid="{00000000-0005-0000-0000-000070200000}"/>
    <cellStyle name="Nuovo 15 2" xfId="1155" xr:uid="{00000000-0005-0000-0000-000071200000}"/>
    <cellStyle name="Nuovo 15 2 2" xfId="2742" xr:uid="{00000000-0005-0000-0000-000072200000}"/>
    <cellStyle name="Nuovo 15 3" xfId="1156" xr:uid="{00000000-0005-0000-0000-000073200000}"/>
    <cellStyle name="Nuovo 15 3 2" xfId="1157" xr:uid="{00000000-0005-0000-0000-000074200000}"/>
    <cellStyle name="Nuovo 15 3 3" xfId="1158" xr:uid="{00000000-0005-0000-0000-000075200000}"/>
    <cellStyle name="Nuovo 15 3 3 2" xfId="2744" xr:uid="{00000000-0005-0000-0000-000076200000}"/>
    <cellStyle name="Nuovo 15 3 4" xfId="2743" xr:uid="{00000000-0005-0000-0000-000077200000}"/>
    <cellStyle name="Nuovo 15 4" xfId="1159" xr:uid="{00000000-0005-0000-0000-000078200000}"/>
    <cellStyle name="Nuovo 15 4 2" xfId="1160" xr:uid="{00000000-0005-0000-0000-000079200000}"/>
    <cellStyle name="Nuovo 15 4 2 2" xfId="2746" xr:uid="{00000000-0005-0000-0000-00007A200000}"/>
    <cellStyle name="Nuovo 15 4 3" xfId="2745" xr:uid="{00000000-0005-0000-0000-00007B200000}"/>
    <cellStyle name="Nuovo 15 5" xfId="1161" xr:uid="{00000000-0005-0000-0000-00007C200000}"/>
    <cellStyle name="Nuovo 16" xfId="1162" xr:uid="{00000000-0005-0000-0000-00007D200000}"/>
    <cellStyle name="Nuovo 16 2" xfId="1163" xr:uid="{00000000-0005-0000-0000-00007E200000}"/>
    <cellStyle name="Nuovo 16 2 2" xfId="2747" xr:uid="{00000000-0005-0000-0000-00007F200000}"/>
    <cellStyle name="Nuovo 16 3" xfId="1164" xr:uid="{00000000-0005-0000-0000-000080200000}"/>
    <cellStyle name="Nuovo 16 3 2" xfId="1165" xr:uid="{00000000-0005-0000-0000-000081200000}"/>
    <cellStyle name="Nuovo 16 3 3" xfId="1166" xr:uid="{00000000-0005-0000-0000-000082200000}"/>
    <cellStyle name="Nuovo 16 3 3 2" xfId="2749" xr:uid="{00000000-0005-0000-0000-000083200000}"/>
    <cellStyle name="Nuovo 16 3 4" xfId="2748" xr:uid="{00000000-0005-0000-0000-000084200000}"/>
    <cellStyle name="Nuovo 16 4" xfId="1167" xr:uid="{00000000-0005-0000-0000-000085200000}"/>
    <cellStyle name="Nuovo 16 4 2" xfId="1168" xr:uid="{00000000-0005-0000-0000-000086200000}"/>
    <cellStyle name="Nuovo 16 4 2 2" xfId="2751" xr:uid="{00000000-0005-0000-0000-000087200000}"/>
    <cellStyle name="Nuovo 16 4 3" xfId="2750" xr:uid="{00000000-0005-0000-0000-000088200000}"/>
    <cellStyle name="Nuovo 16 5" xfId="1169" xr:uid="{00000000-0005-0000-0000-000089200000}"/>
    <cellStyle name="Nuovo 17" xfId="1170" xr:uid="{00000000-0005-0000-0000-00008A200000}"/>
    <cellStyle name="Nuovo 17 2" xfId="1171" xr:uid="{00000000-0005-0000-0000-00008B200000}"/>
    <cellStyle name="Nuovo 17 2 2" xfId="2752" xr:uid="{00000000-0005-0000-0000-00008C200000}"/>
    <cellStyle name="Nuovo 17 3" xfId="1172" xr:uid="{00000000-0005-0000-0000-00008D200000}"/>
    <cellStyle name="Nuovo 17 3 2" xfId="1173" xr:uid="{00000000-0005-0000-0000-00008E200000}"/>
    <cellStyle name="Nuovo 17 3 3" xfId="1174" xr:uid="{00000000-0005-0000-0000-00008F200000}"/>
    <cellStyle name="Nuovo 17 3 3 2" xfId="2754" xr:uid="{00000000-0005-0000-0000-000090200000}"/>
    <cellStyle name="Nuovo 17 3 4" xfId="2753" xr:uid="{00000000-0005-0000-0000-000091200000}"/>
    <cellStyle name="Nuovo 17 4" xfId="1175" xr:uid="{00000000-0005-0000-0000-000092200000}"/>
    <cellStyle name="Nuovo 17 4 2" xfId="1176" xr:uid="{00000000-0005-0000-0000-000093200000}"/>
    <cellStyle name="Nuovo 17 4 2 2" xfId="2756" xr:uid="{00000000-0005-0000-0000-000094200000}"/>
    <cellStyle name="Nuovo 17 4 3" xfId="2755" xr:uid="{00000000-0005-0000-0000-000095200000}"/>
    <cellStyle name="Nuovo 17 5" xfId="1177" xr:uid="{00000000-0005-0000-0000-000096200000}"/>
    <cellStyle name="Nuovo 18" xfId="1178" xr:uid="{00000000-0005-0000-0000-000097200000}"/>
    <cellStyle name="Nuovo 18 2" xfId="1179" xr:uid="{00000000-0005-0000-0000-000098200000}"/>
    <cellStyle name="Nuovo 18 2 2" xfId="2757" xr:uid="{00000000-0005-0000-0000-000099200000}"/>
    <cellStyle name="Nuovo 18 3" xfId="1180" xr:uid="{00000000-0005-0000-0000-00009A200000}"/>
    <cellStyle name="Nuovo 18 3 2" xfId="1181" xr:uid="{00000000-0005-0000-0000-00009B200000}"/>
    <cellStyle name="Nuovo 18 3 3" xfId="1182" xr:uid="{00000000-0005-0000-0000-00009C200000}"/>
    <cellStyle name="Nuovo 18 3 3 2" xfId="2759" xr:uid="{00000000-0005-0000-0000-00009D200000}"/>
    <cellStyle name="Nuovo 18 3 4" xfId="2758" xr:uid="{00000000-0005-0000-0000-00009E200000}"/>
    <cellStyle name="Nuovo 18 4" xfId="1183" xr:uid="{00000000-0005-0000-0000-00009F200000}"/>
    <cellStyle name="Nuovo 18 4 2" xfId="1184" xr:uid="{00000000-0005-0000-0000-0000A0200000}"/>
    <cellStyle name="Nuovo 18 4 2 2" xfId="2761" xr:uid="{00000000-0005-0000-0000-0000A1200000}"/>
    <cellStyle name="Nuovo 18 4 3" xfId="2760" xr:uid="{00000000-0005-0000-0000-0000A2200000}"/>
    <cellStyle name="Nuovo 18 5" xfId="1185" xr:uid="{00000000-0005-0000-0000-0000A3200000}"/>
    <cellStyle name="Nuovo 19" xfId="1186" xr:uid="{00000000-0005-0000-0000-0000A4200000}"/>
    <cellStyle name="Nuovo 19 2" xfId="1187" xr:uid="{00000000-0005-0000-0000-0000A5200000}"/>
    <cellStyle name="Nuovo 19 2 2" xfId="2762" xr:uid="{00000000-0005-0000-0000-0000A6200000}"/>
    <cellStyle name="Nuovo 19 3" xfId="1188" xr:uid="{00000000-0005-0000-0000-0000A7200000}"/>
    <cellStyle name="Nuovo 19 3 2" xfId="1189" xr:uid="{00000000-0005-0000-0000-0000A8200000}"/>
    <cellStyle name="Nuovo 19 3 3" xfId="1190" xr:uid="{00000000-0005-0000-0000-0000A9200000}"/>
    <cellStyle name="Nuovo 19 3 3 2" xfId="2764" xr:uid="{00000000-0005-0000-0000-0000AA200000}"/>
    <cellStyle name="Nuovo 19 3 4" xfId="2763" xr:uid="{00000000-0005-0000-0000-0000AB200000}"/>
    <cellStyle name="Nuovo 19 4" xfId="1191" xr:uid="{00000000-0005-0000-0000-0000AC200000}"/>
    <cellStyle name="Nuovo 19 4 2" xfId="1192" xr:uid="{00000000-0005-0000-0000-0000AD200000}"/>
    <cellStyle name="Nuovo 19 4 2 2" xfId="2766" xr:uid="{00000000-0005-0000-0000-0000AE200000}"/>
    <cellStyle name="Nuovo 19 4 3" xfId="2765" xr:uid="{00000000-0005-0000-0000-0000AF200000}"/>
    <cellStyle name="Nuovo 19 5" xfId="1193" xr:uid="{00000000-0005-0000-0000-0000B0200000}"/>
    <cellStyle name="Nuovo 2" xfId="1194" xr:uid="{00000000-0005-0000-0000-0000B1200000}"/>
    <cellStyle name="Nuovo 2 2" xfId="1195" xr:uid="{00000000-0005-0000-0000-0000B2200000}"/>
    <cellStyle name="Nuovo 2 2 2" xfId="2767" xr:uid="{00000000-0005-0000-0000-0000B3200000}"/>
    <cellStyle name="Nuovo 2 3" xfId="1196" xr:uid="{00000000-0005-0000-0000-0000B4200000}"/>
    <cellStyle name="Nuovo 2 3 2" xfId="1197" xr:uid="{00000000-0005-0000-0000-0000B5200000}"/>
    <cellStyle name="Nuovo 2 3 3" xfId="1198" xr:uid="{00000000-0005-0000-0000-0000B6200000}"/>
    <cellStyle name="Nuovo 2 3 3 2" xfId="2769" xr:uid="{00000000-0005-0000-0000-0000B7200000}"/>
    <cellStyle name="Nuovo 2 3 4" xfId="2768" xr:uid="{00000000-0005-0000-0000-0000B8200000}"/>
    <cellStyle name="Nuovo 2 4" xfId="1199" xr:uid="{00000000-0005-0000-0000-0000B9200000}"/>
    <cellStyle name="Nuovo 2 4 2" xfId="1200" xr:uid="{00000000-0005-0000-0000-0000BA200000}"/>
    <cellStyle name="Nuovo 2 4 2 2" xfId="2771" xr:uid="{00000000-0005-0000-0000-0000BB200000}"/>
    <cellStyle name="Nuovo 2 4 3" xfId="2770" xr:uid="{00000000-0005-0000-0000-0000BC200000}"/>
    <cellStyle name="Nuovo 2 5" xfId="1201" xr:uid="{00000000-0005-0000-0000-0000BD200000}"/>
    <cellStyle name="Nuovo 20" xfId="1202" xr:uid="{00000000-0005-0000-0000-0000BE200000}"/>
    <cellStyle name="Nuovo 20 2" xfId="1203" xr:uid="{00000000-0005-0000-0000-0000BF200000}"/>
    <cellStyle name="Nuovo 20 2 2" xfId="2772" xr:uid="{00000000-0005-0000-0000-0000C0200000}"/>
    <cellStyle name="Nuovo 20 3" xfId="1204" xr:uid="{00000000-0005-0000-0000-0000C1200000}"/>
    <cellStyle name="Nuovo 20 3 2" xfId="1205" xr:uid="{00000000-0005-0000-0000-0000C2200000}"/>
    <cellStyle name="Nuovo 20 3 3" xfId="1206" xr:uid="{00000000-0005-0000-0000-0000C3200000}"/>
    <cellStyle name="Nuovo 20 3 3 2" xfId="2774" xr:uid="{00000000-0005-0000-0000-0000C4200000}"/>
    <cellStyle name="Nuovo 20 3 4" xfId="2773" xr:uid="{00000000-0005-0000-0000-0000C5200000}"/>
    <cellStyle name="Nuovo 20 4" xfId="1207" xr:uid="{00000000-0005-0000-0000-0000C6200000}"/>
    <cellStyle name="Nuovo 20 4 2" xfId="1208" xr:uid="{00000000-0005-0000-0000-0000C7200000}"/>
    <cellStyle name="Nuovo 20 4 2 2" xfId="2776" xr:uid="{00000000-0005-0000-0000-0000C8200000}"/>
    <cellStyle name="Nuovo 20 4 3" xfId="2775" xr:uid="{00000000-0005-0000-0000-0000C9200000}"/>
    <cellStyle name="Nuovo 20 5" xfId="1209" xr:uid="{00000000-0005-0000-0000-0000CA200000}"/>
    <cellStyle name="Nuovo 21" xfId="1210" xr:uid="{00000000-0005-0000-0000-0000CB200000}"/>
    <cellStyle name="Nuovo 21 2" xfId="1211" xr:uid="{00000000-0005-0000-0000-0000CC200000}"/>
    <cellStyle name="Nuovo 21 2 2" xfId="2777" xr:uid="{00000000-0005-0000-0000-0000CD200000}"/>
    <cellStyle name="Nuovo 21 3" xfId="1212" xr:uid="{00000000-0005-0000-0000-0000CE200000}"/>
    <cellStyle name="Nuovo 21 3 2" xfId="1213" xr:uid="{00000000-0005-0000-0000-0000CF200000}"/>
    <cellStyle name="Nuovo 21 3 3" xfId="1214" xr:uid="{00000000-0005-0000-0000-0000D0200000}"/>
    <cellStyle name="Nuovo 21 3 3 2" xfId="2779" xr:uid="{00000000-0005-0000-0000-0000D1200000}"/>
    <cellStyle name="Nuovo 21 3 4" xfId="2778" xr:uid="{00000000-0005-0000-0000-0000D2200000}"/>
    <cellStyle name="Nuovo 21 4" xfId="1215" xr:uid="{00000000-0005-0000-0000-0000D3200000}"/>
    <cellStyle name="Nuovo 21 4 2" xfId="1216" xr:uid="{00000000-0005-0000-0000-0000D4200000}"/>
    <cellStyle name="Nuovo 21 4 2 2" xfId="2781" xr:uid="{00000000-0005-0000-0000-0000D5200000}"/>
    <cellStyle name="Nuovo 21 4 3" xfId="2780" xr:uid="{00000000-0005-0000-0000-0000D6200000}"/>
    <cellStyle name="Nuovo 21 5" xfId="1217" xr:uid="{00000000-0005-0000-0000-0000D7200000}"/>
    <cellStyle name="Nuovo 22" xfId="1218" xr:uid="{00000000-0005-0000-0000-0000D8200000}"/>
    <cellStyle name="Nuovo 22 2" xfId="1219" xr:uid="{00000000-0005-0000-0000-0000D9200000}"/>
    <cellStyle name="Nuovo 22 2 2" xfId="2782" xr:uid="{00000000-0005-0000-0000-0000DA200000}"/>
    <cellStyle name="Nuovo 22 3" xfId="1220" xr:uid="{00000000-0005-0000-0000-0000DB200000}"/>
    <cellStyle name="Nuovo 22 3 2" xfId="1221" xr:uid="{00000000-0005-0000-0000-0000DC200000}"/>
    <cellStyle name="Nuovo 22 3 3" xfId="1222" xr:uid="{00000000-0005-0000-0000-0000DD200000}"/>
    <cellStyle name="Nuovo 22 3 3 2" xfId="2784" xr:uid="{00000000-0005-0000-0000-0000DE200000}"/>
    <cellStyle name="Nuovo 22 3 4" xfId="2783" xr:uid="{00000000-0005-0000-0000-0000DF200000}"/>
    <cellStyle name="Nuovo 22 4" xfId="1223" xr:uid="{00000000-0005-0000-0000-0000E0200000}"/>
    <cellStyle name="Nuovo 22 4 2" xfId="1224" xr:uid="{00000000-0005-0000-0000-0000E1200000}"/>
    <cellStyle name="Nuovo 22 4 2 2" xfId="2786" xr:uid="{00000000-0005-0000-0000-0000E2200000}"/>
    <cellStyle name="Nuovo 22 4 3" xfId="2785" xr:uid="{00000000-0005-0000-0000-0000E3200000}"/>
    <cellStyle name="Nuovo 22 5" xfId="1225" xr:uid="{00000000-0005-0000-0000-0000E4200000}"/>
    <cellStyle name="Nuovo 23" xfId="1226" xr:uid="{00000000-0005-0000-0000-0000E5200000}"/>
    <cellStyle name="Nuovo 23 2" xfId="1227" xr:uid="{00000000-0005-0000-0000-0000E6200000}"/>
    <cellStyle name="Nuovo 23 2 2" xfId="2787" xr:uid="{00000000-0005-0000-0000-0000E7200000}"/>
    <cellStyle name="Nuovo 23 3" xfId="1228" xr:uid="{00000000-0005-0000-0000-0000E8200000}"/>
    <cellStyle name="Nuovo 23 3 2" xfId="1229" xr:uid="{00000000-0005-0000-0000-0000E9200000}"/>
    <cellStyle name="Nuovo 23 3 3" xfId="1230" xr:uid="{00000000-0005-0000-0000-0000EA200000}"/>
    <cellStyle name="Nuovo 23 3 3 2" xfId="2789" xr:uid="{00000000-0005-0000-0000-0000EB200000}"/>
    <cellStyle name="Nuovo 23 3 4" xfId="2788" xr:uid="{00000000-0005-0000-0000-0000EC200000}"/>
    <cellStyle name="Nuovo 23 4" xfId="1231" xr:uid="{00000000-0005-0000-0000-0000ED200000}"/>
    <cellStyle name="Nuovo 23 4 2" xfId="1232" xr:uid="{00000000-0005-0000-0000-0000EE200000}"/>
    <cellStyle name="Nuovo 23 4 2 2" xfId="2791" xr:uid="{00000000-0005-0000-0000-0000EF200000}"/>
    <cellStyle name="Nuovo 23 4 3" xfId="2790" xr:uid="{00000000-0005-0000-0000-0000F0200000}"/>
    <cellStyle name="Nuovo 23 5" xfId="1233" xr:uid="{00000000-0005-0000-0000-0000F1200000}"/>
    <cellStyle name="Nuovo 24" xfId="1234" xr:uid="{00000000-0005-0000-0000-0000F2200000}"/>
    <cellStyle name="Nuovo 24 2" xfId="1235" xr:uid="{00000000-0005-0000-0000-0000F3200000}"/>
    <cellStyle name="Nuovo 24 2 2" xfId="2792" xr:uid="{00000000-0005-0000-0000-0000F4200000}"/>
    <cellStyle name="Nuovo 24 3" xfId="1236" xr:uid="{00000000-0005-0000-0000-0000F5200000}"/>
    <cellStyle name="Nuovo 24 3 2" xfId="1237" xr:uid="{00000000-0005-0000-0000-0000F6200000}"/>
    <cellStyle name="Nuovo 24 3 3" xfId="1238" xr:uid="{00000000-0005-0000-0000-0000F7200000}"/>
    <cellStyle name="Nuovo 24 3 3 2" xfId="2794" xr:uid="{00000000-0005-0000-0000-0000F8200000}"/>
    <cellStyle name="Nuovo 24 3 4" xfId="2793" xr:uid="{00000000-0005-0000-0000-0000F9200000}"/>
    <cellStyle name="Nuovo 24 4" xfId="1239" xr:uid="{00000000-0005-0000-0000-0000FA200000}"/>
    <cellStyle name="Nuovo 24 4 2" xfId="1240" xr:uid="{00000000-0005-0000-0000-0000FB200000}"/>
    <cellStyle name="Nuovo 24 4 2 2" xfId="2796" xr:uid="{00000000-0005-0000-0000-0000FC200000}"/>
    <cellStyle name="Nuovo 24 4 3" xfId="2795" xr:uid="{00000000-0005-0000-0000-0000FD200000}"/>
    <cellStyle name="Nuovo 24 5" xfId="1241" xr:uid="{00000000-0005-0000-0000-0000FE200000}"/>
    <cellStyle name="Nuovo 25" xfId="1242" xr:uid="{00000000-0005-0000-0000-0000FF200000}"/>
    <cellStyle name="Nuovo 25 2" xfId="1243" xr:uid="{00000000-0005-0000-0000-000000210000}"/>
    <cellStyle name="Nuovo 25 2 2" xfId="2797" xr:uid="{00000000-0005-0000-0000-000001210000}"/>
    <cellStyle name="Nuovo 25 3" xfId="1244" xr:uid="{00000000-0005-0000-0000-000002210000}"/>
    <cellStyle name="Nuovo 25 3 2" xfId="1245" xr:uid="{00000000-0005-0000-0000-000003210000}"/>
    <cellStyle name="Nuovo 25 3 3" xfId="1246" xr:uid="{00000000-0005-0000-0000-000004210000}"/>
    <cellStyle name="Nuovo 25 3 3 2" xfId="2799" xr:uid="{00000000-0005-0000-0000-000005210000}"/>
    <cellStyle name="Nuovo 25 3 4" xfId="2798" xr:uid="{00000000-0005-0000-0000-000006210000}"/>
    <cellStyle name="Nuovo 25 4" xfId="1247" xr:uid="{00000000-0005-0000-0000-000007210000}"/>
    <cellStyle name="Nuovo 25 4 2" xfId="1248" xr:uid="{00000000-0005-0000-0000-000008210000}"/>
    <cellStyle name="Nuovo 25 4 2 2" xfId="2801" xr:uid="{00000000-0005-0000-0000-000009210000}"/>
    <cellStyle name="Nuovo 25 4 3" xfId="2800" xr:uid="{00000000-0005-0000-0000-00000A210000}"/>
    <cellStyle name="Nuovo 25 5" xfId="1249" xr:uid="{00000000-0005-0000-0000-00000B210000}"/>
    <cellStyle name="Nuovo 26" xfId="1250" xr:uid="{00000000-0005-0000-0000-00000C210000}"/>
    <cellStyle name="Nuovo 26 2" xfId="1251" xr:uid="{00000000-0005-0000-0000-00000D210000}"/>
    <cellStyle name="Nuovo 26 2 2" xfId="2802" xr:uid="{00000000-0005-0000-0000-00000E210000}"/>
    <cellStyle name="Nuovo 26 3" xfId="1252" xr:uid="{00000000-0005-0000-0000-00000F210000}"/>
    <cellStyle name="Nuovo 26 3 2" xfId="1253" xr:uid="{00000000-0005-0000-0000-000010210000}"/>
    <cellStyle name="Nuovo 26 3 3" xfId="1254" xr:uid="{00000000-0005-0000-0000-000011210000}"/>
    <cellStyle name="Nuovo 26 3 3 2" xfId="2804" xr:uid="{00000000-0005-0000-0000-000012210000}"/>
    <cellStyle name="Nuovo 26 3 4" xfId="2803" xr:uid="{00000000-0005-0000-0000-000013210000}"/>
    <cellStyle name="Nuovo 26 4" xfId="1255" xr:uid="{00000000-0005-0000-0000-000014210000}"/>
    <cellStyle name="Nuovo 26 4 2" xfId="1256" xr:uid="{00000000-0005-0000-0000-000015210000}"/>
    <cellStyle name="Nuovo 26 4 2 2" xfId="2806" xr:uid="{00000000-0005-0000-0000-000016210000}"/>
    <cellStyle name="Nuovo 26 4 3" xfId="2805" xr:uid="{00000000-0005-0000-0000-000017210000}"/>
    <cellStyle name="Nuovo 26 5" xfId="1257" xr:uid="{00000000-0005-0000-0000-000018210000}"/>
    <cellStyle name="Nuovo 27" xfId="1258" xr:uid="{00000000-0005-0000-0000-000019210000}"/>
    <cellStyle name="Nuovo 27 2" xfId="1259" xr:uid="{00000000-0005-0000-0000-00001A210000}"/>
    <cellStyle name="Nuovo 27 2 2" xfId="2807" xr:uid="{00000000-0005-0000-0000-00001B210000}"/>
    <cellStyle name="Nuovo 27 3" xfId="1260" xr:uid="{00000000-0005-0000-0000-00001C210000}"/>
    <cellStyle name="Nuovo 27 3 2" xfId="1261" xr:uid="{00000000-0005-0000-0000-00001D210000}"/>
    <cellStyle name="Nuovo 27 3 3" xfId="1262" xr:uid="{00000000-0005-0000-0000-00001E210000}"/>
    <cellStyle name="Nuovo 27 3 3 2" xfId="2809" xr:uid="{00000000-0005-0000-0000-00001F210000}"/>
    <cellStyle name="Nuovo 27 3 4" xfId="2808" xr:uid="{00000000-0005-0000-0000-000020210000}"/>
    <cellStyle name="Nuovo 27 4" xfId="1263" xr:uid="{00000000-0005-0000-0000-000021210000}"/>
    <cellStyle name="Nuovo 27 4 2" xfId="1264" xr:uid="{00000000-0005-0000-0000-000022210000}"/>
    <cellStyle name="Nuovo 27 4 2 2" xfId="2811" xr:uid="{00000000-0005-0000-0000-000023210000}"/>
    <cellStyle name="Nuovo 27 4 3" xfId="2810" xr:uid="{00000000-0005-0000-0000-000024210000}"/>
    <cellStyle name="Nuovo 27 5" xfId="1265" xr:uid="{00000000-0005-0000-0000-000025210000}"/>
    <cellStyle name="Nuovo 28" xfId="1266" xr:uid="{00000000-0005-0000-0000-000026210000}"/>
    <cellStyle name="Nuovo 28 2" xfId="1267" xr:uid="{00000000-0005-0000-0000-000027210000}"/>
    <cellStyle name="Nuovo 28 2 2" xfId="2812" xr:uid="{00000000-0005-0000-0000-000028210000}"/>
    <cellStyle name="Nuovo 28 3" xfId="1268" xr:uid="{00000000-0005-0000-0000-000029210000}"/>
    <cellStyle name="Nuovo 28 3 2" xfId="1269" xr:uid="{00000000-0005-0000-0000-00002A210000}"/>
    <cellStyle name="Nuovo 28 3 3" xfId="1270" xr:uid="{00000000-0005-0000-0000-00002B210000}"/>
    <cellStyle name="Nuovo 28 3 3 2" xfId="2814" xr:uid="{00000000-0005-0000-0000-00002C210000}"/>
    <cellStyle name="Nuovo 28 3 4" xfId="2813" xr:uid="{00000000-0005-0000-0000-00002D210000}"/>
    <cellStyle name="Nuovo 28 4" xfId="1271" xr:uid="{00000000-0005-0000-0000-00002E210000}"/>
    <cellStyle name="Nuovo 28 4 2" xfId="1272" xr:uid="{00000000-0005-0000-0000-00002F210000}"/>
    <cellStyle name="Nuovo 28 4 2 2" xfId="2816" xr:uid="{00000000-0005-0000-0000-000030210000}"/>
    <cellStyle name="Nuovo 28 4 3" xfId="2815" xr:uid="{00000000-0005-0000-0000-000031210000}"/>
    <cellStyle name="Nuovo 28 5" xfId="1273" xr:uid="{00000000-0005-0000-0000-000032210000}"/>
    <cellStyle name="Nuovo 29" xfId="1274" xr:uid="{00000000-0005-0000-0000-000033210000}"/>
    <cellStyle name="Nuovo 29 2" xfId="1275" xr:uid="{00000000-0005-0000-0000-000034210000}"/>
    <cellStyle name="Nuovo 29 2 2" xfId="2817" xr:uid="{00000000-0005-0000-0000-000035210000}"/>
    <cellStyle name="Nuovo 29 3" xfId="1276" xr:uid="{00000000-0005-0000-0000-000036210000}"/>
    <cellStyle name="Nuovo 29 3 2" xfId="1277" xr:uid="{00000000-0005-0000-0000-000037210000}"/>
    <cellStyle name="Nuovo 29 3 3" xfId="1278" xr:uid="{00000000-0005-0000-0000-000038210000}"/>
    <cellStyle name="Nuovo 29 3 3 2" xfId="2819" xr:uid="{00000000-0005-0000-0000-000039210000}"/>
    <cellStyle name="Nuovo 29 3 4" xfId="2818" xr:uid="{00000000-0005-0000-0000-00003A210000}"/>
    <cellStyle name="Nuovo 29 4" xfId="1279" xr:uid="{00000000-0005-0000-0000-00003B210000}"/>
    <cellStyle name="Nuovo 29 4 2" xfId="1280" xr:uid="{00000000-0005-0000-0000-00003C210000}"/>
    <cellStyle name="Nuovo 29 4 2 2" xfId="2821" xr:uid="{00000000-0005-0000-0000-00003D210000}"/>
    <cellStyle name="Nuovo 29 4 3" xfId="2820" xr:uid="{00000000-0005-0000-0000-00003E210000}"/>
    <cellStyle name="Nuovo 29 5" xfId="1281" xr:uid="{00000000-0005-0000-0000-00003F210000}"/>
    <cellStyle name="Nuovo 3" xfId="1282" xr:uid="{00000000-0005-0000-0000-000040210000}"/>
    <cellStyle name="Nuovo 3 2" xfId="1283" xr:uid="{00000000-0005-0000-0000-000041210000}"/>
    <cellStyle name="Nuovo 3 2 2" xfId="2822" xr:uid="{00000000-0005-0000-0000-000042210000}"/>
    <cellStyle name="Nuovo 3 3" xfId="1284" xr:uid="{00000000-0005-0000-0000-000043210000}"/>
    <cellStyle name="Nuovo 3 3 2" xfId="1285" xr:uid="{00000000-0005-0000-0000-000044210000}"/>
    <cellStyle name="Nuovo 3 3 3" xfId="1286" xr:uid="{00000000-0005-0000-0000-000045210000}"/>
    <cellStyle name="Nuovo 3 3 3 2" xfId="2824" xr:uid="{00000000-0005-0000-0000-000046210000}"/>
    <cellStyle name="Nuovo 3 3 4" xfId="2823" xr:uid="{00000000-0005-0000-0000-000047210000}"/>
    <cellStyle name="Nuovo 3 4" xfId="1287" xr:uid="{00000000-0005-0000-0000-000048210000}"/>
    <cellStyle name="Nuovo 3 4 2" xfId="1288" xr:uid="{00000000-0005-0000-0000-000049210000}"/>
    <cellStyle name="Nuovo 3 4 2 2" xfId="2826" xr:uid="{00000000-0005-0000-0000-00004A210000}"/>
    <cellStyle name="Nuovo 3 4 3" xfId="2825" xr:uid="{00000000-0005-0000-0000-00004B210000}"/>
    <cellStyle name="Nuovo 3 5" xfId="1289" xr:uid="{00000000-0005-0000-0000-00004C210000}"/>
    <cellStyle name="Nuovo 30" xfId="1290" xr:uid="{00000000-0005-0000-0000-00004D210000}"/>
    <cellStyle name="Nuovo 30 2" xfId="1291" xr:uid="{00000000-0005-0000-0000-00004E210000}"/>
    <cellStyle name="Nuovo 30 2 2" xfId="2827" xr:uid="{00000000-0005-0000-0000-00004F210000}"/>
    <cellStyle name="Nuovo 30 3" xfId="1292" xr:uid="{00000000-0005-0000-0000-000050210000}"/>
    <cellStyle name="Nuovo 30 3 2" xfId="1293" xr:uid="{00000000-0005-0000-0000-000051210000}"/>
    <cellStyle name="Nuovo 30 3 3" xfId="1294" xr:uid="{00000000-0005-0000-0000-000052210000}"/>
    <cellStyle name="Nuovo 30 3 3 2" xfId="2829" xr:uid="{00000000-0005-0000-0000-000053210000}"/>
    <cellStyle name="Nuovo 30 3 4" xfId="2828" xr:uid="{00000000-0005-0000-0000-000054210000}"/>
    <cellStyle name="Nuovo 30 4" xfId="1295" xr:uid="{00000000-0005-0000-0000-000055210000}"/>
    <cellStyle name="Nuovo 30 4 2" xfId="1296" xr:uid="{00000000-0005-0000-0000-000056210000}"/>
    <cellStyle name="Nuovo 30 4 2 2" xfId="2831" xr:uid="{00000000-0005-0000-0000-000057210000}"/>
    <cellStyle name="Nuovo 30 4 3" xfId="2830" xr:uid="{00000000-0005-0000-0000-000058210000}"/>
    <cellStyle name="Nuovo 30 5" xfId="1297" xr:uid="{00000000-0005-0000-0000-000059210000}"/>
    <cellStyle name="Nuovo 31" xfId="1298" xr:uid="{00000000-0005-0000-0000-00005A210000}"/>
    <cellStyle name="Nuovo 31 2" xfId="1299" xr:uid="{00000000-0005-0000-0000-00005B210000}"/>
    <cellStyle name="Nuovo 31 2 2" xfId="2832" xr:uid="{00000000-0005-0000-0000-00005C210000}"/>
    <cellStyle name="Nuovo 31 3" xfId="1300" xr:uid="{00000000-0005-0000-0000-00005D210000}"/>
    <cellStyle name="Nuovo 31 3 2" xfId="1301" xr:uid="{00000000-0005-0000-0000-00005E210000}"/>
    <cellStyle name="Nuovo 31 3 3" xfId="1302" xr:uid="{00000000-0005-0000-0000-00005F210000}"/>
    <cellStyle name="Nuovo 31 3 3 2" xfId="2834" xr:uid="{00000000-0005-0000-0000-000060210000}"/>
    <cellStyle name="Nuovo 31 3 4" xfId="2833" xr:uid="{00000000-0005-0000-0000-000061210000}"/>
    <cellStyle name="Nuovo 31 4" xfId="1303" xr:uid="{00000000-0005-0000-0000-000062210000}"/>
    <cellStyle name="Nuovo 31 4 2" xfId="1304" xr:uid="{00000000-0005-0000-0000-000063210000}"/>
    <cellStyle name="Nuovo 31 4 2 2" xfId="2836" xr:uid="{00000000-0005-0000-0000-000064210000}"/>
    <cellStyle name="Nuovo 31 4 3" xfId="2835" xr:uid="{00000000-0005-0000-0000-000065210000}"/>
    <cellStyle name="Nuovo 31 5" xfId="1305" xr:uid="{00000000-0005-0000-0000-000066210000}"/>
    <cellStyle name="Nuovo 32" xfId="1306" xr:uid="{00000000-0005-0000-0000-000067210000}"/>
    <cellStyle name="Nuovo 32 2" xfId="1307" xr:uid="{00000000-0005-0000-0000-000068210000}"/>
    <cellStyle name="Nuovo 32 2 2" xfId="2837" xr:uid="{00000000-0005-0000-0000-000069210000}"/>
    <cellStyle name="Nuovo 32 3" xfId="1308" xr:uid="{00000000-0005-0000-0000-00006A210000}"/>
    <cellStyle name="Nuovo 32 3 2" xfId="1309" xr:uid="{00000000-0005-0000-0000-00006B210000}"/>
    <cellStyle name="Nuovo 32 3 3" xfId="1310" xr:uid="{00000000-0005-0000-0000-00006C210000}"/>
    <cellStyle name="Nuovo 32 3 3 2" xfId="2839" xr:uid="{00000000-0005-0000-0000-00006D210000}"/>
    <cellStyle name="Nuovo 32 3 4" xfId="2838" xr:uid="{00000000-0005-0000-0000-00006E210000}"/>
    <cellStyle name="Nuovo 32 4" xfId="1311" xr:uid="{00000000-0005-0000-0000-00006F210000}"/>
    <cellStyle name="Nuovo 32 4 2" xfId="1312" xr:uid="{00000000-0005-0000-0000-000070210000}"/>
    <cellStyle name="Nuovo 32 4 2 2" xfId="2841" xr:uid="{00000000-0005-0000-0000-000071210000}"/>
    <cellStyle name="Nuovo 32 4 3" xfId="2840" xr:uid="{00000000-0005-0000-0000-000072210000}"/>
    <cellStyle name="Nuovo 32 5" xfId="1313" xr:uid="{00000000-0005-0000-0000-000073210000}"/>
    <cellStyle name="Nuovo 33" xfId="1314" xr:uid="{00000000-0005-0000-0000-000074210000}"/>
    <cellStyle name="Nuovo 33 2" xfId="1315" xr:uid="{00000000-0005-0000-0000-000075210000}"/>
    <cellStyle name="Nuovo 33 2 2" xfId="2842" xr:uid="{00000000-0005-0000-0000-000076210000}"/>
    <cellStyle name="Nuovo 33 3" xfId="1316" xr:uid="{00000000-0005-0000-0000-000077210000}"/>
    <cellStyle name="Nuovo 33 3 2" xfId="1317" xr:uid="{00000000-0005-0000-0000-000078210000}"/>
    <cellStyle name="Nuovo 33 3 3" xfId="1318" xr:uid="{00000000-0005-0000-0000-000079210000}"/>
    <cellStyle name="Nuovo 33 3 3 2" xfId="2844" xr:uid="{00000000-0005-0000-0000-00007A210000}"/>
    <cellStyle name="Nuovo 33 3 4" xfId="2843" xr:uid="{00000000-0005-0000-0000-00007B210000}"/>
    <cellStyle name="Nuovo 33 4" xfId="1319" xr:uid="{00000000-0005-0000-0000-00007C210000}"/>
    <cellStyle name="Nuovo 33 4 2" xfId="1320" xr:uid="{00000000-0005-0000-0000-00007D210000}"/>
    <cellStyle name="Nuovo 33 4 2 2" xfId="2846" xr:uid="{00000000-0005-0000-0000-00007E210000}"/>
    <cellStyle name="Nuovo 33 4 3" xfId="2845" xr:uid="{00000000-0005-0000-0000-00007F210000}"/>
    <cellStyle name="Nuovo 33 5" xfId="1321" xr:uid="{00000000-0005-0000-0000-000080210000}"/>
    <cellStyle name="Nuovo 34" xfId="1322" xr:uid="{00000000-0005-0000-0000-000081210000}"/>
    <cellStyle name="Nuovo 34 2" xfId="1323" xr:uid="{00000000-0005-0000-0000-000082210000}"/>
    <cellStyle name="Nuovo 34 2 2" xfId="2847" xr:uid="{00000000-0005-0000-0000-000083210000}"/>
    <cellStyle name="Nuovo 34 3" xfId="1324" xr:uid="{00000000-0005-0000-0000-000084210000}"/>
    <cellStyle name="Nuovo 34 3 2" xfId="1325" xr:uid="{00000000-0005-0000-0000-000085210000}"/>
    <cellStyle name="Nuovo 34 3 3" xfId="1326" xr:uid="{00000000-0005-0000-0000-000086210000}"/>
    <cellStyle name="Nuovo 34 3 3 2" xfId="2849" xr:uid="{00000000-0005-0000-0000-000087210000}"/>
    <cellStyle name="Nuovo 34 3 4" xfId="2848" xr:uid="{00000000-0005-0000-0000-000088210000}"/>
    <cellStyle name="Nuovo 34 4" xfId="1327" xr:uid="{00000000-0005-0000-0000-000089210000}"/>
    <cellStyle name="Nuovo 34 4 2" xfId="1328" xr:uid="{00000000-0005-0000-0000-00008A210000}"/>
    <cellStyle name="Nuovo 34 4 2 2" xfId="2851" xr:uid="{00000000-0005-0000-0000-00008B210000}"/>
    <cellStyle name="Nuovo 34 4 3" xfId="2850" xr:uid="{00000000-0005-0000-0000-00008C210000}"/>
    <cellStyle name="Nuovo 34 5" xfId="1329" xr:uid="{00000000-0005-0000-0000-00008D210000}"/>
    <cellStyle name="Nuovo 35" xfId="1330" xr:uid="{00000000-0005-0000-0000-00008E210000}"/>
    <cellStyle name="Nuovo 35 2" xfId="1331" xr:uid="{00000000-0005-0000-0000-00008F210000}"/>
    <cellStyle name="Nuovo 35 2 2" xfId="2852" xr:uid="{00000000-0005-0000-0000-000090210000}"/>
    <cellStyle name="Nuovo 35 3" xfId="1332" xr:uid="{00000000-0005-0000-0000-000091210000}"/>
    <cellStyle name="Nuovo 35 3 2" xfId="1333" xr:uid="{00000000-0005-0000-0000-000092210000}"/>
    <cellStyle name="Nuovo 35 3 3" xfId="1334" xr:uid="{00000000-0005-0000-0000-000093210000}"/>
    <cellStyle name="Nuovo 35 3 3 2" xfId="2854" xr:uid="{00000000-0005-0000-0000-000094210000}"/>
    <cellStyle name="Nuovo 35 3 4" xfId="2853" xr:uid="{00000000-0005-0000-0000-000095210000}"/>
    <cellStyle name="Nuovo 35 4" xfId="1335" xr:uid="{00000000-0005-0000-0000-000096210000}"/>
    <cellStyle name="Nuovo 35 4 2" xfId="1336" xr:uid="{00000000-0005-0000-0000-000097210000}"/>
    <cellStyle name="Nuovo 35 4 2 2" xfId="2856" xr:uid="{00000000-0005-0000-0000-000098210000}"/>
    <cellStyle name="Nuovo 35 4 3" xfId="2855" xr:uid="{00000000-0005-0000-0000-000099210000}"/>
    <cellStyle name="Nuovo 35 5" xfId="1337" xr:uid="{00000000-0005-0000-0000-00009A210000}"/>
    <cellStyle name="Nuovo 36" xfId="1338" xr:uid="{00000000-0005-0000-0000-00009B210000}"/>
    <cellStyle name="Nuovo 36 2" xfId="1339" xr:uid="{00000000-0005-0000-0000-00009C210000}"/>
    <cellStyle name="Nuovo 36 2 2" xfId="2857" xr:uid="{00000000-0005-0000-0000-00009D210000}"/>
    <cellStyle name="Nuovo 36 3" xfId="1340" xr:uid="{00000000-0005-0000-0000-00009E210000}"/>
    <cellStyle name="Nuovo 36 3 2" xfId="1341" xr:uid="{00000000-0005-0000-0000-00009F210000}"/>
    <cellStyle name="Nuovo 36 3 3" xfId="1342" xr:uid="{00000000-0005-0000-0000-0000A0210000}"/>
    <cellStyle name="Nuovo 36 3 3 2" xfId="2859" xr:uid="{00000000-0005-0000-0000-0000A1210000}"/>
    <cellStyle name="Nuovo 36 3 4" xfId="2858" xr:uid="{00000000-0005-0000-0000-0000A2210000}"/>
    <cellStyle name="Nuovo 36 4" xfId="1343" xr:uid="{00000000-0005-0000-0000-0000A3210000}"/>
    <cellStyle name="Nuovo 36 4 2" xfId="1344" xr:uid="{00000000-0005-0000-0000-0000A4210000}"/>
    <cellStyle name="Nuovo 36 4 2 2" xfId="2861" xr:uid="{00000000-0005-0000-0000-0000A5210000}"/>
    <cellStyle name="Nuovo 36 4 3" xfId="2860" xr:uid="{00000000-0005-0000-0000-0000A6210000}"/>
    <cellStyle name="Nuovo 36 5" xfId="1345" xr:uid="{00000000-0005-0000-0000-0000A7210000}"/>
    <cellStyle name="Nuovo 37" xfId="1346" xr:uid="{00000000-0005-0000-0000-0000A8210000}"/>
    <cellStyle name="Nuovo 37 2" xfId="1347" xr:uid="{00000000-0005-0000-0000-0000A9210000}"/>
    <cellStyle name="Nuovo 37 2 2" xfId="2862" xr:uid="{00000000-0005-0000-0000-0000AA210000}"/>
    <cellStyle name="Nuovo 37 3" xfId="1348" xr:uid="{00000000-0005-0000-0000-0000AB210000}"/>
    <cellStyle name="Nuovo 37 3 2" xfId="1349" xr:uid="{00000000-0005-0000-0000-0000AC210000}"/>
    <cellStyle name="Nuovo 37 3 3" xfId="1350" xr:uid="{00000000-0005-0000-0000-0000AD210000}"/>
    <cellStyle name="Nuovo 37 3 3 2" xfId="2864" xr:uid="{00000000-0005-0000-0000-0000AE210000}"/>
    <cellStyle name="Nuovo 37 3 4" xfId="2863" xr:uid="{00000000-0005-0000-0000-0000AF210000}"/>
    <cellStyle name="Nuovo 37 4" xfId="1351" xr:uid="{00000000-0005-0000-0000-0000B0210000}"/>
    <cellStyle name="Nuovo 37 4 2" xfId="1352" xr:uid="{00000000-0005-0000-0000-0000B1210000}"/>
    <cellStyle name="Nuovo 37 4 2 2" xfId="2866" xr:uid="{00000000-0005-0000-0000-0000B2210000}"/>
    <cellStyle name="Nuovo 37 4 3" xfId="2865" xr:uid="{00000000-0005-0000-0000-0000B3210000}"/>
    <cellStyle name="Nuovo 37 5" xfId="1353" xr:uid="{00000000-0005-0000-0000-0000B4210000}"/>
    <cellStyle name="Nuovo 38" xfId="1354" xr:uid="{00000000-0005-0000-0000-0000B5210000}"/>
    <cellStyle name="Nuovo 38 2" xfId="1355" xr:uid="{00000000-0005-0000-0000-0000B6210000}"/>
    <cellStyle name="Nuovo 38 2 2" xfId="2867" xr:uid="{00000000-0005-0000-0000-0000B7210000}"/>
    <cellStyle name="Nuovo 38 3" xfId="1356" xr:uid="{00000000-0005-0000-0000-0000B8210000}"/>
    <cellStyle name="Nuovo 38 3 2" xfId="1357" xr:uid="{00000000-0005-0000-0000-0000B9210000}"/>
    <cellStyle name="Nuovo 38 3 3" xfId="1358" xr:uid="{00000000-0005-0000-0000-0000BA210000}"/>
    <cellStyle name="Nuovo 38 3 3 2" xfId="2869" xr:uid="{00000000-0005-0000-0000-0000BB210000}"/>
    <cellStyle name="Nuovo 38 3 4" xfId="2868" xr:uid="{00000000-0005-0000-0000-0000BC210000}"/>
    <cellStyle name="Nuovo 38 4" xfId="1359" xr:uid="{00000000-0005-0000-0000-0000BD210000}"/>
    <cellStyle name="Nuovo 38 4 2" xfId="1360" xr:uid="{00000000-0005-0000-0000-0000BE210000}"/>
    <cellStyle name="Nuovo 38 4 2 2" xfId="2871" xr:uid="{00000000-0005-0000-0000-0000BF210000}"/>
    <cellStyle name="Nuovo 38 4 3" xfId="2870" xr:uid="{00000000-0005-0000-0000-0000C0210000}"/>
    <cellStyle name="Nuovo 38 5" xfId="1361" xr:uid="{00000000-0005-0000-0000-0000C1210000}"/>
    <cellStyle name="Nuovo 39" xfId="1362" xr:uid="{00000000-0005-0000-0000-0000C2210000}"/>
    <cellStyle name="Nuovo 39 2" xfId="1363" xr:uid="{00000000-0005-0000-0000-0000C3210000}"/>
    <cellStyle name="Nuovo 39 2 2" xfId="2872" xr:uid="{00000000-0005-0000-0000-0000C4210000}"/>
    <cellStyle name="Nuovo 39 3" xfId="1364" xr:uid="{00000000-0005-0000-0000-0000C5210000}"/>
    <cellStyle name="Nuovo 39 3 2" xfId="1365" xr:uid="{00000000-0005-0000-0000-0000C6210000}"/>
    <cellStyle name="Nuovo 39 3 3" xfId="1366" xr:uid="{00000000-0005-0000-0000-0000C7210000}"/>
    <cellStyle name="Nuovo 39 3 3 2" xfId="2874" xr:uid="{00000000-0005-0000-0000-0000C8210000}"/>
    <cellStyle name="Nuovo 39 3 4" xfId="2873" xr:uid="{00000000-0005-0000-0000-0000C9210000}"/>
    <cellStyle name="Nuovo 39 4" xfId="1367" xr:uid="{00000000-0005-0000-0000-0000CA210000}"/>
    <cellStyle name="Nuovo 39 4 2" xfId="1368" xr:uid="{00000000-0005-0000-0000-0000CB210000}"/>
    <cellStyle name="Nuovo 39 4 2 2" xfId="2876" xr:uid="{00000000-0005-0000-0000-0000CC210000}"/>
    <cellStyle name="Nuovo 39 4 3" xfId="2875" xr:uid="{00000000-0005-0000-0000-0000CD210000}"/>
    <cellStyle name="Nuovo 39 5" xfId="1369" xr:uid="{00000000-0005-0000-0000-0000CE210000}"/>
    <cellStyle name="Nuovo 4" xfId="1370" xr:uid="{00000000-0005-0000-0000-0000CF210000}"/>
    <cellStyle name="Nuovo 4 2" xfId="1371" xr:uid="{00000000-0005-0000-0000-0000D0210000}"/>
    <cellStyle name="Nuovo 4 2 2" xfId="2877" xr:uid="{00000000-0005-0000-0000-0000D1210000}"/>
    <cellStyle name="Nuovo 4 3" xfId="1372" xr:uid="{00000000-0005-0000-0000-0000D2210000}"/>
    <cellStyle name="Nuovo 4 3 2" xfId="1373" xr:uid="{00000000-0005-0000-0000-0000D3210000}"/>
    <cellStyle name="Nuovo 4 3 3" xfId="1374" xr:uid="{00000000-0005-0000-0000-0000D4210000}"/>
    <cellStyle name="Nuovo 4 3 3 2" xfId="2879" xr:uid="{00000000-0005-0000-0000-0000D5210000}"/>
    <cellStyle name="Nuovo 4 3 4" xfId="2878" xr:uid="{00000000-0005-0000-0000-0000D6210000}"/>
    <cellStyle name="Nuovo 4 4" xfId="1375" xr:uid="{00000000-0005-0000-0000-0000D7210000}"/>
    <cellStyle name="Nuovo 4 4 2" xfId="1376" xr:uid="{00000000-0005-0000-0000-0000D8210000}"/>
    <cellStyle name="Nuovo 4 4 2 2" xfId="2881" xr:uid="{00000000-0005-0000-0000-0000D9210000}"/>
    <cellStyle name="Nuovo 4 4 3" xfId="2880" xr:uid="{00000000-0005-0000-0000-0000DA210000}"/>
    <cellStyle name="Nuovo 4 5" xfId="1377" xr:uid="{00000000-0005-0000-0000-0000DB210000}"/>
    <cellStyle name="Nuovo 40" xfId="1378" xr:uid="{00000000-0005-0000-0000-0000DC210000}"/>
    <cellStyle name="Nuovo 40 2" xfId="1379" xr:uid="{00000000-0005-0000-0000-0000DD210000}"/>
    <cellStyle name="Nuovo 40 2 2" xfId="2882" xr:uid="{00000000-0005-0000-0000-0000DE210000}"/>
    <cellStyle name="Nuovo 40 3" xfId="1380" xr:uid="{00000000-0005-0000-0000-0000DF210000}"/>
    <cellStyle name="Nuovo 40 3 2" xfId="1381" xr:uid="{00000000-0005-0000-0000-0000E0210000}"/>
    <cellStyle name="Nuovo 40 3 3" xfId="1382" xr:uid="{00000000-0005-0000-0000-0000E1210000}"/>
    <cellStyle name="Nuovo 40 3 3 2" xfId="2884" xr:uid="{00000000-0005-0000-0000-0000E2210000}"/>
    <cellStyle name="Nuovo 40 3 4" xfId="2883" xr:uid="{00000000-0005-0000-0000-0000E3210000}"/>
    <cellStyle name="Nuovo 40 4" xfId="1383" xr:uid="{00000000-0005-0000-0000-0000E4210000}"/>
    <cellStyle name="Nuovo 40 4 2" xfId="1384" xr:uid="{00000000-0005-0000-0000-0000E5210000}"/>
    <cellStyle name="Nuovo 40 4 2 2" xfId="2886" xr:uid="{00000000-0005-0000-0000-0000E6210000}"/>
    <cellStyle name="Nuovo 40 4 3" xfId="2885" xr:uid="{00000000-0005-0000-0000-0000E7210000}"/>
    <cellStyle name="Nuovo 40 5" xfId="1385" xr:uid="{00000000-0005-0000-0000-0000E8210000}"/>
    <cellStyle name="Nuovo 41" xfId="1386" xr:uid="{00000000-0005-0000-0000-0000E9210000}"/>
    <cellStyle name="Nuovo 41 2" xfId="1387" xr:uid="{00000000-0005-0000-0000-0000EA210000}"/>
    <cellStyle name="Nuovo 41 2 2" xfId="2887" xr:uid="{00000000-0005-0000-0000-0000EB210000}"/>
    <cellStyle name="Nuovo 41 3" xfId="1388" xr:uid="{00000000-0005-0000-0000-0000EC210000}"/>
    <cellStyle name="Nuovo 41 3 2" xfId="1389" xr:uid="{00000000-0005-0000-0000-0000ED210000}"/>
    <cellStyle name="Nuovo 41 3 3" xfId="1390" xr:uid="{00000000-0005-0000-0000-0000EE210000}"/>
    <cellStyle name="Nuovo 41 3 3 2" xfId="2889" xr:uid="{00000000-0005-0000-0000-0000EF210000}"/>
    <cellStyle name="Nuovo 41 3 4" xfId="2888" xr:uid="{00000000-0005-0000-0000-0000F0210000}"/>
    <cellStyle name="Nuovo 41 4" xfId="1391" xr:uid="{00000000-0005-0000-0000-0000F1210000}"/>
    <cellStyle name="Nuovo 41 4 2" xfId="1392" xr:uid="{00000000-0005-0000-0000-0000F2210000}"/>
    <cellStyle name="Nuovo 41 4 2 2" xfId="2891" xr:uid="{00000000-0005-0000-0000-0000F3210000}"/>
    <cellStyle name="Nuovo 41 4 3" xfId="2890" xr:uid="{00000000-0005-0000-0000-0000F4210000}"/>
    <cellStyle name="Nuovo 41 5" xfId="1393" xr:uid="{00000000-0005-0000-0000-0000F5210000}"/>
    <cellStyle name="Nuovo 42" xfId="1394" xr:uid="{00000000-0005-0000-0000-0000F6210000}"/>
    <cellStyle name="Nuovo 42 2" xfId="1395" xr:uid="{00000000-0005-0000-0000-0000F7210000}"/>
    <cellStyle name="Nuovo 42 2 2" xfId="2892" xr:uid="{00000000-0005-0000-0000-0000F8210000}"/>
    <cellStyle name="Nuovo 42 3" xfId="1396" xr:uid="{00000000-0005-0000-0000-0000F9210000}"/>
    <cellStyle name="Nuovo 42 3 2" xfId="1397" xr:uid="{00000000-0005-0000-0000-0000FA210000}"/>
    <cellStyle name="Nuovo 42 3 3" xfId="1398" xr:uid="{00000000-0005-0000-0000-0000FB210000}"/>
    <cellStyle name="Nuovo 42 3 3 2" xfId="2894" xr:uid="{00000000-0005-0000-0000-0000FC210000}"/>
    <cellStyle name="Nuovo 42 3 4" xfId="2893" xr:uid="{00000000-0005-0000-0000-0000FD210000}"/>
    <cellStyle name="Nuovo 42 4" xfId="1399" xr:uid="{00000000-0005-0000-0000-0000FE210000}"/>
    <cellStyle name="Nuovo 42 4 2" xfId="1400" xr:uid="{00000000-0005-0000-0000-0000FF210000}"/>
    <cellStyle name="Nuovo 42 4 2 2" xfId="2896" xr:uid="{00000000-0005-0000-0000-000000220000}"/>
    <cellStyle name="Nuovo 42 4 3" xfId="2895" xr:uid="{00000000-0005-0000-0000-000001220000}"/>
    <cellStyle name="Nuovo 42 5" xfId="1401" xr:uid="{00000000-0005-0000-0000-000002220000}"/>
    <cellStyle name="Nuovo 43" xfId="1402" xr:uid="{00000000-0005-0000-0000-000003220000}"/>
    <cellStyle name="Nuovo 43 2" xfId="1403" xr:uid="{00000000-0005-0000-0000-000004220000}"/>
    <cellStyle name="Nuovo 43 2 2" xfId="2897" xr:uid="{00000000-0005-0000-0000-000005220000}"/>
    <cellStyle name="Nuovo 43 3" xfId="1404" xr:uid="{00000000-0005-0000-0000-000006220000}"/>
    <cellStyle name="Nuovo 43 3 2" xfId="1405" xr:uid="{00000000-0005-0000-0000-000007220000}"/>
    <cellStyle name="Nuovo 43 3 3" xfId="1406" xr:uid="{00000000-0005-0000-0000-000008220000}"/>
    <cellStyle name="Nuovo 43 3 3 2" xfId="2899" xr:uid="{00000000-0005-0000-0000-000009220000}"/>
    <cellStyle name="Nuovo 43 3 4" xfId="2898" xr:uid="{00000000-0005-0000-0000-00000A220000}"/>
    <cellStyle name="Nuovo 43 4" xfId="1407" xr:uid="{00000000-0005-0000-0000-00000B220000}"/>
    <cellStyle name="Nuovo 43 4 2" xfId="1408" xr:uid="{00000000-0005-0000-0000-00000C220000}"/>
    <cellStyle name="Nuovo 43 4 2 2" xfId="2901" xr:uid="{00000000-0005-0000-0000-00000D220000}"/>
    <cellStyle name="Nuovo 43 4 3" xfId="2900" xr:uid="{00000000-0005-0000-0000-00000E220000}"/>
    <cellStyle name="Nuovo 43 5" xfId="1409" xr:uid="{00000000-0005-0000-0000-00000F220000}"/>
    <cellStyle name="Nuovo 44" xfId="1410" xr:uid="{00000000-0005-0000-0000-000010220000}"/>
    <cellStyle name="Nuovo 44 2" xfId="1411" xr:uid="{00000000-0005-0000-0000-000011220000}"/>
    <cellStyle name="Nuovo 44 2 2" xfId="2902" xr:uid="{00000000-0005-0000-0000-000012220000}"/>
    <cellStyle name="Nuovo 44 3" xfId="1412" xr:uid="{00000000-0005-0000-0000-000013220000}"/>
    <cellStyle name="Nuovo 44 3 2" xfId="1413" xr:uid="{00000000-0005-0000-0000-000014220000}"/>
    <cellStyle name="Nuovo 44 3 3" xfId="1414" xr:uid="{00000000-0005-0000-0000-000015220000}"/>
    <cellStyle name="Nuovo 44 3 3 2" xfId="2904" xr:uid="{00000000-0005-0000-0000-000016220000}"/>
    <cellStyle name="Nuovo 44 3 4" xfId="2903" xr:uid="{00000000-0005-0000-0000-000017220000}"/>
    <cellStyle name="Nuovo 44 4" xfId="1415" xr:uid="{00000000-0005-0000-0000-000018220000}"/>
    <cellStyle name="Nuovo 44 4 2" xfId="1416" xr:uid="{00000000-0005-0000-0000-000019220000}"/>
    <cellStyle name="Nuovo 44 4 2 2" xfId="2906" xr:uid="{00000000-0005-0000-0000-00001A220000}"/>
    <cellStyle name="Nuovo 44 4 3" xfId="2905" xr:uid="{00000000-0005-0000-0000-00001B220000}"/>
    <cellStyle name="Nuovo 44 5" xfId="1417" xr:uid="{00000000-0005-0000-0000-00001C220000}"/>
    <cellStyle name="Nuovo 45" xfId="1418" xr:uid="{00000000-0005-0000-0000-00001D220000}"/>
    <cellStyle name="Nuovo 45 2" xfId="2907" xr:uid="{00000000-0005-0000-0000-00001E220000}"/>
    <cellStyle name="Nuovo 46" xfId="1419" xr:uid="{00000000-0005-0000-0000-00001F220000}"/>
    <cellStyle name="Nuovo 46 2" xfId="1420" xr:uid="{00000000-0005-0000-0000-000020220000}"/>
    <cellStyle name="Nuovo 46 3" xfId="1421" xr:uid="{00000000-0005-0000-0000-000021220000}"/>
    <cellStyle name="Nuovo 46 3 2" xfId="2909" xr:uid="{00000000-0005-0000-0000-000022220000}"/>
    <cellStyle name="Nuovo 46 4" xfId="2908" xr:uid="{00000000-0005-0000-0000-000023220000}"/>
    <cellStyle name="Nuovo 47" xfId="1422" xr:uid="{00000000-0005-0000-0000-000024220000}"/>
    <cellStyle name="Nuovo 47 2" xfId="1423" xr:uid="{00000000-0005-0000-0000-000025220000}"/>
    <cellStyle name="Nuovo 47 2 2" xfId="2911" xr:uid="{00000000-0005-0000-0000-000026220000}"/>
    <cellStyle name="Nuovo 47 3" xfId="2910" xr:uid="{00000000-0005-0000-0000-000027220000}"/>
    <cellStyle name="Nuovo 48" xfId="1424" xr:uid="{00000000-0005-0000-0000-000028220000}"/>
    <cellStyle name="Nuovo 5" xfId="1425" xr:uid="{00000000-0005-0000-0000-000029220000}"/>
    <cellStyle name="Nuovo 5 2" xfId="1426" xr:uid="{00000000-0005-0000-0000-00002A220000}"/>
    <cellStyle name="Nuovo 5 2 2" xfId="2912" xr:uid="{00000000-0005-0000-0000-00002B220000}"/>
    <cellStyle name="Nuovo 5 3" xfId="1427" xr:uid="{00000000-0005-0000-0000-00002C220000}"/>
    <cellStyle name="Nuovo 5 3 2" xfId="1428" xr:uid="{00000000-0005-0000-0000-00002D220000}"/>
    <cellStyle name="Nuovo 5 3 3" xfId="1429" xr:uid="{00000000-0005-0000-0000-00002E220000}"/>
    <cellStyle name="Nuovo 5 3 3 2" xfId="2914" xr:uid="{00000000-0005-0000-0000-00002F220000}"/>
    <cellStyle name="Nuovo 5 3 4" xfId="2913" xr:uid="{00000000-0005-0000-0000-000030220000}"/>
    <cellStyle name="Nuovo 5 4" xfId="1430" xr:uid="{00000000-0005-0000-0000-000031220000}"/>
    <cellStyle name="Nuovo 5 4 2" xfId="1431" xr:uid="{00000000-0005-0000-0000-000032220000}"/>
    <cellStyle name="Nuovo 5 4 2 2" xfId="2916" xr:uid="{00000000-0005-0000-0000-000033220000}"/>
    <cellStyle name="Nuovo 5 4 3" xfId="2915" xr:uid="{00000000-0005-0000-0000-000034220000}"/>
    <cellStyle name="Nuovo 5 5" xfId="1432" xr:uid="{00000000-0005-0000-0000-000035220000}"/>
    <cellStyle name="Nuovo 6" xfId="1433" xr:uid="{00000000-0005-0000-0000-000036220000}"/>
    <cellStyle name="Nuovo 6 2" xfId="1434" xr:uid="{00000000-0005-0000-0000-000037220000}"/>
    <cellStyle name="Nuovo 6 2 2" xfId="2917" xr:uid="{00000000-0005-0000-0000-000038220000}"/>
    <cellStyle name="Nuovo 6 3" xfId="1435" xr:uid="{00000000-0005-0000-0000-000039220000}"/>
    <cellStyle name="Nuovo 6 3 2" xfId="1436" xr:uid="{00000000-0005-0000-0000-00003A220000}"/>
    <cellStyle name="Nuovo 6 3 3" xfId="1437" xr:uid="{00000000-0005-0000-0000-00003B220000}"/>
    <cellStyle name="Nuovo 6 3 3 2" xfId="2919" xr:uid="{00000000-0005-0000-0000-00003C220000}"/>
    <cellStyle name="Nuovo 6 3 4" xfId="2918" xr:uid="{00000000-0005-0000-0000-00003D220000}"/>
    <cellStyle name="Nuovo 6 4" xfId="1438" xr:uid="{00000000-0005-0000-0000-00003E220000}"/>
    <cellStyle name="Nuovo 6 4 2" xfId="1439" xr:uid="{00000000-0005-0000-0000-00003F220000}"/>
    <cellStyle name="Nuovo 6 4 2 2" xfId="2921" xr:uid="{00000000-0005-0000-0000-000040220000}"/>
    <cellStyle name="Nuovo 6 4 3" xfId="2920" xr:uid="{00000000-0005-0000-0000-000041220000}"/>
    <cellStyle name="Nuovo 6 5" xfId="1440" xr:uid="{00000000-0005-0000-0000-000042220000}"/>
    <cellStyle name="Nuovo 7" xfId="1441" xr:uid="{00000000-0005-0000-0000-000043220000}"/>
    <cellStyle name="Nuovo 7 2" xfId="1442" xr:uid="{00000000-0005-0000-0000-000044220000}"/>
    <cellStyle name="Nuovo 7 2 2" xfId="2922" xr:uid="{00000000-0005-0000-0000-000045220000}"/>
    <cellStyle name="Nuovo 7 3" xfId="1443" xr:uid="{00000000-0005-0000-0000-000046220000}"/>
    <cellStyle name="Nuovo 7 3 2" xfId="1444" xr:uid="{00000000-0005-0000-0000-000047220000}"/>
    <cellStyle name="Nuovo 7 3 3" xfId="1445" xr:uid="{00000000-0005-0000-0000-000048220000}"/>
    <cellStyle name="Nuovo 7 3 3 2" xfId="2924" xr:uid="{00000000-0005-0000-0000-000049220000}"/>
    <cellStyle name="Nuovo 7 3 4" xfId="2923" xr:uid="{00000000-0005-0000-0000-00004A220000}"/>
    <cellStyle name="Nuovo 7 4" xfId="1446" xr:uid="{00000000-0005-0000-0000-00004B220000}"/>
    <cellStyle name="Nuovo 7 4 2" xfId="1447" xr:uid="{00000000-0005-0000-0000-00004C220000}"/>
    <cellStyle name="Nuovo 7 4 2 2" xfId="2926" xr:uid="{00000000-0005-0000-0000-00004D220000}"/>
    <cellStyle name="Nuovo 7 4 3" xfId="2925" xr:uid="{00000000-0005-0000-0000-00004E220000}"/>
    <cellStyle name="Nuovo 7 5" xfId="1448" xr:uid="{00000000-0005-0000-0000-00004F220000}"/>
    <cellStyle name="Nuovo 8" xfId="1449" xr:uid="{00000000-0005-0000-0000-000050220000}"/>
    <cellStyle name="Nuovo 8 2" xfId="1450" xr:uid="{00000000-0005-0000-0000-000051220000}"/>
    <cellStyle name="Nuovo 8 2 2" xfId="2927" xr:uid="{00000000-0005-0000-0000-000052220000}"/>
    <cellStyle name="Nuovo 8 3" xfId="1451" xr:uid="{00000000-0005-0000-0000-000053220000}"/>
    <cellStyle name="Nuovo 8 3 2" xfId="1452" xr:uid="{00000000-0005-0000-0000-000054220000}"/>
    <cellStyle name="Nuovo 8 3 3" xfId="1453" xr:uid="{00000000-0005-0000-0000-000055220000}"/>
    <cellStyle name="Nuovo 8 3 3 2" xfId="2929" xr:uid="{00000000-0005-0000-0000-000056220000}"/>
    <cellStyle name="Nuovo 8 3 4" xfId="2928" xr:uid="{00000000-0005-0000-0000-000057220000}"/>
    <cellStyle name="Nuovo 8 4" xfId="1454" xr:uid="{00000000-0005-0000-0000-000058220000}"/>
    <cellStyle name="Nuovo 8 4 2" xfId="1455" xr:uid="{00000000-0005-0000-0000-000059220000}"/>
    <cellStyle name="Nuovo 8 4 2 2" xfId="2931" xr:uid="{00000000-0005-0000-0000-00005A220000}"/>
    <cellStyle name="Nuovo 8 4 3" xfId="2930" xr:uid="{00000000-0005-0000-0000-00005B220000}"/>
    <cellStyle name="Nuovo 8 5" xfId="1456" xr:uid="{00000000-0005-0000-0000-00005C220000}"/>
    <cellStyle name="Nuovo 9" xfId="1457" xr:uid="{00000000-0005-0000-0000-00005D220000}"/>
    <cellStyle name="Nuovo 9 2" xfId="1458" xr:uid="{00000000-0005-0000-0000-00005E220000}"/>
    <cellStyle name="Nuovo 9 2 2" xfId="2932" xr:uid="{00000000-0005-0000-0000-00005F220000}"/>
    <cellStyle name="Nuovo 9 3" xfId="1459" xr:uid="{00000000-0005-0000-0000-000060220000}"/>
    <cellStyle name="Nuovo 9 3 2" xfId="1460" xr:uid="{00000000-0005-0000-0000-000061220000}"/>
    <cellStyle name="Nuovo 9 3 3" xfId="1461" xr:uid="{00000000-0005-0000-0000-000062220000}"/>
    <cellStyle name="Nuovo 9 3 3 2" xfId="2934" xr:uid="{00000000-0005-0000-0000-000063220000}"/>
    <cellStyle name="Nuovo 9 3 4" xfId="2933" xr:uid="{00000000-0005-0000-0000-000064220000}"/>
    <cellStyle name="Nuovo 9 4" xfId="1462" xr:uid="{00000000-0005-0000-0000-000065220000}"/>
    <cellStyle name="Nuovo 9 4 2" xfId="1463" xr:uid="{00000000-0005-0000-0000-000066220000}"/>
    <cellStyle name="Nuovo 9 4 2 2" xfId="2936" xr:uid="{00000000-0005-0000-0000-000067220000}"/>
    <cellStyle name="Nuovo 9 4 3" xfId="2935" xr:uid="{00000000-0005-0000-0000-000068220000}"/>
    <cellStyle name="Nuovo 9 5" xfId="1464" xr:uid="{00000000-0005-0000-0000-000069220000}"/>
    <cellStyle name="Output" xfId="1465" builtinId="21" customBuiltin="1"/>
    <cellStyle name="Output 2" xfId="1466" xr:uid="{00000000-0005-0000-0000-00006B220000}"/>
    <cellStyle name="Output 2 2" xfId="3523" xr:uid="{00000000-0005-0000-0000-00006C220000}"/>
    <cellStyle name="Output 2 2 2" xfId="8107" xr:uid="{00000000-0005-0000-0000-00006D220000}"/>
    <cellStyle name="Output 2 2 3" xfId="9334" xr:uid="{00000000-0005-0000-0000-00006E220000}"/>
    <cellStyle name="Output 2 2 4" xfId="10679" xr:uid="{00000000-0005-0000-0000-00006F220000}"/>
    <cellStyle name="Output 2 2 5" xfId="9291" xr:uid="{00000000-0005-0000-0000-000070220000}"/>
    <cellStyle name="Output 2 2 6" xfId="10663" xr:uid="{00000000-0005-0000-0000-000071220000}"/>
    <cellStyle name="Output 2 3" xfId="7943" xr:uid="{00000000-0005-0000-0000-000072220000}"/>
    <cellStyle name="Output 2 4" xfId="7977" xr:uid="{00000000-0005-0000-0000-000073220000}"/>
    <cellStyle name="Output 2 5" xfId="9353" xr:uid="{00000000-0005-0000-0000-000074220000}"/>
    <cellStyle name="Output 2 6" xfId="7904" xr:uid="{00000000-0005-0000-0000-000075220000}"/>
    <cellStyle name="Output 2 7" xfId="10661" xr:uid="{00000000-0005-0000-0000-000076220000}"/>
    <cellStyle name="Output 3" xfId="1467" xr:uid="{00000000-0005-0000-0000-000077220000}"/>
    <cellStyle name="Output 4" xfId="7942" xr:uid="{00000000-0005-0000-0000-000078220000}"/>
    <cellStyle name="Output 5" xfId="7976" xr:uid="{00000000-0005-0000-0000-000079220000}"/>
    <cellStyle name="Output 6" xfId="9303" xr:uid="{00000000-0005-0000-0000-00007A220000}"/>
    <cellStyle name="Output 7" xfId="10682" xr:uid="{00000000-0005-0000-0000-00007B220000}"/>
    <cellStyle name="Output 8" xfId="10670" xr:uid="{00000000-0005-0000-0000-00007C220000}"/>
    <cellStyle name="Overskrift 1" xfId="418" builtinId="16"/>
    <cellStyle name="Overskrift 1 2" xfId="1468" xr:uid="{00000000-0005-0000-0000-00007E220000}"/>
    <cellStyle name="Overskrift 1 2 2" xfId="3525" xr:uid="{00000000-0005-0000-0000-00007F220000}"/>
    <cellStyle name="Overskrift 2" xfId="419" builtinId="17"/>
    <cellStyle name="Overskrift 2 2" xfId="1469" xr:uid="{00000000-0005-0000-0000-000081220000}"/>
    <cellStyle name="Overskrift 2 2 2" xfId="3526" xr:uid="{00000000-0005-0000-0000-000082220000}"/>
    <cellStyle name="Overskrift 3 2" xfId="1470" xr:uid="{00000000-0005-0000-0000-000083220000}"/>
    <cellStyle name="Overskrift 3 2 2" xfId="3527" xr:uid="{00000000-0005-0000-0000-000084220000}"/>
    <cellStyle name="Overskrift 4" xfId="420" builtinId="19"/>
    <cellStyle name="Overskrift 4 2" xfId="1471" xr:uid="{00000000-0005-0000-0000-000086220000}"/>
    <cellStyle name="Overskrift 4 2 2" xfId="3528" xr:uid="{00000000-0005-0000-0000-000087220000}"/>
    <cellStyle name="Percen - Type1" xfId="1472" xr:uid="{00000000-0005-0000-0000-000088220000}"/>
    <cellStyle name="Percent 2" xfId="1474" xr:uid="{00000000-0005-0000-0000-000089220000}"/>
    <cellStyle name="Percent 2 2" xfId="2937" xr:uid="{00000000-0005-0000-0000-00008A220000}"/>
    <cellStyle name="Percent 2 2 2" xfId="3451" xr:uid="{00000000-0005-0000-0000-00008B220000}"/>
    <cellStyle name="Percent 2 2 2 2" xfId="6665" xr:uid="{00000000-0005-0000-0000-00008C220000}"/>
    <cellStyle name="Percent 3" xfId="1475" xr:uid="{00000000-0005-0000-0000-00008D220000}"/>
    <cellStyle name="Percent 3 2" xfId="1476" xr:uid="{00000000-0005-0000-0000-00008E220000}"/>
    <cellStyle name="Percent 3 2 2" xfId="5305" xr:uid="{00000000-0005-0000-0000-00008F220000}"/>
    <cellStyle name="Percent 3 2 3" xfId="4924" xr:uid="{00000000-0005-0000-0000-000090220000}"/>
    <cellStyle name="Percent 3 3" xfId="1477" xr:uid="{00000000-0005-0000-0000-000091220000}"/>
    <cellStyle name="Percent 3 3 2" xfId="1478" xr:uid="{00000000-0005-0000-0000-000092220000}"/>
    <cellStyle name="Percent 3 3 3" xfId="1479" xr:uid="{00000000-0005-0000-0000-000093220000}"/>
    <cellStyle name="Percent 3 3 3 2" xfId="2939" xr:uid="{00000000-0005-0000-0000-000094220000}"/>
    <cellStyle name="Percent 3 3 4" xfId="2938" xr:uid="{00000000-0005-0000-0000-000095220000}"/>
    <cellStyle name="Percent 3 4" xfId="1480" xr:uid="{00000000-0005-0000-0000-000096220000}"/>
    <cellStyle name="Percent 3 5" xfId="1481" xr:uid="{00000000-0005-0000-0000-000097220000}"/>
    <cellStyle name="Percent 3 5 2" xfId="2940" xr:uid="{00000000-0005-0000-0000-000098220000}"/>
    <cellStyle name="Percent 3 6" xfId="5304" xr:uid="{00000000-0005-0000-0000-000099220000}"/>
    <cellStyle name="Percent 4" xfId="1482" xr:uid="{00000000-0005-0000-0000-00009A220000}"/>
    <cellStyle name="Percent 4 2" xfId="1483" xr:uid="{00000000-0005-0000-0000-00009B220000}"/>
    <cellStyle name="Percent 4 2 2" xfId="2942" xr:uid="{00000000-0005-0000-0000-00009C220000}"/>
    <cellStyle name="Percent 4 3" xfId="2941" xr:uid="{00000000-0005-0000-0000-00009D220000}"/>
    <cellStyle name="Percent 5" xfId="1484" xr:uid="{00000000-0005-0000-0000-00009E220000}"/>
    <cellStyle name="Percent 5 2" xfId="3382" xr:uid="{00000000-0005-0000-0000-00009F220000}"/>
    <cellStyle name="Percent 6" xfId="4860" xr:uid="{00000000-0005-0000-0000-0000A0220000}"/>
    <cellStyle name="Percent 6 2" xfId="10653" xr:uid="{00000000-0005-0000-0000-0000A1220000}"/>
    <cellStyle name="Percent 6 3" xfId="9293" xr:uid="{00000000-0005-0000-0000-0000A2220000}"/>
    <cellStyle name="Percentuale 10" xfId="1485" xr:uid="{00000000-0005-0000-0000-0000A3220000}"/>
    <cellStyle name="Percentuale 10 2" xfId="1486" xr:uid="{00000000-0005-0000-0000-0000A4220000}"/>
    <cellStyle name="Percentuale 10 2 2" xfId="2943" xr:uid="{00000000-0005-0000-0000-0000A5220000}"/>
    <cellStyle name="Percentuale 10 3" xfId="1487" xr:uid="{00000000-0005-0000-0000-0000A6220000}"/>
    <cellStyle name="Percentuale 10 3 2" xfId="1488" xr:uid="{00000000-0005-0000-0000-0000A7220000}"/>
    <cellStyle name="Percentuale 10 3 3" xfId="1489" xr:uid="{00000000-0005-0000-0000-0000A8220000}"/>
    <cellStyle name="Percentuale 10 3 3 2" xfId="2945" xr:uid="{00000000-0005-0000-0000-0000A9220000}"/>
    <cellStyle name="Percentuale 10 3 4" xfId="2944" xr:uid="{00000000-0005-0000-0000-0000AA220000}"/>
    <cellStyle name="Percentuale 10 4" xfId="1490" xr:uid="{00000000-0005-0000-0000-0000AB220000}"/>
    <cellStyle name="Percentuale 10 4 2" xfId="1491" xr:uid="{00000000-0005-0000-0000-0000AC220000}"/>
    <cellStyle name="Percentuale 10 4 2 2" xfId="2947" xr:uid="{00000000-0005-0000-0000-0000AD220000}"/>
    <cellStyle name="Percentuale 10 4 3" xfId="2946" xr:uid="{00000000-0005-0000-0000-0000AE220000}"/>
    <cellStyle name="Percentuale 10 5" xfId="1492" xr:uid="{00000000-0005-0000-0000-0000AF220000}"/>
    <cellStyle name="Percentuale 11" xfId="1493" xr:uid="{00000000-0005-0000-0000-0000B0220000}"/>
    <cellStyle name="Percentuale 11 2" xfId="1494" xr:uid="{00000000-0005-0000-0000-0000B1220000}"/>
    <cellStyle name="Percentuale 11 2 2" xfId="2948" xr:uid="{00000000-0005-0000-0000-0000B2220000}"/>
    <cellStyle name="Percentuale 11 3" xfId="1495" xr:uid="{00000000-0005-0000-0000-0000B3220000}"/>
    <cellStyle name="Percentuale 11 3 2" xfId="1496" xr:uid="{00000000-0005-0000-0000-0000B4220000}"/>
    <cellStyle name="Percentuale 11 3 3" xfId="1497" xr:uid="{00000000-0005-0000-0000-0000B5220000}"/>
    <cellStyle name="Percentuale 11 3 3 2" xfId="2950" xr:uid="{00000000-0005-0000-0000-0000B6220000}"/>
    <cellStyle name="Percentuale 11 3 4" xfId="2949" xr:uid="{00000000-0005-0000-0000-0000B7220000}"/>
    <cellStyle name="Percentuale 11 4" xfId="1498" xr:uid="{00000000-0005-0000-0000-0000B8220000}"/>
    <cellStyle name="Percentuale 11 4 2" xfId="1499" xr:uid="{00000000-0005-0000-0000-0000B9220000}"/>
    <cellStyle name="Percentuale 11 4 2 2" xfId="2952" xr:uid="{00000000-0005-0000-0000-0000BA220000}"/>
    <cellStyle name="Percentuale 11 4 3" xfId="2951" xr:uid="{00000000-0005-0000-0000-0000BB220000}"/>
    <cellStyle name="Percentuale 11 5" xfId="1500" xr:uid="{00000000-0005-0000-0000-0000BC220000}"/>
    <cellStyle name="Percentuale 12" xfId="1501" xr:uid="{00000000-0005-0000-0000-0000BD220000}"/>
    <cellStyle name="Percentuale 12 2" xfId="1502" xr:uid="{00000000-0005-0000-0000-0000BE220000}"/>
    <cellStyle name="Percentuale 12 2 2" xfId="2953" xr:uid="{00000000-0005-0000-0000-0000BF220000}"/>
    <cellStyle name="Percentuale 12 3" xfId="1503" xr:uid="{00000000-0005-0000-0000-0000C0220000}"/>
    <cellStyle name="Percentuale 12 3 2" xfId="1504" xr:uid="{00000000-0005-0000-0000-0000C1220000}"/>
    <cellStyle name="Percentuale 12 3 3" xfId="1505" xr:uid="{00000000-0005-0000-0000-0000C2220000}"/>
    <cellStyle name="Percentuale 12 3 3 2" xfId="2955" xr:uid="{00000000-0005-0000-0000-0000C3220000}"/>
    <cellStyle name="Percentuale 12 3 4" xfId="2954" xr:uid="{00000000-0005-0000-0000-0000C4220000}"/>
    <cellStyle name="Percentuale 12 4" xfId="1506" xr:uid="{00000000-0005-0000-0000-0000C5220000}"/>
    <cellStyle name="Percentuale 12 4 2" xfId="1507" xr:uid="{00000000-0005-0000-0000-0000C6220000}"/>
    <cellStyle name="Percentuale 12 4 2 2" xfId="2957" xr:uid="{00000000-0005-0000-0000-0000C7220000}"/>
    <cellStyle name="Percentuale 12 4 3" xfId="2956" xr:uid="{00000000-0005-0000-0000-0000C8220000}"/>
    <cellStyle name="Percentuale 12 5" xfId="1508" xr:uid="{00000000-0005-0000-0000-0000C9220000}"/>
    <cellStyle name="Percentuale 13" xfId="1509" xr:uid="{00000000-0005-0000-0000-0000CA220000}"/>
    <cellStyle name="Percentuale 13 2" xfId="1510" xr:uid="{00000000-0005-0000-0000-0000CB220000}"/>
    <cellStyle name="Percentuale 13 2 2" xfId="2958" xr:uid="{00000000-0005-0000-0000-0000CC220000}"/>
    <cellStyle name="Percentuale 13 3" xfId="1511" xr:uid="{00000000-0005-0000-0000-0000CD220000}"/>
    <cellStyle name="Percentuale 13 3 2" xfId="1512" xr:uid="{00000000-0005-0000-0000-0000CE220000}"/>
    <cellStyle name="Percentuale 13 3 3" xfId="1513" xr:uid="{00000000-0005-0000-0000-0000CF220000}"/>
    <cellStyle name="Percentuale 13 3 3 2" xfId="2960" xr:uid="{00000000-0005-0000-0000-0000D0220000}"/>
    <cellStyle name="Percentuale 13 3 4" xfId="2959" xr:uid="{00000000-0005-0000-0000-0000D1220000}"/>
    <cellStyle name="Percentuale 13 4" xfId="1514" xr:uid="{00000000-0005-0000-0000-0000D2220000}"/>
    <cellStyle name="Percentuale 13 4 2" xfId="1515" xr:uid="{00000000-0005-0000-0000-0000D3220000}"/>
    <cellStyle name="Percentuale 13 4 2 2" xfId="2962" xr:uid="{00000000-0005-0000-0000-0000D4220000}"/>
    <cellStyle name="Percentuale 13 4 3" xfId="2961" xr:uid="{00000000-0005-0000-0000-0000D5220000}"/>
    <cellStyle name="Percentuale 13 5" xfId="1516" xr:uid="{00000000-0005-0000-0000-0000D6220000}"/>
    <cellStyle name="Percentuale 14" xfId="1517" xr:uid="{00000000-0005-0000-0000-0000D7220000}"/>
    <cellStyle name="Percentuale 14 2" xfId="1518" xr:uid="{00000000-0005-0000-0000-0000D8220000}"/>
    <cellStyle name="Percentuale 14 2 2" xfId="2963" xr:uid="{00000000-0005-0000-0000-0000D9220000}"/>
    <cellStyle name="Percentuale 14 3" xfId="1519" xr:uid="{00000000-0005-0000-0000-0000DA220000}"/>
    <cellStyle name="Percentuale 14 3 2" xfId="1520" xr:uid="{00000000-0005-0000-0000-0000DB220000}"/>
    <cellStyle name="Percentuale 14 3 3" xfId="1521" xr:uid="{00000000-0005-0000-0000-0000DC220000}"/>
    <cellStyle name="Percentuale 14 3 3 2" xfId="2965" xr:uid="{00000000-0005-0000-0000-0000DD220000}"/>
    <cellStyle name="Percentuale 14 3 4" xfId="2964" xr:uid="{00000000-0005-0000-0000-0000DE220000}"/>
    <cellStyle name="Percentuale 14 4" xfId="1522" xr:uid="{00000000-0005-0000-0000-0000DF220000}"/>
    <cellStyle name="Percentuale 14 4 2" xfId="1523" xr:uid="{00000000-0005-0000-0000-0000E0220000}"/>
    <cellStyle name="Percentuale 14 4 2 2" xfId="2967" xr:uid="{00000000-0005-0000-0000-0000E1220000}"/>
    <cellStyle name="Percentuale 14 4 3" xfId="2966" xr:uid="{00000000-0005-0000-0000-0000E2220000}"/>
    <cellStyle name="Percentuale 14 5" xfId="1524" xr:uid="{00000000-0005-0000-0000-0000E3220000}"/>
    <cellStyle name="Percentuale 15" xfId="1525" xr:uid="{00000000-0005-0000-0000-0000E4220000}"/>
    <cellStyle name="Percentuale 15 2" xfId="1526" xr:uid="{00000000-0005-0000-0000-0000E5220000}"/>
    <cellStyle name="Percentuale 15 2 2" xfId="2968" xr:uid="{00000000-0005-0000-0000-0000E6220000}"/>
    <cellStyle name="Percentuale 15 3" xfId="1527" xr:uid="{00000000-0005-0000-0000-0000E7220000}"/>
    <cellStyle name="Percentuale 15 3 2" xfId="1528" xr:uid="{00000000-0005-0000-0000-0000E8220000}"/>
    <cellStyle name="Percentuale 15 3 3" xfId="1529" xr:uid="{00000000-0005-0000-0000-0000E9220000}"/>
    <cellStyle name="Percentuale 15 3 3 2" xfId="2970" xr:uid="{00000000-0005-0000-0000-0000EA220000}"/>
    <cellStyle name="Percentuale 15 3 4" xfId="2969" xr:uid="{00000000-0005-0000-0000-0000EB220000}"/>
    <cellStyle name="Percentuale 15 4" xfId="1530" xr:uid="{00000000-0005-0000-0000-0000EC220000}"/>
    <cellStyle name="Percentuale 15 4 2" xfId="1531" xr:uid="{00000000-0005-0000-0000-0000ED220000}"/>
    <cellStyle name="Percentuale 15 4 2 2" xfId="2972" xr:uid="{00000000-0005-0000-0000-0000EE220000}"/>
    <cellStyle name="Percentuale 15 4 3" xfId="2971" xr:uid="{00000000-0005-0000-0000-0000EF220000}"/>
    <cellStyle name="Percentuale 15 5" xfId="1532" xr:uid="{00000000-0005-0000-0000-0000F0220000}"/>
    <cellStyle name="Percentuale 16" xfId="1533" xr:uid="{00000000-0005-0000-0000-0000F1220000}"/>
    <cellStyle name="Percentuale 16 2" xfId="1534" xr:uid="{00000000-0005-0000-0000-0000F2220000}"/>
    <cellStyle name="Percentuale 16 2 2" xfId="2973" xr:uid="{00000000-0005-0000-0000-0000F3220000}"/>
    <cellStyle name="Percentuale 16 3" xfId="1535" xr:uid="{00000000-0005-0000-0000-0000F4220000}"/>
    <cellStyle name="Percentuale 16 3 2" xfId="1536" xr:uid="{00000000-0005-0000-0000-0000F5220000}"/>
    <cellStyle name="Percentuale 16 3 3" xfId="1537" xr:uid="{00000000-0005-0000-0000-0000F6220000}"/>
    <cellStyle name="Percentuale 16 3 3 2" xfId="2975" xr:uid="{00000000-0005-0000-0000-0000F7220000}"/>
    <cellStyle name="Percentuale 16 3 4" xfId="2974" xr:uid="{00000000-0005-0000-0000-0000F8220000}"/>
    <cellStyle name="Percentuale 16 4" xfId="1538" xr:uid="{00000000-0005-0000-0000-0000F9220000}"/>
    <cellStyle name="Percentuale 16 4 2" xfId="1539" xr:uid="{00000000-0005-0000-0000-0000FA220000}"/>
    <cellStyle name="Percentuale 16 4 2 2" xfId="2977" xr:uid="{00000000-0005-0000-0000-0000FB220000}"/>
    <cellStyle name="Percentuale 16 4 3" xfId="2976" xr:uid="{00000000-0005-0000-0000-0000FC220000}"/>
    <cellStyle name="Percentuale 16 5" xfId="1540" xr:uid="{00000000-0005-0000-0000-0000FD220000}"/>
    <cellStyle name="Percentuale 17" xfId="1541" xr:uid="{00000000-0005-0000-0000-0000FE220000}"/>
    <cellStyle name="Percentuale 17 2" xfId="1542" xr:uid="{00000000-0005-0000-0000-0000FF220000}"/>
    <cellStyle name="Percentuale 17 2 2" xfId="2978" xr:uid="{00000000-0005-0000-0000-000000230000}"/>
    <cellStyle name="Percentuale 17 3" xfId="1543" xr:uid="{00000000-0005-0000-0000-000001230000}"/>
    <cellStyle name="Percentuale 17 3 2" xfId="1544" xr:uid="{00000000-0005-0000-0000-000002230000}"/>
    <cellStyle name="Percentuale 17 3 3" xfId="1545" xr:uid="{00000000-0005-0000-0000-000003230000}"/>
    <cellStyle name="Percentuale 17 3 3 2" xfId="2980" xr:uid="{00000000-0005-0000-0000-000004230000}"/>
    <cellStyle name="Percentuale 17 3 4" xfId="2979" xr:uid="{00000000-0005-0000-0000-000005230000}"/>
    <cellStyle name="Percentuale 17 4" xfId="1546" xr:uid="{00000000-0005-0000-0000-000006230000}"/>
    <cellStyle name="Percentuale 17 4 2" xfId="1547" xr:uid="{00000000-0005-0000-0000-000007230000}"/>
    <cellStyle name="Percentuale 17 4 2 2" xfId="2982" xr:uid="{00000000-0005-0000-0000-000008230000}"/>
    <cellStyle name="Percentuale 17 4 3" xfId="2981" xr:uid="{00000000-0005-0000-0000-000009230000}"/>
    <cellStyle name="Percentuale 17 5" xfId="1548" xr:uid="{00000000-0005-0000-0000-00000A230000}"/>
    <cellStyle name="Percentuale 18" xfId="1549" xr:uid="{00000000-0005-0000-0000-00000B230000}"/>
    <cellStyle name="Percentuale 18 2" xfId="1550" xr:uid="{00000000-0005-0000-0000-00000C230000}"/>
    <cellStyle name="Percentuale 18 2 2" xfId="2983" xr:uid="{00000000-0005-0000-0000-00000D230000}"/>
    <cellStyle name="Percentuale 18 3" xfId="1551" xr:uid="{00000000-0005-0000-0000-00000E230000}"/>
    <cellStyle name="Percentuale 18 3 2" xfId="1552" xr:uid="{00000000-0005-0000-0000-00000F230000}"/>
    <cellStyle name="Percentuale 18 3 3" xfId="1553" xr:uid="{00000000-0005-0000-0000-000010230000}"/>
    <cellStyle name="Percentuale 18 3 3 2" xfId="2985" xr:uid="{00000000-0005-0000-0000-000011230000}"/>
    <cellStyle name="Percentuale 18 3 4" xfId="2984" xr:uid="{00000000-0005-0000-0000-000012230000}"/>
    <cellStyle name="Percentuale 18 4" xfId="1554" xr:uid="{00000000-0005-0000-0000-000013230000}"/>
    <cellStyle name="Percentuale 18 4 2" xfId="1555" xr:uid="{00000000-0005-0000-0000-000014230000}"/>
    <cellStyle name="Percentuale 18 4 2 2" xfId="2987" xr:uid="{00000000-0005-0000-0000-000015230000}"/>
    <cellStyle name="Percentuale 18 4 3" xfId="2986" xr:uid="{00000000-0005-0000-0000-000016230000}"/>
    <cellStyle name="Percentuale 18 5" xfId="1556" xr:uid="{00000000-0005-0000-0000-000017230000}"/>
    <cellStyle name="Percentuale 19" xfId="1557" xr:uid="{00000000-0005-0000-0000-000018230000}"/>
    <cellStyle name="Percentuale 19 2" xfId="1558" xr:uid="{00000000-0005-0000-0000-000019230000}"/>
    <cellStyle name="Percentuale 19 2 2" xfId="2988" xr:uid="{00000000-0005-0000-0000-00001A230000}"/>
    <cellStyle name="Percentuale 19 3" xfId="1559" xr:uid="{00000000-0005-0000-0000-00001B230000}"/>
    <cellStyle name="Percentuale 19 3 2" xfId="1560" xr:uid="{00000000-0005-0000-0000-00001C230000}"/>
    <cellStyle name="Percentuale 19 3 3" xfId="1561" xr:uid="{00000000-0005-0000-0000-00001D230000}"/>
    <cellStyle name="Percentuale 19 3 3 2" xfId="2990" xr:uid="{00000000-0005-0000-0000-00001E230000}"/>
    <cellStyle name="Percentuale 19 3 4" xfId="2989" xr:uid="{00000000-0005-0000-0000-00001F230000}"/>
    <cellStyle name="Percentuale 19 4" xfId="1562" xr:uid="{00000000-0005-0000-0000-000020230000}"/>
    <cellStyle name="Percentuale 19 4 2" xfId="1563" xr:uid="{00000000-0005-0000-0000-000021230000}"/>
    <cellStyle name="Percentuale 19 4 2 2" xfId="2992" xr:uid="{00000000-0005-0000-0000-000022230000}"/>
    <cellStyle name="Percentuale 19 4 3" xfId="2991" xr:uid="{00000000-0005-0000-0000-000023230000}"/>
    <cellStyle name="Percentuale 19 5" xfId="1564" xr:uid="{00000000-0005-0000-0000-000024230000}"/>
    <cellStyle name="Percentuale 2" xfId="1565" xr:uid="{00000000-0005-0000-0000-000025230000}"/>
    <cellStyle name="Percentuale 2 2" xfId="1566" xr:uid="{00000000-0005-0000-0000-000026230000}"/>
    <cellStyle name="Percentuale 2 2 2" xfId="2993" xr:uid="{00000000-0005-0000-0000-000027230000}"/>
    <cellStyle name="Percentuale 2 3" xfId="1567" xr:uid="{00000000-0005-0000-0000-000028230000}"/>
    <cellStyle name="Percentuale 2 3 2" xfId="1568" xr:uid="{00000000-0005-0000-0000-000029230000}"/>
    <cellStyle name="Percentuale 2 3 3" xfId="1569" xr:uid="{00000000-0005-0000-0000-00002A230000}"/>
    <cellStyle name="Percentuale 2 3 3 2" xfId="2995" xr:uid="{00000000-0005-0000-0000-00002B230000}"/>
    <cellStyle name="Percentuale 2 3 4" xfId="2994" xr:uid="{00000000-0005-0000-0000-00002C230000}"/>
    <cellStyle name="Percentuale 2 4" xfId="1570" xr:uid="{00000000-0005-0000-0000-00002D230000}"/>
    <cellStyle name="Percentuale 2 4 2" xfId="1571" xr:uid="{00000000-0005-0000-0000-00002E230000}"/>
    <cellStyle name="Percentuale 2 4 2 2" xfId="2997" xr:uid="{00000000-0005-0000-0000-00002F230000}"/>
    <cellStyle name="Percentuale 2 4 3" xfId="2996" xr:uid="{00000000-0005-0000-0000-000030230000}"/>
    <cellStyle name="Percentuale 2 5" xfId="1572" xr:uid="{00000000-0005-0000-0000-000031230000}"/>
    <cellStyle name="Percentuale 20" xfId="1573" xr:uid="{00000000-0005-0000-0000-000032230000}"/>
    <cellStyle name="Percentuale 20 2" xfId="1574" xr:uid="{00000000-0005-0000-0000-000033230000}"/>
    <cellStyle name="Percentuale 20 2 2" xfId="2998" xr:uid="{00000000-0005-0000-0000-000034230000}"/>
    <cellStyle name="Percentuale 20 3" xfId="1575" xr:uid="{00000000-0005-0000-0000-000035230000}"/>
    <cellStyle name="Percentuale 20 3 2" xfId="1576" xr:uid="{00000000-0005-0000-0000-000036230000}"/>
    <cellStyle name="Percentuale 20 3 3" xfId="1577" xr:uid="{00000000-0005-0000-0000-000037230000}"/>
    <cellStyle name="Percentuale 20 3 3 2" xfId="3000" xr:uid="{00000000-0005-0000-0000-000038230000}"/>
    <cellStyle name="Percentuale 20 3 4" xfId="2999" xr:uid="{00000000-0005-0000-0000-000039230000}"/>
    <cellStyle name="Percentuale 20 4" xfId="1578" xr:uid="{00000000-0005-0000-0000-00003A230000}"/>
    <cellStyle name="Percentuale 20 4 2" xfId="1579" xr:uid="{00000000-0005-0000-0000-00003B230000}"/>
    <cellStyle name="Percentuale 20 4 2 2" xfId="3002" xr:uid="{00000000-0005-0000-0000-00003C230000}"/>
    <cellStyle name="Percentuale 20 4 3" xfId="3001" xr:uid="{00000000-0005-0000-0000-00003D230000}"/>
    <cellStyle name="Percentuale 20 5" xfId="1580" xr:uid="{00000000-0005-0000-0000-00003E230000}"/>
    <cellStyle name="Percentuale 21" xfId="1581" xr:uid="{00000000-0005-0000-0000-00003F230000}"/>
    <cellStyle name="Percentuale 21 2" xfId="1582" xr:uid="{00000000-0005-0000-0000-000040230000}"/>
    <cellStyle name="Percentuale 21 2 2" xfId="3003" xr:uid="{00000000-0005-0000-0000-000041230000}"/>
    <cellStyle name="Percentuale 21 3" xfId="1583" xr:uid="{00000000-0005-0000-0000-000042230000}"/>
    <cellStyle name="Percentuale 21 3 2" xfId="1584" xr:uid="{00000000-0005-0000-0000-000043230000}"/>
    <cellStyle name="Percentuale 21 3 3" xfId="1585" xr:uid="{00000000-0005-0000-0000-000044230000}"/>
    <cellStyle name="Percentuale 21 3 3 2" xfId="3005" xr:uid="{00000000-0005-0000-0000-000045230000}"/>
    <cellStyle name="Percentuale 21 3 4" xfId="3004" xr:uid="{00000000-0005-0000-0000-000046230000}"/>
    <cellStyle name="Percentuale 21 4" xfId="1586" xr:uid="{00000000-0005-0000-0000-000047230000}"/>
    <cellStyle name="Percentuale 21 4 2" xfId="1587" xr:uid="{00000000-0005-0000-0000-000048230000}"/>
    <cellStyle name="Percentuale 21 4 2 2" xfId="3007" xr:uid="{00000000-0005-0000-0000-000049230000}"/>
    <cellStyle name="Percentuale 21 4 3" xfId="3006" xr:uid="{00000000-0005-0000-0000-00004A230000}"/>
    <cellStyle name="Percentuale 21 5" xfId="1588" xr:uid="{00000000-0005-0000-0000-00004B230000}"/>
    <cellStyle name="Percentuale 22" xfId="1589" xr:uid="{00000000-0005-0000-0000-00004C230000}"/>
    <cellStyle name="Percentuale 22 2" xfId="1590" xr:uid="{00000000-0005-0000-0000-00004D230000}"/>
    <cellStyle name="Percentuale 22 2 2" xfId="3008" xr:uid="{00000000-0005-0000-0000-00004E230000}"/>
    <cellStyle name="Percentuale 22 3" xfId="1591" xr:uid="{00000000-0005-0000-0000-00004F230000}"/>
    <cellStyle name="Percentuale 22 3 2" xfId="1592" xr:uid="{00000000-0005-0000-0000-000050230000}"/>
    <cellStyle name="Percentuale 22 3 3" xfId="1593" xr:uid="{00000000-0005-0000-0000-000051230000}"/>
    <cellStyle name="Percentuale 22 3 3 2" xfId="3010" xr:uid="{00000000-0005-0000-0000-000052230000}"/>
    <cellStyle name="Percentuale 22 3 4" xfId="3009" xr:uid="{00000000-0005-0000-0000-000053230000}"/>
    <cellStyle name="Percentuale 22 4" xfId="1594" xr:uid="{00000000-0005-0000-0000-000054230000}"/>
    <cellStyle name="Percentuale 22 4 2" xfId="1595" xr:uid="{00000000-0005-0000-0000-000055230000}"/>
    <cellStyle name="Percentuale 22 4 2 2" xfId="3012" xr:uid="{00000000-0005-0000-0000-000056230000}"/>
    <cellStyle name="Percentuale 22 4 3" xfId="3011" xr:uid="{00000000-0005-0000-0000-000057230000}"/>
    <cellStyle name="Percentuale 22 5" xfId="1596" xr:uid="{00000000-0005-0000-0000-000058230000}"/>
    <cellStyle name="Percentuale 23" xfId="1597" xr:uid="{00000000-0005-0000-0000-000059230000}"/>
    <cellStyle name="Percentuale 23 2" xfId="1598" xr:uid="{00000000-0005-0000-0000-00005A230000}"/>
    <cellStyle name="Percentuale 23 2 2" xfId="3013" xr:uid="{00000000-0005-0000-0000-00005B230000}"/>
    <cellStyle name="Percentuale 23 3" xfId="1599" xr:uid="{00000000-0005-0000-0000-00005C230000}"/>
    <cellStyle name="Percentuale 23 3 2" xfId="1600" xr:uid="{00000000-0005-0000-0000-00005D230000}"/>
    <cellStyle name="Percentuale 23 3 3" xfId="1601" xr:uid="{00000000-0005-0000-0000-00005E230000}"/>
    <cellStyle name="Percentuale 23 3 3 2" xfId="3015" xr:uid="{00000000-0005-0000-0000-00005F230000}"/>
    <cellStyle name="Percentuale 23 3 4" xfId="3014" xr:uid="{00000000-0005-0000-0000-000060230000}"/>
    <cellStyle name="Percentuale 23 4" xfId="1602" xr:uid="{00000000-0005-0000-0000-000061230000}"/>
    <cellStyle name="Percentuale 23 4 2" xfId="1603" xr:uid="{00000000-0005-0000-0000-000062230000}"/>
    <cellStyle name="Percentuale 23 4 2 2" xfId="3017" xr:uid="{00000000-0005-0000-0000-000063230000}"/>
    <cellStyle name="Percentuale 23 4 3" xfId="3016" xr:uid="{00000000-0005-0000-0000-000064230000}"/>
    <cellStyle name="Percentuale 23 5" xfId="1604" xr:uid="{00000000-0005-0000-0000-000065230000}"/>
    <cellStyle name="Percentuale 24" xfId="1605" xr:uid="{00000000-0005-0000-0000-000066230000}"/>
    <cellStyle name="Percentuale 24 2" xfId="1606" xr:uid="{00000000-0005-0000-0000-000067230000}"/>
    <cellStyle name="Percentuale 24 2 2" xfId="3018" xr:uid="{00000000-0005-0000-0000-000068230000}"/>
    <cellStyle name="Percentuale 24 3" xfId="1607" xr:uid="{00000000-0005-0000-0000-000069230000}"/>
    <cellStyle name="Percentuale 24 3 2" xfId="1608" xr:uid="{00000000-0005-0000-0000-00006A230000}"/>
    <cellStyle name="Percentuale 24 3 3" xfId="1609" xr:uid="{00000000-0005-0000-0000-00006B230000}"/>
    <cellStyle name="Percentuale 24 3 3 2" xfId="3020" xr:uid="{00000000-0005-0000-0000-00006C230000}"/>
    <cellStyle name="Percentuale 24 3 4" xfId="3019" xr:uid="{00000000-0005-0000-0000-00006D230000}"/>
    <cellStyle name="Percentuale 24 4" xfId="1610" xr:uid="{00000000-0005-0000-0000-00006E230000}"/>
    <cellStyle name="Percentuale 24 4 2" xfId="1611" xr:uid="{00000000-0005-0000-0000-00006F230000}"/>
    <cellStyle name="Percentuale 24 4 2 2" xfId="3022" xr:uid="{00000000-0005-0000-0000-000070230000}"/>
    <cellStyle name="Percentuale 24 4 3" xfId="3021" xr:uid="{00000000-0005-0000-0000-000071230000}"/>
    <cellStyle name="Percentuale 24 5" xfId="1612" xr:uid="{00000000-0005-0000-0000-000072230000}"/>
    <cellStyle name="Percentuale 25" xfId="1613" xr:uid="{00000000-0005-0000-0000-000073230000}"/>
    <cellStyle name="Percentuale 25 2" xfId="1614" xr:uid="{00000000-0005-0000-0000-000074230000}"/>
    <cellStyle name="Percentuale 25 2 2" xfId="3023" xr:uid="{00000000-0005-0000-0000-000075230000}"/>
    <cellStyle name="Percentuale 25 3" xfId="1615" xr:uid="{00000000-0005-0000-0000-000076230000}"/>
    <cellStyle name="Percentuale 25 3 2" xfId="1616" xr:uid="{00000000-0005-0000-0000-000077230000}"/>
    <cellStyle name="Percentuale 25 3 3" xfId="1617" xr:uid="{00000000-0005-0000-0000-000078230000}"/>
    <cellStyle name="Percentuale 25 3 3 2" xfId="3025" xr:uid="{00000000-0005-0000-0000-000079230000}"/>
    <cellStyle name="Percentuale 25 3 4" xfId="3024" xr:uid="{00000000-0005-0000-0000-00007A230000}"/>
    <cellStyle name="Percentuale 25 4" xfId="1618" xr:uid="{00000000-0005-0000-0000-00007B230000}"/>
    <cellStyle name="Percentuale 25 4 2" xfId="1619" xr:uid="{00000000-0005-0000-0000-00007C230000}"/>
    <cellStyle name="Percentuale 25 4 2 2" xfId="3027" xr:uid="{00000000-0005-0000-0000-00007D230000}"/>
    <cellStyle name="Percentuale 25 4 3" xfId="3026" xr:uid="{00000000-0005-0000-0000-00007E230000}"/>
    <cellStyle name="Percentuale 25 5" xfId="1620" xr:uid="{00000000-0005-0000-0000-00007F230000}"/>
    <cellStyle name="Percentuale 26" xfId="1621" xr:uid="{00000000-0005-0000-0000-000080230000}"/>
    <cellStyle name="Percentuale 26 2" xfId="1622" xr:uid="{00000000-0005-0000-0000-000081230000}"/>
    <cellStyle name="Percentuale 26 2 2" xfId="3028" xr:uid="{00000000-0005-0000-0000-000082230000}"/>
    <cellStyle name="Percentuale 26 3" xfId="1623" xr:uid="{00000000-0005-0000-0000-000083230000}"/>
    <cellStyle name="Percentuale 26 3 2" xfId="1624" xr:uid="{00000000-0005-0000-0000-000084230000}"/>
    <cellStyle name="Percentuale 26 3 3" xfId="1625" xr:uid="{00000000-0005-0000-0000-000085230000}"/>
    <cellStyle name="Percentuale 26 3 3 2" xfId="3030" xr:uid="{00000000-0005-0000-0000-000086230000}"/>
    <cellStyle name="Percentuale 26 3 4" xfId="3029" xr:uid="{00000000-0005-0000-0000-000087230000}"/>
    <cellStyle name="Percentuale 26 4" xfId="1626" xr:uid="{00000000-0005-0000-0000-000088230000}"/>
    <cellStyle name="Percentuale 26 4 2" xfId="1627" xr:uid="{00000000-0005-0000-0000-000089230000}"/>
    <cellStyle name="Percentuale 26 4 2 2" xfId="3032" xr:uid="{00000000-0005-0000-0000-00008A230000}"/>
    <cellStyle name="Percentuale 26 4 3" xfId="3031" xr:uid="{00000000-0005-0000-0000-00008B230000}"/>
    <cellStyle name="Percentuale 26 5" xfId="1628" xr:uid="{00000000-0005-0000-0000-00008C230000}"/>
    <cellStyle name="Percentuale 27" xfId="1629" xr:uid="{00000000-0005-0000-0000-00008D230000}"/>
    <cellStyle name="Percentuale 27 2" xfId="1630" xr:uid="{00000000-0005-0000-0000-00008E230000}"/>
    <cellStyle name="Percentuale 27 2 2" xfId="3033" xr:uid="{00000000-0005-0000-0000-00008F230000}"/>
    <cellStyle name="Percentuale 27 3" xfId="1631" xr:uid="{00000000-0005-0000-0000-000090230000}"/>
    <cellStyle name="Percentuale 27 3 2" xfId="1632" xr:uid="{00000000-0005-0000-0000-000091230000}"/>
    <cellStyle name="Percentuale 27 3 3" xfId="1633" xr:uid="{00000000-0005-0000-0000-000092230000}"/>
    <cellStyle name="Percentuale 27 3 3 2" xfId="3035" xr:uid="{00000000-0005-0000-0000-000093230000}"/>
    <cellStyle name="Percentuale 27 3 4" xfId="3034" xr:uid="{00000000-0005-0000-0000-000094230000}"/>
    <cellStyle name="Percentuale 27 4" xfId="1634" xr:uid="{00000000-0005-0000-0000-000095230000}"/>
    <cellStyle name="Percentuale 27 4 2" xfId="1635" xr:uid="{00000000-0005-0000-0000-000096230000}"/>
    <cellStyle name="Percentuale 27 4 2 2" xfId="3037" xr:uid="{00000000-0005-0000-0000-000097230000}"/>
    <cellStyle name="Percentuale 27 4 3" xfId="3036" xr:uid="{00000000-0005-0000-0000-000098230000}"/>
    <cellStyle name="Percentuale 27 5" xfId="1636" xr:uid="{00000000-0005-0000-0000-000099230000}"/>
    <cellStyle name="Percentuale 28" xfId="1637" xr:uid="{00000000-0005-0000-0000-00009A230000}"/>
    <cellStyle name="Percentuale 28 2" xfId="1638" xr:uid="{00000000-0005-0000-0000-00009B230000}"/>
    <cellStyle name="Percentuale 28 2 2" xfId="3038" xr:uid="{00000000-0005-0000-0000-00009C230000}"/>
    <cellStyle name="Percentuale 28 3" xfId="1639" xr:uid="{00000000-0005-0000-0000-00009D230000}"/>
    <cellStyle name="Percentuale 28 3 2" xfId="1640" xr:uid="{00000000-0005-0000-0000-00009E230000}"/>
    <cellStyle name="Percentuale 28 3 3" xfId="1641" xr:uid="{00000000-0005-0000-0000-00009F230000}"/>
    <cellStyle name="Percentuale 28 3 3 2" xfId="3040" xr:uid="{00000000-0005-0000-0000-0000A0230000}"/>
    <cellStyle name="Percentuale 28 3 4" xfId="3039" xr:uid="{00000000-0005-0000-0000-0000A1230000}"/>
    <cellStyle name="Percentuale 28 4" xfId="1642" xr:uid="{00000000-0005-0000-0000-0000A2230000}"/>
    <cellStyle name="Percentuale 28 4 2" xfId="1643" xr:uid="{00000000-0005-0000-0000-0000A3230000}"/>
    <cellStyle name="Percentuale 28 4 2 2" xfId="3042" xr:uid="{00000000-0005-0000-0000-0000A4230000}"/>
    <cellStyle name="Percentuale 28 4 3" xfId="3041" xr:uid="{00000000-0005-0000-0000-0000A5230000}"/>
    <cellStyle name="Percentuale 28 5" xfId="1644" xr:uid="{00000000-0005-0000-0000-0000A6230000}"/>
    <cellStyle name="Percentuale 29" xfId="1645" xr:uid="{00000000-0005-0000-0000-0000A7230000}"/>
    <cellStyle name="Percentuale 29 2" xfId="1646" xr:uid="{00000000-0005-0000-0000-0000A8230000}"/>
    <cellStyle name="Percentuale 29 2 2" xfId="3043" xr:uid="{00000000-0005-0000-0000-0000A9230000}"/>
    <cellStyle name="Percentuale 29 3" xfId="1647" xr:uid="{00000000-0005-0000-0000-0000AA230000}"/>
    <cellStyle name="Percentuale 29 3 2" xfId="1648" xr:uid="{00000000-0005-0000-0000-0000AB230000}"/>
    <cellStyle name="Percentuale 29 3 3" xfId="1649" xr:uid="{00000000-0005-0000-0000-0000AC230000}"/>
    <cellStyle name="Percentuale 29 3 3 2" xfId="3045" xr:uid="{00000000-0005-0000-0000-0000AD230000}"/>
    <cellStyle name="Percentuale 29 3 4" xfId="3044" xr:uid="{00000000-0005-0000-0000-0000AE230000}"/>
    <cellStyle name="Percentuale 29 4" xfId="1650" xr:uid="{00000000-0005-0000-0000-0000AF230000}"/>
    <cellStyle name="Percentuale 29 4 2" xfId="1651" xr:uid="{00000000-0005-0000-0000-0000B0230000}"/>
    <cellStyle name="Percentuale 29 4 2 2" xfId="3047" xr:uid="{00000000-0005-0000-0000-0000B1230000}"/>
    <cellStyle name="Percentuale 29 4 3" xfId="3046" xr:uid="{00000000-0005-0000-0000-0000B2230000}"/>
    <cellStyle name="Percentuale 29 5" xfId="1652" xr:uid="{00000000-0005-0000-0000-0000B3230000}"/>
    <cellStyle name="Percentuale 3" xfId="1653" xr:uid="{00000000-0005-0000-0000-0000B4230000}"/>
    <cellStyle name="Percentuale 3 2" xfId="1654" xr:uid="{00000000-0005-0000-0000-0000B5230000}"/>
    <cellStyle name="Percentuale 3 2 2" xfId="3048" xr:uid="{00000000-0005-0000-0000-0000B6230000}"/>
    <cellStyle name="Percentuale 3 3" xfId="1655" xr:uid="{00000000-0005-0000-0000-0000B7230000}"/>
    <cellStyle name="Percentuale 3 3 2" xfId="1656" xr:uid="{00000000-0005-0000-0000-0000B8230000}"/>
    <cellStyle name="Percentuale 3 3 3" xfId="1657" xr:uid="{00000000-0005-0000-0000-0000B9230000}"/>
    <cellStyle name="Percentuale 3 3 3 2" xfId="3050" xr:uid="{00000000-0005-0000-0000-0000BA230000}"/>
    <cellStyle name="Percentuale 3 3 4" xfId="3049" xr:uid="{00000000-0005-0000-0000-0000BB230000}"/>
    <cellStyle name="Percentuale 3 4" xfId="1658" xr:uid="{00000000-0005-0000-0000-0000BC230000}"/>
    <cellStyle name="Percentuale 3 4 2" xfId="1659" xr:uid="{00000000-0005-0000-0000-0000BD230000}"/>
    <cellStyle name="Percentuale 3 4 2 2" xfId="3052" xr:uid="{00000000-0005-0000-0000-0000BE230000}"/>
    <cellStyle name="Percentuale 3 4 3" xfId="3051" xr:uid="{00000000-0005-0000-0000-0000BF230000}"/>
    <cellStyle name="Percentuale 3 5" xfId="1660" xr:uid="{00000000-0005-0000-0000-0000C0230000}"/>
    <cellStyle name="Percentuale 30" xfId="1661" xr:uid="{00000000-0005-0000-0000-0000C1230000}"/>
    <cellStyle name="Percentuale 30 2" xfId="1662" xr:uid="{00000000-0005-0000-0000-0000C2230000}"/>
    <cellStyle name="Percentuale 30 2 2" xfId="3053" xr:uid="{00000000-0005-0000-0000-0000C3230000}"/>
    <cellStyle name="Percentuale 30 3" xfId="1663" xr:uid="{00000000-0005-0000-0000-0000C4230000}"/>
    <cellStyle name="Percentuale 30 3 2" xfId="1664" xr:uid="{00000000-0005-0000-0000-0000C5230000}"/>
    <cellStyle name="Percentuale 30 3 3" xfId="1665" xr:uid="{00000000-0005-0000-0000-0000C6230000}"/>
    <cellStyle name="Percentuale 30 3 3 2" xfId="3055" xr:uid="{00000000-0005-0000-0000-0000C7230000}"/>
    <cellStyle name="Percentuale 30 3 4" xfId="3054" xr:uid="{00000000-0005-0000-0000-0000C8230000}"/>
    <cellStyle name="Percentuale 30 4" xfId="1666" xr:uid="{00000000-0005-0000-0000-0000C9230000}"/>
    <cellStyle name="Percentuale 30 4 2" xfId="1667" xr:uid="{00000000-0005-0000-0000-0000CA230000}"/>
    <cellStyle name="Percentuale 30 4 2 2" xfId="3057" xr:uid="{00000000-0005-0000-0000-0000CB230000}"/>
    <cellStyle name="Percentuale 30 4 3" xfId="3056" xr:uid="{00000000-0005-0000-0000-0000CC230000}"/>
    <cellStyle name="Percentuale 30 5" xfId="1668" xr:uid="{00000000-0005-0000-0000-0000CD230000}"/>
    <cellStyle name="Percentuale 31" xfId="1669" xr:uid="{00000000-0005-0000-0000-0000CE230000}"/>
    <cellStyle name="Percentuale 31 2" xfId="1670" xr:uid="{00000000-0005-0000-0000-0000CF230000}"/>
    <cellStyle name="Percentuale 31 2 2" xfId="3058" xr:uid="{00000000-0005-0000-0000-0000D0230000}"/>
    <cellStyle name="Percentuale 31 3" xfId="1671" xr:uid="{00000000-0005-0000-0000-0000D1230000}"/>
    <cellStyle name="Percentuale 31 3 2" xfId="1672" xr:uid="{00000000-0005-0000-0000-0000D2230000}"/>
    <cellStyle name="Percentuale 31 3 3" xfId="1673" xr:uid="{00000000-0005-0000-0000-0000D3230000}"/>
    <cellStyle name="Percentuale 31 3 3 2" xfId="3060" xr:uid="{00000000-0005-0000-0000-0000D4230000}"/>
    <cellStyle name="Percentuale 31 3 4" xfId="3059" xr:uid="{00000000-0005-0000-0000-0000D5230000}"/>
    <cellStyle name="Percentuale 31 4" xfId="1674" xr:uid="{00000000-0005-0000-0000-0000D6230000}"/>
    <cellStyle name="Percentuale 31 4 2" xfId="1675" xr:uid="{00000000-0005-0000-0000-0000D7230000}"/>
    <cellStyle name="Percentuale 31 4 2 2" xfId="3062" xr:uid="{00000000-0005-0000-0000-0000D8230000}"/>
    <cellStyle name="Percentuale 31 4 3" xfId="3061" xr:uid="{00000000-0005-0000-0000-0000D9230000}"/>
    <cellStyle name="Percentuale 31 5" xfId="1676" xr:uid="{00000000-0005-0000-0000-0000DA230000}"/>
    <cellStyle name="Percentuale 32" xfId="1677" xr:uid="{00000000-0005-0000-0000-0000DB230000}"/>
    <cellStyle name="Percentuale 32 2" xfId="1678" xr:uid="{00000000-0005-0000-0000-0000DC230000}"/>
    <cellStyle name="Percentuale 32 2 2" xfId="3063" xr:uid="{00000000-0005-0000-0000-0000DD230000}"/>
    <cellStyle name="Percentuale 32 3" xfId="1679" xr:uid="{00000000-0005-0000-0000-0000DE230000}"/>
    <cellStyle name="Percentuale 32 3 2" xfId="1680" xr:uid="{00000000-0005-0000-0000-0000DF230000}"/>
    <cellStyle name="Percentuale 32 3 3" xfId="1681" xr:uid="{00000000-0005-0000-0000-0000E0230000}"/>
    <cellStyle name="Percentuale 32 3 3 2" xfId="3065" xr:uid="{00000000-0005-0000-0000-0000E1230000}"/>
    <cellStyle name="Percentuale 32 3 4" xfId="3064" xr:uid="{00000000-0005-0000-0000-0000E2230000}"/>
    <cellStyle name="Percentuale 32 4" xfId="1682" xr:uid="{00000000-0005-0000-0000-0000E3230000}"/>
    <cellStyle name="Percentuale 32 4 2" xfId="1683" xr:uid="{00000000-0005-0000-0000-0000E4230000}"/>
    <cellStyle name="Percentuale 32 4 2 2" xfId="3067" xr:uid="{00000000-0005-0000-0000-0000E5230000}"/>
    <cellStyle name="Percentuale 32 4 3" xfId="3066" xr:uid="{00000000-0005-0000-0000-0000E6230000}"/>
    <cellStyle name="Percentuale 32 5" xfId="1684" xr:uid="{00000000-0005-0000-0000-0000E7230000}"/>
    <cellStyle name="Percentuale 33" xfId="1685" xr:uid="{00000000-0005-0000-0000-0000E8230000}"/>
    <cellStyle name="Percentuale 33 2" xfId="1686" xr:uid="{00000000-0005-0000-0000-0000E9230000}"/>
    <cellStyle name="Percentuale 33 2 2" xfId="3068" xr:uid="{00000000-0005-0000-0000-0000EA230000}"/>
    <cellStyle name="Percentuale 33 3" xfId="1687" xr:uid="{00000000-0005-0000-0000-0000EB230000}"/>
    <cellStyle name="Percentuale 33 3 2" xfId="1688" xr:uid="{00000000-0005-0000-0000-0000EC230000}"/>
    <cellStyle name="Percentuale 33 3 3" xfId="1689" xr:uid="{00000000-0005-0000-0000-0000ED230000}"/>
    <cellStyle name="Percentuale 33 3 3 2" xfId="3070" xr:uid="{00000000-0005-0000-0000-0000EE230000}"/>
    <cellStyle name="Percentuale 33 3 4" xfId="3069" xr:uid="{00000000-0005-0000-0000-0000EF230000}"/>
    <cellStyle name="Percentuale 33 4" xfId="1690" xr:uid="{00000000-0005-0000-0000-0000F0230000}"/>
    <cellStyle name="Percentuale 33 4 2" xfId="1691" xr:uid="{00000000-0005-0000-0000-0000F1230000}"/>
    <cellStyle name="Percentuale 33 4 2 2" xfId="3072" xr:uid="{00000000-0005-0000-0000-0000F2230000}"/>
    <cellStyle name="Percentuale 33 4 3" xfId="3071" xr:uid="{00000000-0005-0000-0000-0000F3230000}"/>
    <cellStyle name="Percentuale 33 5" xfId="1692" xr:uid="{00000000-0005-0000-0000-0000F4230000}"/>
    <cellStyle name="Percentuale 34" xfId="1693" xr:uid="{00000000-0005-0000-0000-0000F5230000}"/>
    <cellStyle name="Percentuale 34 2" xfId="1694" xr:uid="{00000000-0005-0000-0000-0000F6230000}"/>
    <cellStyle name="Percentuale 34 2 2" xfId="3073" xr:uid="{00000000-0005-0000-0000-0000F7230000}"/>
    <cellStyle name="Percentuale 34 3" xfId="1695" xr:uid="{00000000-0005-0000-0000-0000F8230000}"/>
    <cellStyle name="Percentuale 34 3 2" xfId="1696" xr:uid="{00000000-0005-0000-0000-0000F9230000}"/>
    <cellStyle name="Percentuale 34 3 3" xfId="1697" xr:uid="{00000000-0005-0000-0000-0000FA230000}"/>
    <cellStyle name="Percentuale 34 3 3 2" xfId="3075" xr:uid="{00000000-0005-0000-0000-0000FB230000}"/>
    <cellStyle name="Percentuale 34 3 4" xfId="3074" xr:uid="{00000000-0005-0000-0000-0000FC230000}"/>
    <cellStyle name="Percentuale 34 4" xfId="1698" xr:uid="{00000000-0005-0000-0000-0000FD230000}"/>
    <cellStyle name="Percentuale 34 4 2" xfId="1699" xr:uid="{00000000-0005-0000-0000-0000FE230000}"/>
    <cellStyle name="Percentuale 34 4 2 2" xfId="3077" xr:uid="{00000000-0005-0000-0000-0000FF230000}"/>
    <cellStyle name="Percentuale 34 4 3" xfId="3076" xr:uid="{00000000-0005-0000-0000-000000240000}"/>
    <cellStyle name="Percentuale 34 5" xfId="1700" xr:uid="{00000000-0005-0000-0000-000001240000}"/>
    <cellStyle name="Percentuale 35" xfId="1701" xr:uid="{00000000-0005-0000-0000-000002240000}"/>
    <cellStyle name="Percentuale 35 2" xfId="1702" xr:uid="{00000000-0005-0000-0000-000003240000}"/>
    <cellStyle name="Percentuale 35 2 2" xfId="3078" xr:uid="{00000000-0005-0000-0000-000004240000}"/>
    <cellStyle name="Percentuale 35 3" xfId="1703" xr:uid="{00000000-0005-0000-0000-000005240000}"/>
    <cellStyle name="Percentuale 35 3 2" xfId="1704" xr:uid="{00000000-0005-0000-0000-000006240000}"/>
    <cellStyle name="Percentuale 35 3 3" xfId="1705" xr:uid="{00000000-0005-0000-0000-000007240000}"/>
    <cellStyle name="Percentuale 35 3 3 2" xfId="3080" xr:uid="{00000000-0005-0000-0000-000008240000}"/>
    <cellStyle name="Percentuale 35 3 4" xfId="3079" xr:uid="{00000000-0005-0000-0000-000009240000}"/>
    <cellStyle name="Percentuale 35 4" xfId="1706" xr:uid="{00000000-0005-0000-0000-00000A240000}"/>
    <cellStyle name="Percentuale 35 4 2" xfId="1707" xr:uid="{00000000-0005-0000-0000-00000B240000}"/>
    <cellStyle name="Percentuale 35 4 2 2" xfId="3082" xr:uid="{00000000-0005-0000-0000-00000C240000}"/>
    <cellStyle name="Percentuale 35 4 3" xfId="3081" xr:uid="{00000000-0005-0000-0000-00000D240000}"/>
    <cellStyle name="Percentuale 35 5" xfId="1708" xr:uid="{00000000-0005-0000-0000-00000E240000}"/>
    <cellStyle name="Percentuale 36" xfId="1709" xr:uid="{00000000-0005-0000-0000-00000F240000}"/>
    <cellStyle name="Percentuale 36 2" xfId="1710" xr:uid="{00000000-0005-0000-0000-000010240000}"/>
    <cellStyle name="Percentuale 36 2 2" xfId="3083" xr:uid="{00000000-0005-0000-0000-000011240000}"/>
    <cellStyle name="Percentuale 36 3" xfId="1711" xr:uid="{00000000-0005-0000-0000-000012240000}"/>
    <cellStyle name="Percentuale 36 3 2" xfId="1712" xr:uid="{00000000-0005-0000-0000-000013240000}"/>
    <cellStyle name="Percentuale 36 3 3" xfId="1713" xr:uid="{00000000-0005-0000-0000-000014240000}"/>
    <cellStyle name="Percentuale 36 3 3 2" xfId="3085" xr:uid="{00000000-0005-0000-0000-000015240000}"/>
    <cellStyle name="Percentuale 36 3 4" xfId="3084" xr:uid="{00000000-0005-0000-0000-000016240000}"/>
    <cellStyle name="Percentuale 36 4" xfId="1714" xr:uid="{00000000-0005-0000-0000-000017240000}"/>
    <cellStyle name="Percentuale 36 4 2" xfId="1715" xr:uid="{00000000-0005-0000-0000-000018240000}"/>
    <cellStyle name="Percentuale 36 4 2 2" xfId="3087" xr:uid="{00000000-0005-0000-0000-000019240000}"/>
    <cellStyle name="Percentuale 36 4 3" xfId="3086" xr:uid="{00000000-0005-0000-0000-00001A240000}"/>
    <cellStyle name="Percentuale 36 5" xfId="1716" xr:uid="{00000000-0005-0000-0000-00001B240000}"/>
    <cellStyle name="Percentuale 37" xfId="1717" xr:uid="{00000000-0005-0000-0000-00001C240000}"/>
    <cellStyle name="Percentuale 37 2" xfId="1718" xr:uid="{00000000-0005-0000-0000-00001D240000}"/>
    <cellStyle name="Percentuale 37 2 2" xfId="3088" xr:uid="{00000000-0005-0000-0000-00001E240000}"/>
    <cellStyle name="Percentuale 37 3" xfId="1719" xr:uid="{00000000-0005-0000-0000-00001F240000}"/>
    <cellStyle name="Percentuale 37 3 2" xfId="1720" xr:uid="{00000000-0005-0000-0000-000020240000}"/>
    <cellStyle name="Percentuale 37 3 3" xfId="1721" xr:uid="{00000000-0005-0000-0000-000021240000}"/>
    <cellStyle name="Percentuale 37 3 3 2" xfId="3090" xr:uid="{00000000-0005-0000-0000-000022240000}"/>
    <cellStyle name="Percentuale 37 3 4" xfId="3089" xr:uid="{00000000-0005-0000-0000-000023240000}"/>
    <cellStyle name="Percentuale 37 4" xfId="1722" xr:uid="{00000000-0005-0000-0000-000024240000}"/>
    <cellStyle name="Percentuale 37 4 2" xfId="1723" xr:uid="{00000000-0005-0000-0000-000025240000}"/>
    <cellStyle name="Percentuale 37 4 2 2" xfId="3092" xr:uid="{00000000-0005-0000-0000-000026240000}"/>
    <cellStyle name="Percentuale 37 4 3" xfId="3091" xr:uid="{00000000-0005-0000-0000-000027240000}"/>
    <cellStyle name="Percentuale 37 5" xfId="1724" xr:uid="{00000000-0005-0000-0000-000028240000}"/>
    <cellStyle name="Percentuale 38" xfId="1725" xr:uid="{00000000-0005-0000-0000-000029240000}"/>
    <cellStyle name="Percentuale 38 2" xfId="1726" xr:uid="{00000000-0005-0000-0000-00002A240000}"/>
    <cellStyle name="Percentuale 38 2 2" xfId="3093" xr:uid="{00000000-0005-0000-0000-00002B240000}"/>
    <cellStyle name="Percentuale 38 3" xfId="1727" xr:uid="{00000000-0005-0000-0000-00002C240000}"/>
    <cellStyle name="Percentuale 38 3 2" xfId="1728" xr:uid="{00000000-0005-0000-0000-00002D240000}"/>
    <cellStyle name="Percentuale 38 3 3" xfId="1729" xr:uid="{00000000-0005-0000-0000-00002E240000}"/>
    <cellStyle name="Percentuale 38 3 3 2" xfId="3095" xr:uid="{00000000-0005-0000-0000-00002F240000}"/>
    <cellStyle name="Percentuale 38 3 4" xfId="3094" xr:uid="{00000000-0005-0000-0000-000030240000}"/>
    <cellStyle name="Percentuale 38 4" xfId="1730" xr:uid="{00000000-0005-0000-0000-000031240000}"/>
    <cellStyle name="Percentuale 38 4 2" xfId="1731" xr:uid="{00000000-0005-0000-0000-000032240000}"/>
    <cellStyle name="Percentuale 38 4 2 2" xfId="3097" xr:uid="{00000000-0005-0000-0000-000033240000}"/>
    <cellStyle name="Percentuale 38 4 3" xfId="3096" xr:uid="{00000000-0005-0000-0000-000034240000}"/>
    <cellStyle name="Percentuale 38 5" xfId="1732" xr:uid="{00000000-0005-0000-0000-000035240000}"/>
    <cellStyle name="Percentuale 39" xfId="1733" xr:uid="{00000000-0005-0000-0000-000036240000}"/>
    <cellStyle name="Percentuale 39 2" xfId="1734" xr:uid="{00000000-0005-0000-0000-000037240000}"/>
    <cellStyle name="Percentuale 39 2 2" xfId="3098" xr:uid="{00000000-0005-0000-0000-000038240000}"/>
    <cellStyle name="Percentuale 39 3" xfId="1735" xr:uid="{00000000-0005-0000-0000-000039240000}"/>
    <cellStyle name="Percentuale 39 3 2" xfId="1736" xr:uid="{00000000-0005-0000-0000-00003A240000}"/>
    <cellStyle name="Percentuale 39 3 3" xfId="1737" xr:uid="{00000000-0005-0000-0000-00003B240000}"/>
    <cellStyle name="Percentuale 39 3 3 2" xfId="3100" xr:uid="{00000000-0005-0000-0000-00003C240000}"/>
    <cellStyle name="Percentuale 39 3 4" xfId="3099" xr:uid="{00000000-0005-0000-0000-00003D240000}"/>
    <cellStyle name="Percentuale 39 4" xfId="1738" xr:uid="{00000000-0005-0000-0000-00003E240000}"/>
    <cellStyle name="Percentuale 39 4 2" xfId="1739" xr:uid="{00000000-0005-0000-0000-00003F240000}"/>
    <cellStyle name="Percentuale 39 4 2 2" xfId="3102" xr:uid="{00000000-0005-0000-0000-000040240000}"/>
    <cellStyle name="Percentuale 39 4 3" xfId="3101" xr:uid="{00000000-0005-0000-0000-000041240000}"/>
    <cellStyle name="Percentuale 39 5" xfId="1740" xr:uid="{00000000-0005-0000-0000-000042240000}"/>
    <cellStyle name="Percentuale 4" xfId="1741" xr:uid="{00000000-0005-0000-0000-000043240000}"/>
    <cellStyle name="Percentuale 4 2" xfId="1742" xr:uid="{00000000-0005-0000-0000-000044240000}"/>
    <cellStyle name="Percentuale 4 2 2" xfId="3103" xr:uid="{00000000-0005-0000-0000-000045240000}"/>
    <cellStyle name="Percentuale 4 3" xfId="1743" xr:uid="{00000000-0005-0000-0000-000046240000}"/>
    <cellStyle name="Percentuale 4 3 2" xfId="1744" xr:uid="{00000000-0005-0000-0000-000047240000}"/>
    <cellStyle name="Percentuale 4 3 3" xfId="1745" xr:uid="{00000000-0005-0000-0000-000048240000}"/>
    <cellStyle name="Percentuale 4 3 3 2" xfId="3105" xr:uid="{00000000-0005-0000-0000-000049240000}"/>
    <cellStyle name="Percentuale 4 3 4" xfId="3104" xr:uid="{00000000-0005-0000-0000-00004A240000}"/>
    <cellStyle name="Percentuale 4 4" xfId="1746" xr:uid="{00000000-0005-0000-0000-00004B240000}"/>
    <cellStyle name="Percentuale 4 4 2" xfId="1747" xr:uid="{00000000-0005-0000-0000-00004C240000}"/>
    <cellStyle name="Percentuale 4 4 2 2" xfId="3107" xr:uid="{00000000-0005-0000-0000-00004D240000}"/>
    <cellStyle name="Percentuale 4 4 3" xfId="3106" xr:uid="{00000000-0005-0000-0000-00004E240000}"/>
    <cellStyle name="Percentuale 4 5" xfId="1748" xr:uid="{00000000-0005-0000-0000-00004F240000}"/>
    <cellStyle name="Percentuale 40" xfId="1749" xr:uid="{00000000-0005-0000-0000-000050240000}"/>
    <cellStyle name="Percentuale 40 2" xfId="1750" xr:uid="{00000000-0005-0000-0000-000051240000}"/>
    <cellStyle name="Percentuale 40 2 2" xfId="3108" xr:uid="{00000000-0005-0000-0000-000052240000}"/>
    <cellStyle name="Percentuale 40 3" xfId="1751" xr:uid="{00000000-0005-0000-0000-000053240000}"/>
    <cellStyle name="Percentuale 40 3 2" xfId="1752" xr:uid="{00000000-0005-0000-0000-000054240000}"/>
    <cellStyle name="Percentuale 40 3 3" xfId="1753" xr:uid="{00000000-0005-0000-0000-000055240000}"/>
    <cellStyle name="Percentuale 40 3 3 2" xfId="3110" xr:uid="{00000000-0005-0000-0000-000056240000}"/>
    <cellStyle name="Percentuale 40 3 4" xfId="3109" xr:uid="{00000000-0005-0000-0000-000057240000}"/>
    <cellStyle name="Percentuale 40 4" xfId="1754" xr:uid="{00000000-0005-0000-0000-000058240000}"/>
    <cellStyle name="Percentuale 40 4 2" xfId="1755" xr:uid="{00000000-0005-0000-0000-000059240000}"/>
    <cellStyle name="Percentuale 40 4 2 2" xfId="3112" xr:uid="{00000000-0005-0000-0000-00005A240000}"/>
    <cellStyle name="Percentuale 40 4 3" xfId="3111" xr:uid="{00000000-0005-0000-0000-00005B240000}"/>
    <cellStyle name="Percentuale 40 5" xfId="1756" xr:uid="{00000000-0005-0000-0000-00005C240000}"/>
    <cellStyle name="Percentuale 41" xfId="1757" xr:uid="{00000000-0005-0000-0000-00005D240000}"/>
    <cellStyle name="Percentuale 41 2" xfId="1758" xr:uid="{00000000-0005-0000-0000-00005E240000}"/>
    <cellStyle name="Percentuale 41 2 2" xfId="3113" xr:uid="{00000000-0005-0000-0000-00005F240000}"/>
    <cellStyle name="Percentuale 41 3" xfId="1759" xr:uid="{00000000-0005-0000-0000-000060240000}"/>
    <cellStyle name="Percentuale 41 3 2" xfId="1760" xr:uid="{00000000-0005-0000-0000-000061240000}"/>
    <cellStyle name="Percentuale 41 3 3" xfId="1761" xr:uid="{00000000-0005-0000-0000-000062240000}"/>
    <cellStyle name="Percentuale 41 3 3 2" xfId="3115" xr:uid="{00000000-0005-0000-0000-000063240000}"/>
    <cellStyle name="Percentuale 41 3 4" xfId="3114" xr:uid="{00000000-0005-0000-0000-000064240000}"/>
    <cellStyle name="Percentuale 41 4" xfId="1762" xr:uid="{00000000-0005-0000-0000-000065240000}"/>
    <cellStyle name="Percentuale 41 4 2" xfId="1763" xr:uid="{00000000-0005-0000-0000-000066240000}"/>
    <cellStyle name="Percentuale 41 4 2 2" xfId="3117" xr:uid="{00000000-0005-0000-0000-000067240000}"/>
    <cellStyle name="Percentuale 41 4 3" xfId="3116" xr:uid="{00000000-0005-0000-0000-000068240000}"/>
    <cellStyle name="Percentuale 41 5" xfId="1764" xr:uid="{00000000-0005-0000-0000-000069240000}"/>
    <cellStyle name="Percentuale 42" xfId="1765" xr:uid="{00000000-0005-0000-0000-00006A240000}"/>
    <cellStyle name="Percentuale 42 2" xfId="1766" xr:uid="{00000000-0005-0000-0000-00006B240000}"/>
    <cellStyle name="Percentuale 42 2 2" xfId="3118" xr:uid="{00000000-0005-0000-0000-00006C240000}"/>
    <cellStyle name="Percentuale 42 3" xfId="1767" xr:uid="{00000000-0005-0000-0000-00006D240000}"/>
    <cellStyle name="Percentuale 42 3 2" xfId="1768" xr:uid="{00000000-0005-0000-0000-00006E240000}"/>
    <cellStyle name="Percentuale 42 3 3" xfId="1769" xr:uid="{00000000-0005-0000-0000-00006F240000}"/>
    <cellStyle name="Percentuale 42 3 3 2" xfId="3120" xr:uid="{00000000-0005-0000-0000-000070240000}"/>
    <cellStyle name="Percentuale 42 3 4" xfId="3119" xr:uid="{00000000-0005-0000-0000-000071240000}"/>
    <cellStyle name="Percentuale 42 4" xfId="1770" xr:uid="{00000000-0005-0000-0000-000072240000}"/>
    <cellStyle name="Percentuale 42 4 2" xfId="1771" xr:uid="{00000000-0005-0000-0000-000073240000}"/>
    <cellStyle name="Percentuale 42 4 2 2" xfId="3122" xr:uid="{00000000-0005-0000-0000-000074240000}"/>
    <cellStyle name="Percentuale 42 4 3" xfId="3121" xr:uid="{00000000-0005-0000-0000-000075240000}"/>
    <cellStyle name="Percentuale 42 5" xfId="1772" xr:uid="{00000000-0005-0000-0000-000076240000}"/>
    <cellStyle name="Percentuale 43" xfId="1773" xr:uid="{00000000-0005-0000-0000-000077240000}"/>
    <cellStyle name="Percentuale 43 2" xfId="1774" xr:uid="{00000000-0005-0000-0000-000078240000}"/>
    <cellStyle name="Percentuale 43 2 2" xfId="3123" xr:uid="{00000000-0005-0000-0000-000079240000}"/>
    <cellStyle name="Percentuale 43 3" xfId="1775" xr:uid="{00000000-0005-0000-0000-00007A240000}"/>
    <cellStyle name="Percentuale 43 3 2" xfId="1776" xr:uid="{00000000-0005-0000-0000-00007B240000}"/>
    <cellStyle name="Percentuale 43 3 3" xfId="1777" xr:uid="{00000000-0005-0000-0000-00007C240000}"/>
    <cellStyle name="Percentuale 43 3 3 2" xfId="3125" xr:uid="{00000000-0005-0000-0000-00007D240000}"/>
    <cellStyle name="Percentuale 43 3 4" xfId="3124" xr:uid="{00000000-0005-0000-0000-00007E240000}"/>
    <cellStyle name="Percentuale 43 4" xfId="1778" xr:uid="{00000000-0005-0000-0000-00007F240000}"/>
    <cellStyle name="Percentuale 43 4 2" xfId="1779" xr:uid="{00000000-0005-0000-0000-000080240000}"/>
    <cellStyle name="Percentuale 43 4 2 2" xfId="3127" xr:uid="{00000000-0005-0000-0000-000081240000}"/>
    <cellStyle name="Percentuale 43 4 3" xfId="3126" xr:uid="{00000000-0005-0000-0000-000082240000}"/>
    <cellStyle name="Percentuale 43 5" xfId="1780" xr:uid="{00000000-0005-0000-0000-000083240000}"/>
    <cellStyle name="Percentuale 44" xfId="1781" xr:uid="{00000000-0005-0000-0000-000084240000}"/>
    <cellStyle name="Percentuale 44 2" xfId="1782" xr:uid="{00000000-0005-0000-0000-000085240000}"/>
    <cellStyle name="Percentuale 44 2 2" xfId="3128" xr:uid="{00000000-0005-0000-0000-000086240000}"/>
    <cellStyle name="Percentuale 44 3" xfId="1783" xr:uid="{00000000-0005-0000-0000-000087240000}"/>
    <cellStyle name="Percentuale 44 3 2" xfId="1784" xr:uid="{00000000-0005-0000-0000-000088240000}"/>
    <cellStyle name="Percentuale 44 3 3" xfId="1785" xr:uid="{00000000-0005-0000-0000-000089240000}"/>
    <cellStyle name="Percentuale 44 3 3 2" xfId="3130" xr:uid="{00000000-0005-0000-0000-00008A240000}"/>
    <cellStyle name="Percentuale 44 3 4" xfId="3129" xr:uid="{00000000-0005-0000-0000-00008B240000}"/>
    <cellStyle name="Percentuale 44 4" xfId="1786" xr:uid="{00000000-0005-0000-0000-00008C240000}"/>
    <cellStyle name="Percentuale 44 4 2" xfId="1787" xr:uid="{00000000-0005-0000-0000-00008D240000}"/>
    <cellStyle name="Percentuale 44 4 2 2" xfId="3132" xr:uid="{00000000-0005-0000-0000-00008E240000}"/>
    <cellStyle name="Percentuale 44 4 3" xfId="3131" xr:uid="{00000000-0005-0000-0000-00008F240000}"/>
    <cellStyle name="Percentuale 44 5" xfId="1788" xr:uid="{00000000-0005-0000-0000-000090240000}"/>
    <cellStyle name="Percentuale 45" xfId="1789" xr:uid="{00000000-0005-0000-0000-000091240000}"/>
    <cellStyle name="Percentuale 45 2" xfId="1790" xr:uid="{00000000-0005-0000-0000-000092240000}"/>
    <cellStyle name="Percentuale 45 2 2" xfId="3133" xr:uid="{00000000-0005-0000-0000-000093240000}"/>
    <cellStyle name="Percentuale 45 3" xfId="1791" xr:uid="{00000000-0005-0000-0000-000094240000}"/>
    <cellStyle name="Percentuale 45 3 2" xfId="1792" xr:uid="{00000000-0005-0000-0000-000095240000}"/>
    <cellStyle name="Percentuale 45 3 3" xfId="1793" xr:uid="{00000000-0005-0000-0000-000096240000}"/>
    <cellStyle name="Percentuale 45 3 3 2" xfId="3135" xr:uid="{00000000-0005-0000-0000-000097240000}"/>
    <cellStyle name="Percentuale 45 3 4" xfId="3134" xr:uid="{00000000-0005-0000-0000-000098240000}"/>
    <cellStyle name="Percentuale 45 4" xfId="1794" xr:uid="{00000000-0005-0000-0000-000099240000}"/>
    <cellStyle name="Percentuale 45 4 2" xfId="1795" xr:uid="{00000000-0005-0000-0000-00009A240000}"/>
    <cellStyle name="Percentuale 45 4 2 2" xfId="3137" xr:uid="{00000000-0005-0000-0000-00009B240000}"/>
    <cellStyle name="Percentuale 45 4 3" xfId="3136" xr:uid="{00000000-0005-0000-0000-00009C240000}"/>
    <cellStyle name="Percentuale 45 5" xfId="1796" xr:uid="{00000000-0005-0000-0000-00009D240000}"/>
    <cellStyle name="Percentuale 46" xfId="1797" xr:uid="{00000000-0005-0000-0000-00009E240000}"/>
    <cellStyle name="Percentuale 46 2" xfId="1798" xr:uid="{00000000-0005-0000-0000-00009F240000}"/>
    <cellStyle name="Percentuale 46 2 2" xfId="3138" xr:uid="{00000000-0005-0000-0000-0000A0240000}"/>
    <cellStyle name="Percentuale 46 3" xfId="1799" xr:uid="{00000000-0005-0000-0000-0000A1240000}"/>
    <cellStyle name="Percentuale 46 3 2" xfId="1800" xr:uid="{00000000-0005-0000-0000-0000A2240000}"/>
    <cellStyle name="Percentuale 46 3 3" xfId="1801" xr:uid="{00000000-0005-0000-0000-0000A3240000}"/>
    <cellStyle name="Percentuale 46 3 3 2" xfId="3140" xr:uid="{00000000-0005-0000-0000-0000A4240000}"/>
    <cellStyle name="Percentuale 46 3 4" xfId="3139" xr:uid="{00000000-0005-0000-0000-0000A5240000}"/>
    <cellStyle name="Percentuale 46 4" xfId="1802" xr:uid="{00000000-0005-0000-0000-0000A6240000}"/>
    <cellStyle name="Percentuale 46 4 2" xfId="1803" xr:uid="{00000000-0005-0000-0000-0000A7240000}"/>
    <cellStyle name="Percentuale 46 4 2 2" xfId="3142" xr:uid="{00000000-0005-0000-0000-0000A8240000}"/>
    <cellStyle name="Percentuale 46 4 3" xfId="3141" xr:uid="{00000000-0005-0000-0000-0000A9240000}"/>
    <cellStyle name="Percentuale 46 5" xfId="1804" xr:uid="{00000000-0005-0000-0000-0000AA240000}"/>
    <cellStyle name="Percentuale 47" xfId="1805" xr:uid="{00000000-0005-0000-0000-0000AB240000}"/>
    <cellStyle name="Percentuale 47 2" xfId="1806" xr:uid="{00000000-0005-0000-0000-0000AC240000}"/>
    <cellStyle name="Percentuale 47 2 2" xfId="3143" xr:uid="{00000000-0005-0000-0000-0000AD240000}"/>
    <cellStyle name="Percentuale 47 3" xfId="1807" xr:uid="{00000000-0005-0000-0000-0000AE240000}"/>
    <cellStyle name="Percentuale 47 3 2" xfId="1808" xr:uid="{00000000-0005-0000-0000-0000AF240000}"/>
    <cellStyle name="Percentuale 47 3 3" xfId="1809" xr:uid="{00000000-0005-0000-0000-0000B0240000}"/>
    <cellStyle name="Percentuale 47 3 3 2" xfId="3145" xr:uid="{00000000-0005-0000-0000-0000B1240000}"/>
    <cellStyle name="Percentuale 47 3 4" xfId="3144" xr:uid="{00000000-0005-0000-0000-0000B2240000}"/>
    <cellStyle name="Percentuale 47 4" xfId="1810" xr:uid="{00000000-0005-0000-0000-0000B3240000}"/>
    <cellStyle name="Percentuale 47 4 2" xfId="1811" xr:uid="{00000000-0005-0000-0000-0000B4240000}"/>
    <cellStyle name="Percentuale 47 4 2 2" xfId="3147" xr:uid="{00000000-0005-0000-0000-0000B5240000}"/>
    <cellStyle name="Percentuale 47 4 3" xfId="3146" xr:uid="{00000000-0005-0000-0000-0000B6240000}"/>
    <cellStyle name="Percentuale 47 5" xfId="1812" xr:uid="{00000000-0005-0000-0000-0000B7240000}"/>
    <cellStyle name="Percentuale 48" xfId="1813" xr:uid="{00000000-0005-0000-0000-0000B8240000}"/>
    <cellStyle name="Percentuale 48 2" xfId="1814" xr:uid="{00000000-0005-0000-0000-0000B9240000}"/>
    <cellStyle name="Percentuale 48 2 2" xfId="3148" xr:uid="{00000000-0005-0000-0000-0000BA240000}"/>
    <cellStyle name="Percentuale 48 3" xfId="1815" xr:uid="{00000000-0005-0000-0000-0000BB240000}"/>
    <cellStyle name="Percentuale 48 3 2" xfId="1816" xr:uid="{00000000-0005-0000-0000-0000BC240000}"/>
    <cellStyle name="Percentuale 48 3 3" xfId="1817" xr:uid="{00000000-0005-0000-0000-0000BD240000}"/>
    <cellStyle name="Percentuale 48 3 3 2" xfId="3150" xr:uid="{00000000-0005-0000-0000-0000BE240000}"/>
    <cellStyle name="Percentuale 48 3 4" xfId="3149" xr:uid="{00000000-0005-0000-0000-0000BF240000}"/>
    <cellStyle name="Percentuale 48 4" xfId="1818" xr:uid="{00000000-0005-0000-0000-0000C0240000}"/>
    <cellStyle name="Percentuale 48 4 2" xfId="1819" xr:uid="{00000000-0005-0000-0000-0000C1240000}"/>
    <cellStyle name="Percentuale 48 4 2 2" xfId="3152" xr:uid="{00000000-0005-0000-0000-0000C2240000}"/>
    <cellStyle name="Percentuale 48 4 3" xfId="3151" xr:uid="{00000000-0005-0000-0000-0000C3240000}"/>
    <cellStyle name="Percentuale 48 5" xfId="1820" xr:uid="{00000000-0005-0000-0000-0000C4240000}"/>
    <cellStyle name="Percentuale 49" xfId="1821" xr:uid="{00000000-0005-0000-0000-0000C5240000}"/>
    <cellStyle name="Percentuale 49 2" xfId="1822" xr:uid="{00000000-0005-0000-0000-0000C6240000}"/>
    <cellStyle name="Percentuale 49 2 2" xfId="3153" xr:uid="{00000000-0005-0000-0000-0000C7240000}"/>
    <cellStyle name="Percentuale 49 3" xfId="1823" xr:uid="{00000000-0005-0000-0000-0000C8240000}"/>
    <cellStyle name="Percentuale 49 3 2" xfId="1824" xr:uid="{00000000-0005-0000-0000-0000C9240000}"/>
    <cellStyle name="Percentuale 49 3 3" xfId="1825" xr:uid="{00000000-0005-0000-0000-0000CA240000}"/>
    <cellStyle name="Percentuale 49 3 3 2" xfId="3155" xr:uid="{00000000-0005-0000-0000-0000CB240000}"/>
    <cellStyle name="Percentuale 49 3 4" xfId="3154" xr:uid="{00000000-0005-0000-0000-0000CC240000}"/>
    <cellStyle name="Percentuale 49 4" xfId="1826" xr:uid="{00000000-0005-0000-0000-0000CD240000}"/>
    <cellStyle name="Percentuale 49 4 2" xfId="1827" xr:uid="{00000000-0005-0000-0000-0000CE240000}"/>
    <cellStyle name="Percentuale 49 4 2 2" xfId="3157" xr:uid="{00000000-0005-0000-0000-0000CF240000}"/>
    <cellStyle name="Percentuale 49 4 3" xfId="3156" xr:uid="{00000000-0005-0000-0000-0000D0240000}"/>
    <cellStyle name="Percentuale 49 5" xfId="1828" xr:uid="{00000000-0005-0000-0000-0000D1240000}"/>
    <cellStyle name="Percentuale 5" xfId="1829" xr:uid="{00000000-0005-0000-0000-0000D2240000}"/>
    <cellStyle name="Percentuale 5 2" xfId="1830" xr:uid="{00000000-0005-0000-0000-0000D3240000}"/>
    <cellStyle name="Percentuale 5 2 2" xfId="3158" xr:uid="{00000000-0005-0000-0000-0000D4240000}"/>
    <cellStyle name="Percentuale 5 3" xfId="1831" xr:uid="{00000000-0005-0000-0000-0000D5240000}"/>
    <cellStyle name="Percentuale 5 3 2" xfId="1832" xr:uid="{00000000-0005-0000-0000-0000D6240000}"/>
    <cellStyle name="Percentuale 5 3 3" xfId="1833" xr:uid="{00000000-0005-0000-0000-0000D7240000}"/>
    <cellStyle name="Percentuale 5 3 3 2" xfId="3160" xr:uid="{00000000-0005-0000-0000-0000D8240000}"/>
    <cellStyle name="Percentuale 5 3 4" xfId="3159" xr:uid="{00000000-0005-0000-0000-0000D9240000}"/>
    <cellStyle name="Percentuale 5 4" xfId="1834" xr:uid="{00000000-0005-0000-0000-0000DA240000}"/>
    <cellStyle name="Percentuale 5 4 2" xfId="1835" xr:uid="{00000000-0005-0000-0000-0000DB240000}"/>
    <cellStyle name="Percentuale 5 4 2 2" xfId="3162" xr:uid="{00000000-0005-0000-0000-0000DC240000}"/>
    <cellStyle name="Percentuale 5 4 3" xfId="3161" xr:uid="{00000000-0005-0000-0000-0000DD240000}"/>
    <cellStyle name="Percentuale 5 5" xfId="1836" xr:uid="{00000000-0005-0000-0000-0000DE240000}"/>
    <cellStyle name="Percentuale 50" xfId="1837" xr:uid="{00000000-0005-0000-0000-0000DF240000}"/>
    <cellStyle name="Percentuale 50 2" xfId="1838" xr:uid="{00000000-0005-0000-0000-0000E0240000}"/>
    <cellStyle name="Percentuale 50 2 2" xfId="3163" xr:uid="{00000000-0005-0000-0000-0000E1240000}"/>
    <cellStyle name="Percentuale 50 3" xfId="1839" xr:uid="{00000000-0005-0000-0000-0000E2240000}"/>
    <cellStyle name="Percentuale 50 3 2" xfId="1840" xr:uid="{00000000-0005-0000-0000-0000E3240000}"/>
    <cellStyle name="Percentuale 50 3 3" xfId="1841" xr:uid="{00000000-0005-0000-0000-0000E4240000}"/>
    <cellStyle name="Percentuale 50 3 3 2" xfId="3165" xr:uid="{00000000-0005-0000-0000-0000E5240000}"/>
    <cellStyle name="Percentuale 50 3 4" xfId="3164" xr:uid="{00000000-0005-0000-0000-0000E6240000}"/>
    <cellStyle name="Percentuale 50 4" xfId="1842" xr:uid="{00000000-0005-0000-0000-0000E7240000}"/>
    <cellStyle name="Percentuale 50 4 2" xfId="1843" xr:uid="{00000000-0005-0000-0000-0000E8240000}"/>
    <cellStyle name="Percentuale 50 4 2 2" xfId="3167" xr:uid="{00000000-0005-0000-0000-0000E9240000}"/>
    <cellStyle name="Percentuale 50 4 3" xfId="3166" xr:uid="{00000000-0005-0000-0000-0000EA240000}"/>
    <cellStyle name="Percentuale 50 5" xfId="1844" xr:uid="{00000000-0005-0000-0000-0000EB240000}"/>
    <cellStyle name="Percentuale 51" xfId="1845" xr:uid="{00000000-0005-0000-0000-0000EC240000}"/>
    <cellStyle name="Percentuale 51 2" xfId="1846" xr:uid="{00000000-0005-0000-0000-0000ED240000}"/>
    <cellStyle name="Percentuale 51 2 2" xfId="3168" xr:uid="{00000000-0005-0000-0000-0000EE240000}"/>
    <cellStyle name="Percentuale 51 3" xfId="1847" xr:uid="{00000000-0005-0000-0000-0000EF240000}"/>
    <cellStyle name="Percentuale 51 3 2" xfId="1848" xr:uid="{00000000-0005-0000-0000-0000F0240000}"/>
    <cellStyle name="Percentuale 51 3 3" xfId="1849" xr:uid="{00000000-0005-0000-0000-0000F1240000}"/>
    <cellStyle name="Percentuale 51 3 3 2" xfId="3170" xr:uid="{00000000-0005-0000-0000-0000F2240000}"/>
    <cellStyle name="Percentuale 51 3 4" xfId="3169" xr:uid="{00000000-0005-0000-0000-0000F3240000}"/>
    <cellStyle name="Percentuale 51 4" xfId="1850" xr:uid="{00000000-0005-0000-0000-0000F4240000}"/>
    <cellStyle name="Percentuale 51 4 2" xfId="1851" xr:uid="{00000000-0005-0000-0000-0000F5240000}"/>
    <cellStyle name="Percentuale 51 4 2 2" xfId="3172" xr:uid="{00000000-0005-0000-0000-0000F6240000}"/>
    <cellStyle name="Percentuale 51 4 3" xfId="3171" xr:uid="{00000000-0005-0000-0000-0000F7240000}"/>
    <cellStyle name="Percentuale 51 5" xfId="1852" xr:uid="{00000000-0005-0000-0000-0000F8240000}"/>
    <cellStyle name="Percentuale 52" xfId="1853" xr:uid="{00000000-0005-0000-0000-0000F9240000}"/>
    <cellStyle name="Percentuale 52 2" xfId="1854" xr:uid="{00000000-0005-0000-0000-0000FA240000}"/>
    <cellStyle name="Percentuale 52 2 2" xfId="3173" xr:uid="{00000000-0005-0000-0000-0000FB240000}"/>
    <cellStyle name="Percentuale 52 3" xfId="1855" xr:uid="{00000000-0005-0000-0000-0000FC240000}"/>
    <cellStyle name="Percentuale 52 3 2" xfId="1856" xr:uid="{00000000-0005-0000-0000-0000FD240000}"/>
    <cellStyle name="Percentuale 52 3 3" xfId="1857" xr:uid="{00000000-0005-0000-0000-0000FE240000}"/>
    <cellStyle name="Percentuale 52 3 3 2" xfId="3175" xr:uid="{00000000-0005-0000-0000-0000FF240000}"/>
    <cellStyle name="Percentuale 52 3 4" xfId="3174" xr:uid="{00000000-0005-0000-0000-000000250000}"/>
    <cellStyle name="Percentuale 52 4" xfId="1858" xr:uid="{00000000-0005-0000-0000-000001250000}"/>
    <cellStyle name="Percentuale 52 4 2" xfId="1859" xr:uid="{00000000-0005-0000-0000-000002250000}"/>
    <cellStyle name="Percentuale 52 4 2 2" xfId="3177" xr:uid="{00000000-0005-0000-0000-000003250000}"/>
    <cellStyle name="Percentuale 52 4 3" xfId="3176" xr:uid="{00000000-0005-0000-0000-000004250000}"/>
    <cellStyle name="Percentuale 52 5" xfId="1860" xr:uid="{00000000-0005-0000-0000-000005250000}"/>
    <cellStyle name="Percentuale 53" xfId="1861" xr:uid="{00000000-0005-0000-0000-000006250000}"/>
    <cellStyle name="Percentuale 53 2" xfId="1862" xr:uid="{00000000-0005-0000-0000-000007250000}"/>
    <cellStyle name="Percentuale 53 2 2" xfId="3178" xr:uid="{00000000-0005-0000-0000-000008250000}"/>
    <cellStyle name="Percentuale 53 3" xfId="1863" xr:uid="{00000000-0005-0000-0000-000009250000}"/>
    <cellStyle name="Percentuale 53 3 2" xfId="1864" xr:uid="{00000000-0005-0000-0000-00000A250000}"/>
    <cellStyle name="Percentuale 53 3 3" xfId="1865" xr:uid="{00000000-0005-0000-0000-00000B250000}"/>
    <cellStyle name="Percentuale 53 3 3 2" xfId="3180" xr:uid="{00000000-0005-0000-0000-00000C250000}"/>
    <cellStyle name="Percentuale 53 3 4" xfId="3179" xr:uid="{00000000-0005-0000-0000-00000D250000}"/>
    <cellStyle name="Percentuale 53 4" xfId="1866" xr:uid="{00000000-0005-0000-0000-00000E250000}"/>
    <cellStyle name="Percentuale 53 4 2" xfId="1867" xr:uid="{00000000-0005-0000-0000-00000F250000}"/>
    <cellStyle name="Percentuale 53 4 2 2" xfId="3182" xr:uid="{00000000-0005-0000-0000-000010250000}"/>
    <cellStyle name="Percentuale 53 4 3" xfId="3181" xr:uid="{00000000-0005-0000-0000-000011250000}"/>
    <cellStyle name="Percentuale 53 5" xfId="1868" xr:uid="{00000000-0005-0000-0000-000012250000}"/>
    <cellStyle name="Percentuale 54" xfId="1869" xr:uid="{00000000-0005-0000-0000-000013250000}"/>
    <cellStyle name="Percentuale 54 2" xfId="1870" xr:uid="{00000000-0005-0000-0000-000014250000}"/>
    <cellStyle name="Percentuale 54 2 2" xfId="3183" xr:uid="{00000000-0005-0000-0000-000015250000}"/>
    <cellStyle name="Percentuale 54 3" xfId="1871" xr:uid="{00000000-0005-0000-0000-000016250000}"/>
    <cellStyle name="Percentuale 54 3 2" xfId="1872" xr:uid="{00000000-0005-0000-0000-000017250000}"/>
    <cellStyle name="Percentuale 54 3 3" xfId="1873" xr:uid="{00000000-0005-0000-0000-000018250000}"/>
    <cellStyle name="Percentuale 54 3 3 2" xfId="3185" xr:uid="{00000000-0005-0000-0000-000019250000}"/>
    <cellStyle name="Percentuale 54 3 4" xfId="3184" xr:uid="{00000000-0005-0000-0000-00001A250000}"/>
    <cellStyle name="Percentuale 54 4" xfId="1874" xr:uid="{00000000-0005-0000-0000-00001B250000}"/>
    <cellStyle name="Percentuale 54 4 2" xfId="1875" xr:uid="{00000000-0005-0000-0000-00001C250000}"/>
    <cellStyle name="Percentuale 54 4 2 2" xfId="3187" xr:uid="{00000000-0005-0000-0000-00001D250000}"/>
    <cellStyle name="Percentuale 54 4 3" xfId="3186" xr:uid="{00000000-0005-0000-0000-00001E250000}"/>
    <cellStyle name="Percentuale 54 5" xfId="1876" xr:uid="{00000000-0005-0000-0000-00001F250000}"/>
    <cellStyle name="Percentuale 55" xfId="1877" xr:uid="{00000000-0005-0000-0000-000020250000}"/>
    <cellStyle name="Percentuale 55 2" xfId="1878" xr:uid="{00000000-0005-0000-0000-000021250000}"/>
    <cellStyle name="Percentuale 55 2 2" xfId="3188" xr:uid="{00000000-0005-0000-0000-000022250000}"/>
    <cellStyle name="Percentuale 55 3" xfId="1879" xr:uid="{00000000-0005-0000-0000-000023250000}"/>
    <cellStyle name="Percentuale 55 3 2" xfId="1880" xr:uid="{00000000-0005-0000-0000-000024250000}"/>
    <cellStyle name="Percentuale 55 3 3" xfId="1881" xr:uid="{00000000-0005-0000-0000-000025250000}"/>
    <cellStyle name="Percentuale 55 3 3 2" xfId="3190" xr:uid="{00000000-0005-0000-0000-000026250000}"/>
    <cellStyle name="Percentuale 55 3 4" xfId="3189" xr:uid="{00000000-0005-0000-0000-000027250000}"/>
    <cellStyle name="Percentuale 55 4" xfId="1882" xr:uid="{00000000-0005-0000-0000-000028250000}"/>
    <cellStyle name="Percentuale 55 4 2" xfId="1883" xr:uid="{00000000-0005-0000-0000-000029250000}"/>
    <cellStyle name="Percentuale 55 4 2 2" xfId="3192" xr:uid="{00000000-0005-0000-0000-00002A250000}"/>
    <cellStyle name="Percentuale 55 4 3" xfId="3191" xr:uid="{00000000-0005-0000-0000-00002B250000}"/>
    <cellStyle name="Percentuale 55 5" xfId="1884" xr:uid="{00000000-0005-0000-0000-00002C250000}"/>
    <cellStyle name="Percentuale 56" xfId="1885" xr:uid="{00000000-0005-0000-0000-00002D250000}"/>
    <cellStyle name="Percentuale 56 2" xfId="1886" xr:uid="{00000000-0005-0000-0000-00002E250000}"/>
    <cellStyle name="Percentuale 56 2 2" xfId="3193" xr:uid="{00000000-0005-0000-0000-00002F250000}"/>
    <cellStyle name="Percentuale 56 3" xfId="1887" xr:uid="{00000000-0005-0000-0000-000030250000}"/>
    <cellStyle name="Percentuale 56 3 2" xfId="1888" xr:uid="{00000000-0005-0000-0000-000031250000}"/>
    <cellStyle name="Percentuale 56 3 3" xfId="1889" xr:uid="{00000000-0005-0000-0000-000032250000}"/>
    <cellStyle name="Percentuale 56 3 3 2" xfId="3195" xr:uid="{00000000-0005-0000-0000-000033250000}"/>
    <cellStyle name="Percentuale 56 3 4" xfId="3194" xr:uid="{00000000-0005-0000-0000-000034250000}"/>
    <cellStyle name="Percentuale 56 4" xfId="1890" xr:uid="{00000000-0005-0000-0000-000035250000}"/>
    <cellStyle name="Percentuale 56 4 2" xfId="1891" xr:uid="{00000000-0005-0000-0000-000036250000}"/>
    <cellStyle name="Percentuale 56 4 2 2" xfId="3197" xr:uid="{00000000-0005-0000-0000-000037250000}"/>
    <cellStyle name="Percentuale 56 4 3" xfId="3196" xr:uid="{00000000-0005-0000-0000-000038250000}"/>
    <cellStyle name="Percentuale 56 5" xfId="1892" xr:uid="{00000000-0005-0000-0000-000039250000}"/>
    <cellStyle name="Percentuale 57" xfId="1893" xr:uid="{00000000-0005-0000-0000-00003A250000}"/>
    <cellStyle name="Percentuale 57 2" xfId="1894" xr:uid="{00000000-0005-0000-0000-00003B250000}"/>
    <cellStyle name="Percentuale 57 2 2" xfId="3198" xr:uid="{00000000-0005-0000-0000-00003C250000}"/>
    <cellStyle name="Percentuale 57 3" xfId="1895" xr:uid="{00000000-0005-0000-0000-00003D250000}"/>
    <cellStyle name="Percentuale 57 3 2" xfId="1896" xr:uid="{00000000-0005-0000-0000-00003E250000}"/>
    <cellStyle name="Percentuale 57 3 3" xfId="1897" xr:uid="{00000000-0005-0000-0000-00003F250000}"/>
    <cellStyle name="Percentuale 57 3 3 2" xfId="3200" xr:uid="{00000000-0005-0000-0000-000040250000}"/>
    <cellStyle name="Percentuale 57 3 4" xfId="3199" xr:uid="{00000000-0005-0000-0000-000041250000}"/>
    <cellStyle name="Percentuale 57 4" xfId="1898" xr:uid="{00000000-0005-0000-0000-000042250000}"/>
    <cellStyle name="Percentuale 57 4 2" xfId="1899" xr:uid="{00000000-0005-0000-0000-000043250000}"/>
    <cellStyle name="Percentuale 57 4 2 2" xfId="3202" xr:uid="{00000000-0005-0000-0000-000044250000}"/>
    <cellStyle name="Percentuale 57 4 3" xfId="3201" xr:uid="{00000000-0005-0000-0000-000045250000}"/>
    <cellStyle name="Percentuale 57 5" xfId="1900" xr:uid="{00000000-0005-0000-0000-000046250000}"/>
    <cellStyle name="Percentuale 58" xfId="1901" xr:uid="{00000000-0005-0000-0000-000047250000}"/>
    <cellStyle name="Percentuale 58 2" xfId="1902" xr:uid="{00000000-0005-0000-0000-000048250000}"/>
    <cellStyle name="Percentuale 58 2 2" xfId="3203" xr:uid="{00000000-0005-0000-0000-000049250000}"/>
    <cellStyle name="Percentuale 58 3" xfId="1903" xr:uid="{00000000-0005-0000-0000-00004A250000}"/>
    <cellStyle name="Percentuale 58 3 2" xfId="1904" xr:uid="{00000000-0005-0000-0000-00004B250000}"/>
    <cellStyle name="Percentuale 58 3 3" xfId="1905" xr:uid="{00000000-0005-0000-0000-00004C250000}"/>
    <cellStyle name="Percentuale 58 3 3 2" xfId="3205" xr:uid="{00000000-0005-0000-0000-00004D250000}"/>
    <cellStyle name="Percentuale 58 3 4" xfId="3204" xr:uid="{00000000-0005-0000-0000-00004E250000}"/>
    <cellStyle name="Percentuale 58 4" xfId="1906" xr:uid="{00000000-0005-0000-0000-00004F250000}"/>
    <cellStyle name="Percentuale 58 4 2" xfId="1907" xr:uid="{00000000-0005-0000-0000-000050250000}"/>
    <cellStyle name="Percentuale 58 4 2 2" xfId="3207" xr:uid="{00000000-0005-0000-0000-000051250000}"/>
    <cellStyle name="Percentuale 58 4 3" xfId="3206" xr:uid="{00000000-0005-0000-0000-000052250000}"/>
    <cellStyle name="Percentuale 58 5" xfId="1908" xr:uid="{00000000-0005-0000-0000-000053250000}"/>
    <cellStyle name="Percentuale 59" xfId="1909" xr:uid="{00000000-0005-0000-0000-000054250000}"/>
    <cellStyle name="Percentuale 59 2" xfId="1910" xr:uid="{00000000-0005-0000-0000-000055250000}"/>
    <cellStyle name="Percentuale 59 2 2" xfId="3208" xr:uid="{00000000-0005-0000-0000-000056250000}"/>
    <cellStyle name="Percentuale 59 3" xfId="1911" xr:uid="{00000000-0005-0000-0000-000057250000}"/>
    <cellStyle name="Percentuale 59 3 2" xfId="1912" xr:uid="{00000000-0005-0000-0000-000058250000}"/>
    <cellStyle name="Percentuale 59 3 3" xfId="1913" xr:uid="{00000000-0005-0000-0000-000059250000}"/>
    <cellStyle name="Percentuale 59 3 3 2" xfId="3210" xr:uid="{00000000-0005-0000-0000-00005A250000}"/>
    <cellStyle name="Percentuale 59 3 4" xfId="3209" xr:uid="{00000000-0005-0000-0000-00005B250000}"/>
    <cellStyle name="Percentuale 59 4" xfId="1914" xr:uid="{00000000-0005-0000-0000-00005C250000}"/>
    <cellStyle name="Percentuale 59 4 2" xfId="1915" xr:uid="{00000000-0005-0000-0000-00005D250000}"/>
    <cellStyle name="Percentuale 59 4 2 2" xfId="3212" xr:uid="{00000000-0005-0000-0000-00005E250000}"/>
    <cellStyle name="Percentuale 59 4 3" xfId="3211" xr:uid="{00000000-0005-0000-0000-00005F250000}"/>
    <cellStyle name="Percentuale 59 5" xfId="1916" xr:uid="{00000000-0005-0000-0000-000060250000}"/>
    <cellStyle name="Percentuale 6" xfId="1917" xr:uid="{00000000-0005-0000-0000-000061250000}"/>
    <cellStyle name="Percentuale 6 2" xfId="1918" xr:uid="{00000000-0005-0000-0000-000062250000}"/>
    <cellStyle name="Percentuale 6 2 2" xfId="3213" xr:uid="{00000000-0005-0000-0000-000063250000}"/>
    <cellStyle name="Percentuale 6 3" xfId="1919" xr:uid="{00000000-0005-0000-0000-000064250000}"/>
    <cellStyle name="Percentuale 6 3 2" xfId="1920" xr:uid="{00000000-0005-0000-0000-000065250000}"/>
    <cellStyle name="Percentuale 6 3 3" xfId="1921" xr:uid="{00000000-0005-0000-0000-000066250000}"/>
    <cellStyle name="Percentuale 6 3 3 2" xfId="3215" xr:uid="{00000000-0005-0000-0000-000067250000}"/>
    <cellStyle name="Percentuale 6 3 4" xfId="3214" xr:uid="{00000000-0005-0000-0000-000068250000}"/>
    <cellStyle name="Percentuale 6 4" xfId="1922" xr:uid="{00000000-0005-0000-0000-000069250000}"/>
    <cellStyle name="Percentuale 6 4 2" xfId="1923" xr:uid="{00000000-0005-0000-0000-00006A250000}"/>
    <cellStyle name="Percentuale 6 4 2 2" xfId="3217" xr:uid="{00000000-0005-0000-0000-00006B250000}"/>
    <cellStyle name="Percentuale 6 4 3" xfId="3216" xr:uid="{00000000-0005-0000-0000-00006C250000}"/>
    <cellStyle name="Percentuale 6 5" xfId="1924" xr:uid="{00000000-0005-0000-0000-00006D250000}"/>
    <cellStyle name="Percentuale 60" xfId="1925" xr:uid="{00000000-0005-0000-0000-00006E250000}"/>
    <cellStyle name="Percentuale 60 2" xfId="1926" xr:uid="{00000000-0005-0000-0000-00006F250000}"/>
    <cellStyle name="Percentuale 60 2 2" xfId="3218" xr:uid="{00000000-0005-0000-0000-000070250000}"/>
    <cellStyle name="Percentuale 60 3" xfId="1927" xr:uid="{00000000-0005-0000-0000-000071250000}"/>
    <cellStyle name="Percentuale 60 3 2" xfId="1928" xr:uid="{00000000-0005-0000-0000-000072250000}"/>
    <cellStyle name="Percentuale 60 3 3" xfId="1929" xr:uid="{00000000-0005-0000-0000-000073250000}"/>
    <cellStyle name="Percentuale 60 3 3 2" xfId="3220" xr:uid="{00000000-0005-0000-0000-000074250000}"/>
    <cellStyle name="Percentuale 60 3 4" xfId="3219" xr:uid="{00000000-0005-0000-0000-000075250000}"/>
    <cellStyle name="Percentuale 60 4" xfId="1930" xr:uid="{00000000-0005-0000-0000-000076250000}"/>
    <cellStyle name="Percentuale 60 4 2" xfId="1931" xr:uid="{00000000-0005-0000-0000-000077250000}"/>
    <cellStyle name="Percentuale 60 4 2 2" xfId="3222" xr:uid="{00000000-0005-0000-0000-000078250000}"/>
    <cellStyle name="Percentuale 60 4 3" xfId="3221" xr:uid="{00000000-0005-0000-0000-000079250000}"/>
    <cellStyle name="Percentuale 60 5" xfId="1932" xr:uid="{00000000-0005-0000-0000-00007A250000}"/>
    <cellStyle name="Percentuale 61" xfId="1933" xr:uid="{00000000-0005-0000-0000-00007B250000}"/>
    <cellStyle name="Percentuale 61 2" xfId="1934" xr:uid="{00000000-0005-0000-0000-00007C250000}"/>
    <cellStyle name="Percentuale 61 2 2" xfId="3223" xr:uid="{00000000-0005-0000-0000-00007D250000}"/>
    <cellStyle name="Percentuale 61 3" xfId="1935" xr:uid="{00000000-0005-0000-0000-00007E250000}"/>
    <cellStyle name="Percentuale 61 3 2" xfId="1936" xr:uid="{00000000-0005-0000-0000-00007F250000}"/>
    <cellStyle name="Percentuale 61 3 3" xfId="1937" xr:uid="{00000000-0005-0000-0000-000080250000}"/>
    <cellStyle name="Percentuale 61 3 3 2" xfId="3225" xr:uid="{00000000-0005-0000-0000-000081250000}"/>
    <cellStyle name="Percentuale 61 3 4" xfId="3224" xr:uid="{00000000-0005-0000-0000-000082250000}"/>
    <cellStyle name="Percentuale 61 4" xfId="1938" xr:uid="{00000000-0005-0000-0000-000083250000}"/>
    <cellStyle name="Percentuale 61 4 2" xfId="1939" xr:uid="{00000000-0005-0000-0000-000084250000}"/>
    <cellStyle name="Percentuale 61 4 2 2" xfId="3227" xr:uid="{00000000-0005-0000-0000-000085250000}"/>
    <cellStyle name="Percentuale 61 4 3" xfId="3226" xr:uid="{00000000-0005-0000-0000-000086250000}"/>
    <cellStyle name="Percentuale 61 5" xfId="1940" xr:uid="{00000000-0005-0000-0000-000087250000}"/>
    <cellStyle name="Percentuale 62" xfId="1941" xr:uid="{00000000-0005-0000-0000-000088250000}"/>
    <cellStyle name="Percentuale 62 2" xfId="3228" xr:uid="{00000000-0005-0000-0000-000089250000}"/>
    <cellStyle name="Percentuale 63" xfId="1942" xr:uid="{00000000-0005-0000-0000-00008A250000}"/>
    <cellStyle name="Percentuale 63 2" xfId="3229" xr:uid="{00000000-0005-0000-0000-00008B250000}"/>
    <cellStyle name="Percentuale 64" xfId="1943" xr:uid="{00000000-0005-0000-0000-00008C250000}"/>
    <cellStyle name="Percentuale 64 2" xfId="3230" xr:uid="{00000000-0005-0000-0000-00008D250000}"/>
    <cellStyle name="Percentuale 65" xfId="1944" xr:uid="{00000000-0005-0000-0000-00008E250000}"/>
    <cellStyle name="Percentuale 65 2" xfId="3231" xr:uid="{00000000-0005-0000-0000-00008F250000}"/>
    <cellStyle name="Percentuale 66" xfId="1945" xr:uid="{00000000-0005-0000-0000-000090250000}"/>
    <cellStyle name="Percentuale 66 2" xfId="3232" xr:uid="{00000000-0005-0000-0000-000091250000}"/>
    <cellStyle name="Percentuale 67" xfId="1946" xr:uid="{00000000-0005-0000-0000-000092250000}"/>
    <cellStyle name="Percentuale 67 2" xfId="3233" xr:uid="{00000000-0005-0000-0000-000093250000}"/>
    <cellStyle name="Percentuale 68" xfId="1947" xr:uid="{00000000-0005-0000-0000-000094250000}"/>
    <cellStyle name="Percentuale 68 2" xfId="1948" xr:uid="{00000000-0005-0000-0000-000095250000}"/>
    <cellStyle name="Percentuale 68 2 2" xfId="3234" xr:uid="{00000000-0005-0000-0000-000096250000}"/>
    <cellStyle name="Percentuale 68 3" xfId="1949" xr:uid="{00000000-0005-0000-0000-000097250000}"/>
    <cellStyle name="Percentuale 68 3 2" xfId="1950" xr:uid="{00000000-0005-0000-0000-000098250000}"/>
    <cellStyle name="Percentuale 68 3 3" xfId="1951" xr:uid="{00000000-0005-0000-0000-000099250000}"/>
    <cellStyle name="Percentuale 68 3 3 2" xfId="3236" xr:uid="{00000000-0005-0000-0000-00009A250000}"/>
    <cellStyle name="Percentuale 68 3 4" xfId="3235" xr:uid="{00000000-0005-0000-0000-00009B250000}"/>
    <cellStyle name="Percentuale 68 4" xfId="1952" xr:uid="{00000000-0005-0000-0000-00009C250000}"/>
    <cellStyle name="Percentuale 68 4 2" xfId="1953" xr:uid="{00000000-0005-0000-0000-00009D250000}"/>
    <cellStyle name="Percentuale 68 4 2 2" xfId="3238" xr:uid="{00000000-0005-0000-0000-00009E250000}"/>
    <cellStyle name="Percentuale 68 4 3" xfId="3237" xr:uid="{00000000-0005-0000-0000-00009F250000}"/>
    <cellStyle name="Percentuale 68 5" xfId="1954" xr:uid="{00000000-0005-0000-0000-0000A0250000}"/>
    <cellStyle name="Percentuale 69" xfId="1955" xr:uid="{00000000-0005-0000-0000-0000A1250000}"/>
    <cellStyle name="Percentuale 69 2" xfId="1956" xr:uid="{00000000-0005-0000-0000-0000A2250000}"/>
    <cellStyle name="Percentuale 69 2 2" xfId="3239" xr:uid="{00000000-0005-0000-0000-0000A3250000}"/>
    <cellStyle name="Percentuale 69 3" xfId="1957" xr:uid="{00000000-0005-0000-0000-0000A4250000}"/>
    <cellStyle name="Percentuale 69 3 2" xfId="1958" xr:uid="{00000000-0005-0000-0000-0000A5250000}"/>
    <cellStyle name="Percentuale 69 3 3" xfId="1959" xr:uid="{00000000-0005-0000-0000-0000A6250000}"/>
    <cellStyle name="Percentuale 69 3 3 2" xfId="3241" xr:uid="{00000000-0005-0000-0000-0000A7250000}"/>
    <cellStyle name="Percentuale 69 3 4" xfId="3240" xr:uid="{00000000-0005-0000-0000-0000A8250000}"/>
    <cellStyle name="Percentuale 69 4" xfId="1960" xr:uid="{00000000-0005-0000-0000-0000A9250000}"/>
    <cellStyle name="Percentuale 69 4 2" xfId="1961" xr:uid="{00000000-0005-0000-0000-0000AA250000}"/>
    <cellStyle name="Percentuale 69 4 2 2" xfId="3243" xr:uid="{00000000-0005-0000-0000-0000AB250000}"/>
    <cellStyle name="Percentuale 69 4 3" xfId="3242" xr:uid="{00000000-0005-0000-0000-0000AC250000}"/>
    <cellStyle name="Percentuale 69 5" xfId="1962" xr:uid="{00000000-0005-0000-0000-0000AD250000}"/>
    <cellStyle name="Percentuale 7" xfId="1963" xr:uid="{00000000-0005-0000-0000-0000AE250000}"/>
    <cellStyle name="Percentuale 7 2" xfId="1964" xr:uid="{00000000-0005-0000-0000-0000AF250000}"/>
    <cellStyle name="Percentuale 7 2 2" xfId="3244" xr:uid="{00000000-0005-0000-0000-0000B0250000}"/>
    <cellStyle name="Percentuale 7 3" xfId="1965" xr:uid="{00000000-0005-0000-0000-0000B1250000}"/>
    <cellStyle name="Percentuale 7 3 2" xfId="1966" xr:uid="{00000000-0005-0000-0000-0000B2250000}"/>
    <cellStyle name="Percentuale 7 3 3" xfId="1967" xr:uid="{00000000-0005-0000-0000-0000B3250000}"/>
    <cellStyle name="Percentuale 7 3 3 2" xfId="3246" xr:uid="{00000000-0005-0000-0000-0000B4250000}"/>
    <cellStyle name="Percentuale 7 3 4" xfId="3245" xr:uid="{00000000-0005-0000-0000-0000B5250000}"/>
    <cellStyle name="Percentuale 7 4" xfId="1968" xr:uid="{00000000-0005-0000-0000-0000B6250000}"/>
    <cellStyle name="Percentuale 7 4 2" xfId="1969" xr:uid="{00000000-0005-0000-0000-0000B7250000}"/>
    <cellStyle name="Percentuale 7 4 2 2" xfId="3248" xr:uid="{00000000-0005-0000-0000-0000B8250000}"/>
    <cellStyle name="Percentuale 7 4 3" xfId="3247" xr:uid="{00000000-0005-0000-0000-0000B9250000}"/>
    <cellStyle name="Percentuale 7 5" xfId="1970" xr:uid="{00000000-0005-0000-0000-0000BA250000}"/>
    <cellStyle name="Percentuale 8" xfId="1971" xr:uid="{00000000-0005-0000-0000-0000BB250000}"/>
    <cellStyle name="Percentuale 8 2" xfId="1972" xr:uid="{00000000-0005-0000-0000-0000BC250000}"/>
    <cellStyle name="Percentuale 8 2 2" xfId="3249" xr:uid="{00000000-0005-0000-0000-0000BD250000}"/>
    <cellStyle name="Percentuale 8 3" xfId="1973" xr:uid="{00000000-0005-0000-0000-0000BE250000}"/>
    <cellStyle name="Percentuale 8 3 2" xfId="1974" xr:uid="{00000000-0005-0000-0000-0000BF250000}"/>
    <cellStyle name="Percentuale 8 3 3" xfId="1975" xr:uid="{00000000-0005-0000-0000-0000C0250000}"/>
    <cellStyle name="Percentuale 8 3 3 2" xfId="3251" xr:uid="{00000000-0005-0000-0000-0000C1250000}"/>
    <cellStyle name="Percentuale 8 3 4" xfId="3250" xr:uid="{00000000-0005-0000-0000-0000C2250000}"/>
    <cellStyle name="Percentuale 8 4" xfId="1976" xr:uid="{00000000-0005-0000-0000-0000C3250000}"/>
    <cellStyle name="Percentuale 8 4 2" xfId="1977" xr:uid="{00000000-0005-0000-0000-0000C4250000}"/>
    <cellStyle name="Percentuale 8 4 2 2" xfId="3253" xr:uid="{00000000-0005-0000-0000-0000C5250000}"/>
    <cellStyle name="Percentuale 8 4 3" xfId="3252" xr:uid="{00000000-0005-0000-0000-0000C6250000}"/>
    <cellStyle name="Percentuale 8 5" xfId="1978" xr:uid="{00000000-0005-0000-0000-0000C7250000}"/>
    <cellStyle name="Percentuale 9" xfId="1979" xr:uid="{00000000-0005-0000-0000-0000C8250000}"/>
    <cellStyle name="Percentuale 9 2" xfId="1980" xr:uid="{00000000-0005-0000-0000-0000C9250000}"/>
    <cellStyle name="Percentuale 9 2 2" xfId="3254" xr:uid="{00000000-0005-0000-0000-0000CA250000}"/>
    <cellStyle name="Percentuale 9 3" xfId="1981" xr:uid="{00000000-0005-0000-0000-0000CB250000}"/>
    <cellStyle name="Percentuale 9 3 2" xfId="1982" xr:uid="{00000000-0005-0000-0000-0000CC250000}"/>
    <cellStyle name="Percentuale 9 3 3" xfId="1983" xr:uid="{00000000-0005-0000-0000-0000CD250000}"/>
    <cellStyle name="Percentuale 9 3 3 2" xfId="3256" xr:uid="{00000000-0005-0000-0000-0000CE250000}"/>
    <cellStyle name="Percentuale 9 3 4" xfId="3255" xr:uid="{00000000-0005-0000-0000-0000CF250000}"/>
    <cellStyle name="Percentuale 9 4" xfId="1984" xr:uid="{00000000-0005-0000-0000-0000D0250000}"/>
    <cellStyle name="Percentuale 9 4 2" xfId="1985" xr:uid="{00000000-0005-0000-0000-0000D1250000}"/>
    <cellStyle name="Percentuale 9 4 2 2" xfId="3258" xr:uid="{00000000-0005-0000-0000-0000D2250000}"/>
    <cellStyle name="Percentuale 9 4 3" xfId="3257" xr:uid="{00000000-0005-0000-0000-0000D3250000}"/>
    <cellStyle name="Percentuale 9 5" xfId="1986" xr:uid="{00000000-0005-0000-0000-0000D4250000}"/>
    <cellStyle name="Procent" xfId="1473" builtinId="5"/>
    <cellStyle name="Procent 10" xfId="4001" xr:uid="{00000000-0005-0000-0000-0000D6250000}"/>
    <cellStyle name="Procent 10 2" xfId="4002" xr:uid="{00000000-0005-0000-0000-0000D7250000}"/>
    <cellStyle name="Procent 10 2 2" xfId="4626" xr:uid="{00000000-0005-0000-0000-0000D8250000}"/>
    <cellStyle name="Procent 10 2 2 2" xfId="7794" xr:uid="{00000000-0005-0000-0000-0000D9250000}"/>
    <cellStyle name="Procent 10 2 2 2 2" xfId="10549" xr:uid="{00000000-0005-0000-0000-0000DA250000}"/>
    <cellStyle name="Procent 10 2 2 3" xfId="9187" xr:uid="{00000000-0005-0000-0000-0000DB250000}"/>
    <cellStyle name="Procent 10 2 3" xfId="7170" xr:uid="{00000000-0005-0000-0000-0000DC250000}"/>
    <cellStyle name="Procent 10 2 3 2" xfId="9925" xr:uid="{00000000-0005-0000-0000-0000DD250000}"/>
    <cellStyle name="Procent 10 2 4" xfId="8563" xr:uid="{00000000-0005-0000-0000-0000DE250000}"/>
    <cellStyle name="Procent 10 3" xfId="4003" xr:uid="{00000000-0005-0000-0000-0000DF250000}"/>
    <cellStyle name="Procent 10 3 2" xfId="4627" xr:uid="{00000000-0005-0000-0000-0000E0250000}"/>
    <cellStyle name="Procent 10 3 2 2" xfId="7795" xr:uid="{00000000-0005-0000-0000-0000E1250000}"/>
    <cellStyle name="Procent 10 3 2 2 2" xfId="10550" xr:uid="{00000000-0005-0000-0000-0000E2250000}"/>
    <cellStyle name="Procent 10 3 2 3" xfId="9188" xr:uid="{00000000-0005-0000-0000-0000E3250000}"/>
    <cellStyle name="Procent 10 3 3" xfId="7171" xr:uid="{00000000-0005-0000-0000-0000E4250000}"/>
    <cellStyle name="Procent 10 3 3 2" xfId="9926" xr:uid="{00000000-0005-0000-0000-0000E5250000}"/>
    <cellStyle name="Procent 10 3 4" xfId="8564" xr:uid="{00000000-0005-0000-0000-0000E6250000}"/>
    <cellStyle name="Procent 10 4" xfId="4004" xr:uid="{00000000-0005-0000-0000-0000E7250000}"/>
    <cellStyle name="Procent 10 4 2" xfId="4628" xr:uid="{00000000-0005-0000-0000-0000E8250000}"/>
    <cellStyle name="Procent 10 4 2 2" xfId="7796" xr:uid="{00000000-0005-0000-0000-0000E9250000}"/>
    <cellStyle name="Procent 10 4 2 2 2" xfId="10551" xr:uid="{00000000-0005-0000-0000-0000EA250000}"/>
    <cellStyle name="Procent 10 4 2 3" xfId="9189" xr:uid="{00000000-0005-0000-0000-0000EB250000}"/>
    <cellStyle name="Procent 10 4 3" xfId="7172" xr:uid="{00000000-0005-0000-0000-0000EC250000}"/>
    <cellStyle name="Procent 10 4 3 2" xfId="9927" xr:uid="{00000000-0005-0000-0000-0000ED250000}"/>
    <cellStyle name="Procent 10 4 4" xfId="8565" xr:uid="{00000000-0005-0000-0000-0000EE250000}"/>
    <cellStyle name="Procent 10 5" xfId="4625" xr:uid="{00000000-0005-0000-0000-0000EF250000}"/>
    <cellStyle name="Procent 10 5 2" xfId="7793" xr:uid="{00000000-0005-0000-0000-0000F0250000}"/>
    <cellStyle name="Procent 10 5 2 2" xfId="10548" xr:uid="{00000000-0005-0000-0000-0000F1250000}"/>
    <cellStyle name="Procent 10 5 3" xfId="9186" xr:uid="{00000000-0005-0000-0000-0000F2250000}"/>
    <cellStyle name="Procent 10 6" xfId="7169" xr:uid="{00000000-0005-0000-0000-0000F3250000}"/>
    <cellStyle name="Procent 10 6 2" xfId="9924" xr:uid="{00000000-0005-0000-0000-0000F4250000}"/>
    <cellStyle name="Procent 10 7" xfId="8562" xr:uid="{00000000-0005-0000-0000-0000F5250000}"/>
    <cellStyle name="Procent 11" xfId="4005" xr:uid="{00000000-0005-0000-0000-0000F6250000}"/>
    <cellStyle name="Procent 11 2" xfId="4629" xr:uid="{00000000-0005-0000-0000-0000F7250000}"/>
    <cellStyle name="Procent 11 2 2" xfId="7797" xr:uid="{00000000-0005-0000-0000-0000F8250000}"/>
    <cellStyle name="Procent 11 2 2 2" xfId="10552" xr:uid="{00000000-0005-0000-0000-0000F9250000}"/>
    <cellStyle name="Procent 11 2 3" xfId="9190" xr:uid="{00000000-0005-0000-0000-0000FA250000}"/>
    <cellStyle name="Procent 11 3" xfId="7173" xr:uid="{00000000-0005-0000-0000-0000FB250000}"/>
    <cellStyle name="Procent 11 3 2" xfId="9928" xr:uid="{00000000-0005-0000-0000-0000FC250000}"/>
    <cellStyle name="Procent 11 4" xfId="8566" xr:uid="{00000000-0005-0000-0000-0000FD250000}"/>
    <cellStyle name="Procent 12" xfId="3514" xr:uid="{00000000-0005-0000-0000-0000FE250000}"/>
    <cellStyle name="Procent 12 2" xfId="4155" xr:uid="{00000000-0005-0000-0000-0000FF250000}"/>
    <cellStyle name="Procent 12 2 2" xfId="7323" xr:uid="{00000000-0005-0000-0000-000000260000}"/>
    <cellStyle name="Procent 12 2 2 2" xfId="10078" xr:uid="{00000000-0005-0000-0000-000001260000}"/>
    <cellStyle name="Procent 12 2 3" xfId="8716" xr:uid="{00000000-0005-0000-0000-000002260000}"/>
    <cellStyle name="Procent 12 3" xfId="6712" xr:uid="{00000000-0005-0000-0000-000003260000}"/>
    <cellStyle name="Procent 12 3 2" xfId="9467" xr:uid="{00000000-0005-0000-0000-000004260000}"/>
    <cellStyle name="Procent 12 4" xfId="8100" xr:uid="{00000000-0005-0000-0000-000005260000}"/>
    <cellStyle name="Procent 13" xfId="4730" xr:uid="{00000000-0005-0000-0000-000006260000}"/>
    <cellStyle name="Procent 2" xfId="1987" xr:uid="{00000000-0005-0000-0000-000007260000}"/>
    <cellStyle name="Procent 2 10" xfId="4006" xr:uid="{00000000-0005-0000-0000-000008260000}"/>
    <cellStyle name="Procent 2 10 2" xfId="4007" xr:uid="{00000000-0005-0000-0000-000009260000}"/>
    <cellStyle name="Procent 2 10 2 2" xfId="4631" xr:uid="{00000000-0005-0000-0000-00000A260000}"/>
    <cellStyle name="Procent 2 10 2 2 2" xfId="7799" xr:uid="{00000000-0005-0000-0000-00000B260000}"/>
    <cellStyle name="Procent 2 10 2 2 2 2" xfId="10554" xr:uid="{00000000-0005-0000-0000-00000C260000}"/>
    <cellStyle name="Procent 2 10 2 2 3" xfId="9192" xr:uid="{00000000-0005-0000-0000-00000D260000}"/>
    <cellStyle name="Procent 2 10 2 3" xfId="7175" xr:uid="{00000000-0005-0000-0000-00000E260000}"/>
    <cellStyle name="Procent 2 10 2 3 2" xfId="9930" xr:uid="{00000000-0005-0000-0000-00000F260000}"/>
    <cellStyle name="Procent 2 10 2 4" xfId="8568" xr:uid="{00000000-0005-0000-0000-000010260000}"/>
    <cellStyle name="Procent 2 10 3" xfId="4630" xr:uid="{00000000-0005-0000-0000-000011260000}"/>
    <cellStyle name="Procent 2 10 3 2" xfId="7798" xr:uid="{00000000-0005-0000-0000-000012260000}"/>
    <cellStyle name="Procent 2 10 3 2 2" xfId="10553" xr:uid="{00000000-0005-0000-0000-000013260000}"/>
    <cellStyle name="Procent 2 10 3 3" xfId="9191" xr:uid="{00000000-0005-0000-0000-000014260000}"/>
    <cellStyle name="Procent 2 10 4" xfId="7174" xr:uid="{00000000-0005-0000-0000-000015260000}"/>
    <cellStyle name="Procent 2 10 4 2" xfId="9929" xr:uid="{00000000-0005-0000-0000-000016260000}"/>
    <cellStyle name="Procent 2 10 5" xfId="8567" xr:uid="{00000000-0005-0000-0000-000017260000}"/>
    <cellStyle name="Procent 2 11" xfId="4008" xr:uid="{00000000-0005-0000-0000-000018260000}"/>
    <cellStyle name="Procent 2 11 2" xfId="4632" xr:uid="{00000000-0005-0000-0000-000019260000}"/>
    <cellStyle name="Procent 2 11 2 2" xfId="7800" xr:uid="{00000000-0005-0000-0000-00001A260000}"/>
    <cellStyle name="Procent 2 11 2 2 2" xfId="10555" xr:uid="{00000000-0005-0000-0000-00001B260000}"/>
    <cellStyle name="Procent 2 11 2 3" xfId="9193" xr:uid="{00000000-0005-0000-0000-00001C260000}"/>
    <cellStyle name="Procent 2 11 3" xfId="7176" xr:uid="{00000000-0005-0000-0000-00001D260000}"/>
    <cellStyle name="Procent 2 11 3 2" xfId="9931" xr:uid="{00000000-0005-0000-0000-00001E260000}"/>
    <cellStyle name="Procent 2 11 4" xfId="8569" xr:uid="{00000000-0005-0000-0000-00001F260000}"/>
    <cellStyle name="Procent 2 12" xfId="4009" xr:uid="{00000000-0005-0000-0000-000020260000}"/>
    <cellStyle name="Procent 2 12 2" xfId="4633" xr:uid="{00000000-0005-0000-0000-000021260000}"/>
    <cellStyle name="Procent 2 12 2 2" xfId="7801" xr:uid="{00000000-0005-0000-0000-000022260000}"/>
    <cellStyle name="Procent 2 12 2 2 2" xfId="10556" xr:uid="{00000000-0005-0000-0000-000023260000}"/>
    <cellStyle name="Procent 2 12 2 3" xfId="9194" xr:uid="{00000000-0005-0000-0000-000024260000}"/>
    <cellStyle name="Procent 2 12 3" xfId="7177" xr:uid="{00000000-0005-0000-0000-000025260000}"/>
    <cellStyle name="Procent 2 12 3 2" xfId="9932" xr:uid="{00000000-0005-0000-0000-000026260000}"/>
    <cellStyle name="Procent 2 12 4" xfId="8570" xr:uid="{00000000-0005-0000-0000-000027260000}"/>
    <cellStyle name="Procent 2 13" xfId="4010" xr:uid="{00000000-0005-0000-0000-000028260000}"/>
    <cellStyle name="Procent 2 13 2" xfId="4634" xr:uid="{00000000-0005-0000-0000-000029260000}"/>
    <cellStyle name="Procent 2 13 2 2" xfId="7802" xr:uid="{00000000-0005-0000-0000-00002A260000}"/>
    <cellStyle name="Procent 2 13 2 2 2" xfId="10557" xr:uid="{00000000-0005-0000-0000-00002B260000}"/>
    <cellStyle name="Procent 2 13 2 3" xfId="9195" xr:uid="{00000000-0005-0000-0000-00002C260000}"/>
    <cellStyle name="Procent 2 13 3" xfId="7178" xr:uid="{00000000-0005-0000-0000-00002D260000}"/>
    <cellStyle name="Procent 2 13 3 2" xfId="9933" xr:uid="{00000000-0005-0000-0000-00002E260000}"/>
    <cellStyle name="Procent 2 13 4" xfId="8571" xr:uid="{00000000-0005-0000-0000-00002F260000}"/>
    <cellStyle name="Procent 2 14" xfId="3511" xr:uid="{00000000-0005-0000-0000-000030260000}"/>
    <cellStyle name="Procent 2 14 2" xfId="4152" xr:uid="{00000000-0005-0000-0000-000031260000}"/>
    <cellStyle name="Procent 2 14 2 2" xfId="7320" xr:uid="{00000000-0005-0000-0000-000032260000}"/>
    <cellStyle name="Procent 2 14 2 2 2" xfId="10075" xr:uid="{00000000-0005-0000-0000-000033260000}"/>
    <cellStyle name="Procent 2 14 2 3" xfId="8713" xr:uid="{00000000-0005-0000-0000-000034260000}"/>
    <cellStyle name="Procent 2 14 3" xfId="6709" xr:uid="{00000000-0005-0000-0000-000035260000}"/>
    <cellStyle name="Procent 2 14 3 2" xfId="9464" xr:uid="{00000000-0005-0000-0000-000036260000}"/>
    <cellStyle name="Procent 2 14 4" xfId="8097" xr:uid="{00000000-0005-0000-0000-000037260000}"/>
    <cellStyle name="Procent 2 15" xfId="4109" xr:uid="{00000000-0005-0000-0000-000038260000}"/>
    <cellStyle name="Procent 2 15 2" xfId="7277" xr:uid="{00000000-0005-0000-0000-000039260000}"/>
    <cellStyle name="Procent 2 15 2 2" xfId="10032" xr:uid="{00000000-0005-0000-0000-00003A260000}"/>
    <cellStyle name="Procent 2 15 3" xfId="8670" xr:uid="{00000000-0005-0000-0000-00003B260000}"/>
    <cellStyle name="Procent 2 16" xfId="3452" xr:uid="{00000000-0005-0000-0000-00003C260000}"/>
    <cellStyle name="Procent 2 16 2" xfId="6666" xr:uid="{00000000-0005-0000-0000-00003D260000}"/>
    <cellStyle name="Procent 2 16 2 2" xfId="9421" xr:uid="{00000000-0005-0000-0000-00003E260000}"/>
    <cellStyle name="Procent 2 16 3" xfId="8053" xr:uid="{00000000-0005-0000-0000-00003F260000}"/>
    <cellStyle name="Procent 2 2" xfId="3259" xr:uid="{00000000-0005-0000-0000-000040260000}"/>
    <cellStyle name="Procent 2 2 2" xfId="3482" xr:uid="{00000000-0005-0000-0000-000041260000}"/>
    <cellStyle name="Procent 2 2 2 2" xfId="4013" xr:uid="{00000000-0005-0000-0000-000042260000}"/>
    <cellStyle name="Procent 2 2 2 2 2" xfId="4637" xr:uid="{00000000-0005-0000-0000-000043260000}"/>
    <cellStyle name="Procent 2 2 2 2 2 2" xfId="7805" xr:uid="{00000000-0005-0000-0000-000044260000}"/>
    <cellStyle name="Procent 2 2 2 2 2 2 2" xfId="10560" xr:uid="{00000000-0005-0000-0000-000045260000}"/>
    <cellStyle name="Procent 2 2 2 2 2 3" xfId="9198" xr:uid="{00000000-0005-0000-0000-000046260000}"/>
    <cellStyle name="Procent 2 2 2 2 3" xfId="7181" xr:uid="{00000000-0005-0000-0000-000047260000}"/>
    <cellStyle name="Procent 2 2 2 2 3 2" xfId="9936" xr:uid="{00000000-0005-0000-0000-000048260000}"/>
    <cellStyle name="Procent 2 2 2 2 4" xfId="8574" xr:uid="{00000000-0005-0000-0000-000049260000}"/>
    <cellStyle name="Procent 2 2 2 3" xfId="4014" xr:uid="{00000000-0005-0000-0000-00004A260000}"/>
    <cellStyle name="Procent 2 2 2 3 2" xfId="4638" xr:uid="{00000000-0005-0000-0000-00004B260000}"/>
    <cellStyle name="Procent 2 2 2 3 2 2" xfId="7806" xr:uid="{00000000-0005-0000-0000-00004C260000}"/>
    <cellStyle name="Procent 2 2 2 3 2 2 2" xfId="10561" xr:uid="{00000000-0005-0000-0000-00004D260000}"/>
    <cellStyle name="Procent 2 2 2 3 2 3" xfId="9199" xr:uid="{00000000-0005-0000-0000-00004E260000}"/>
    <cellStyle name="Procent 2 2 2 3 3" xfId="7182" xr:uid="{00000000-0005-0000-0000-00004F260000}"/>
    <cellStyle name="Procent 2 2 2 3 3 2" xfId="9937" xr:uid="{00000000-0005-0000-0000-000050260000}"/>
    <cellStyle name="Procent 2 2 2 3 4" xfId="8575" xr:uid="{00000000-0005-0000-0000-000051260000}"/>
    <cellStyle name="Procent 2 2 2 4" xfId="4015" xr:uid="{00000000-0005-0000-0000-000052260000}"/>
    <cellStyle name="Procent 2 2 2 4 2" xfId="4639" xr:uid="{00000000-0005-0000-0000-000053260000}"/>
    <cellStyle name="Procent 2 2 2 4 2 2" xfId="7807" xr:uid="{00000000-0005-0000-0000-000054260000}"/>
    <cellStyle name="Procent 2 2 2 4 2 2 2" xfId="10562" xr:uid="{00000000-0005-0000-0000-000055260000}"/>
    <cellStyle name="Procent 2 2 2 4 2 3" xfId="9200" xr:uid="{00000000-0005-0000-0000-000056260000}"/>
    <cellStyle name="Procent 2 2 2 4 3" xfId="7183" xr:uid="{00000000-0005-0000-0000-000057260000}"/>
    <cellStyle name="Procent 2 2 2 4 3 2" xfId="9938" xr:uid="{00000000-0005-0000-0000-000058260000}"/>
    <cellStyle name="Procent 2 2 2 4 4" xfId="8576" xr:uid="{00000000-0005-0000-0000-000059260000}"/>
    <cellStyle name="Procent 2 2 2 5" xfId="4012" xr:uid="{00000000-0005-0000-0000-00005A260000}"/>
    <cellStyle name="Procent 2 2 2 5 2" xfId="4636" xr:uid="{00000000-0005-0000-0000-00005B260000}"/>
    <cellStyle name="Procent 2 2 2 5 2 2" xfId="7804" xr:uid="{00000000-0005-0000-0000-00005C260000}"/>
    <cellStyle name="Procent 2 2 2 5 2 2 2" xfId="10559" xr:uid="{00000000-0005-0000-0000-00005D260000}"/>
    <cellStyle name="Procent 2 2 2 5 2 3" xfId="9197" xr:uid="{00000000-0005-0000-0000-00005E260000}"/>
    <cellStyle name="Procent 2 2 2 5 3" xfId="7180" xr:uid="{00000000-0005-0000-0000-00005F260000}"/>
    <cellStyle name="Procent 2 2 2 5 3 2" xfId="9935" xr:uid="{00000000-0005-0000-0000-000060260000}"/>
    <cellStyle name="Procent 2 2 2 5 4" xfId="8573" xr:uid="{00000000-0005-0000-0000-000061260000}"/>
    <cellStyle name="Procent 2 2 2 6" xfId="4133" xr:uid="{00000000-0005-0000-0000-000062260000}"/>
    <cellStyle name="Procent 2 2 2 6 2" xfId="7301" xr:uid="{00000000-0005-0000-0000-000063260000}"/>
    <cellStyle name="Procent 2 2 2 6 2 2" xfId="10056" xr:uid="{00000000-0005-0000-0000-000064260000}"/>
    <cellStyle name="Procent 2 2 2 6 3" xfId="8694" xr:uid="{00000000-0005-0000-0000-000065260000}"/>
    <cellStyle name="Procent 2 2 2 7" xfId="6690" xr:uid="{00000000-0005-0000-0000-000066260000}"/>
    <cellStyle name="Procent 2 2 2 7 2" xfId="9445" xr:uid="{00000000-0005-0000-0000-000067260000}"/>
    <cellStyle name="Procent 2 2 2 8" xfId="8078" xr:uid="{00000000-0005-0000-0000-000068260000}"/>
    <cellStyle name="Procent 2 2 3" xfId="3498" xr:uid="{00000000-0005-0000-0000-000069260000}"/>
    <cellStyle name="Procent 2 2 3 2" xfId="4016" xr:uid="{00000000-0005-0000-0000-00006A260000}"/>
    <cellStyle name="Procent 2 2 3 2 2" xfId="4640" xr:uid="{00000000-0005-0000-0000-00006B260000}"/>
    <cellStyle name="Procent 2 2 3 2 2 2" xfId="7808" xr:uid="{00000000-0005-0000-0000-00006C260000}"/>
    <cellStyle name="Procent 2 2 3 2 2 2 2" xfId="10563" xr:uid="{00000000-0005-0000-0000-00006D260000}"/>
    <cellStyle name="Procent 2 2 3 2 2 3" xfId="9201" xr:uid="{00000000-0005-0000-0000-00006E260000}"/>
    <cellStyle name="Procent 2 2 3 2 3" xfId="7184" xr:uid="{00000000-0005-0000-0000-00006F260000}"/>
    <cellStyle name="Procent 2 2 3 2 3 2" xfId="9939" xr:uid="{00000000-0005-0000-0000-000070260000}"/>
    <cellStyle name="Procent 2 2 3 2 4" xfId="8577" xr:uid="{00000000-0005-0000-0000-000071260000}"/>
    <cellStyle name="Procent 2 2 3 3" xfId="4149" xr:uid="{00000000-0005-0000-0000-000072260000}"/>
    <cellStyle name="Procent 2 2 3 3 2" xfId="7317" xr:uid="{00000000-0005-0000-0000-000073260000}"/>
    <cellStyle name="Procent 2 2 3 3 2 2" xfId="10072" xr:uid="{00000000-0005-0000-0000-000074260000}"/>
    <cellStyle name="Procent 2 2 3 3 3" xfId="8710" xr:uid="{00000000-0005-0000-0000-000075260000}"/>
    <cellStyle name="Procent 2 2 3 4" xfId="6706" xr:uid="{00000000-0005-0000-0000-000076260000}"/>
    <cellStyle name="Procent 2 2 3 4 2" xfId="9461" xr:uid="{00000000-0005-0000-0000-000077260000}"/>
    <cellStyle name="Procent 2 2 3 5" xfId="8094" xr:uid="{00000000-0005-0000-0000-000078260000}"/>
    <cellStyle name="Procent 2 2 4" xfId="4017" xr:uid="{00000000-0005-0000-0000-000079260000}"/>
    <cellStyle name="Procent 2 2 4 2" xfId="4641" xr:uid="{00000000-0005-0000-0000-00007A260000}"/>
    <cellStyle name="Procent 2 2 4 2 2" xfId="7809" xr:uid="{00000000-0005-0000-0000-00007B260000}"/>
    <cellStyle name="Procent 2 2 4 2 2 2" xfId="10564" xr:uid="{00000000-0005-0000-0000-00007C260000}"/>
    <cellStyle name="Procent 2 2 4 2 3" xfId="9202" xr:uid="{00000000-0005-0000-0000-00007D260000}"/>
    <cellStyle name="Procent 2 2 4 3" xfId="7185" xr:uid="{00000000-0005-0000-0000-00007E260000}"/>
    <cellStyle name="Procent 2 2 4 3 2" xfId="9940" xr:uid="{00000000-0005-0000-0000-00007F260000}"/>
    <cellStyle name="Procent 2 2 4 4" xfId="8578" xr:uid="{00000000-0005-0000-0000-000080260000}"/>
    <cellStyle name="Procent 2 2 5" xfId="4018" xr:uid="{00000000-0005-0000-0000-000081260000}"/>
    <cellStyle name="Procent 2 2 5 2" xfId="4642" xr:uid="{00000000-0005-0000-0000-000082260000}"/>
    <cellStyle name="Procent 2 2 5 2 2" xfId="7810" xr:uid="{00000000-0005-0000-0000-000083260000}"/>
    <cellStyle name="Procent 2 2 5 2 2 2" xfId="10565" xr:uid="{00000000-0005-0000-0000-000084260000}"/>
    <cellStyle name="Procent 2 2 5 2 3" xfId="9203" xr:uid="{00000000-0005-0000-0000-000085260000}"/>
    <cellStyle name="Procent 2 2 5 3" xfId="7186" xr:uid="{00000000-0005-0000-0000-000086260000}"/>
    <cellStyle name="Procent 2 2 5 3 2" xfId="9941" xr:uid="{00000000-0005-0000-0000-000087260000}"/>
    <cellStyle name="Procent 2 2 5 4" xfId="8579" xr:uid="{00000000-0005-0000-0000-000088260000}"/>
    <cellStyle name="Procent 2 2 6" xfId="4019" xr:uid="{00000000-0005-0000-0000-000089260000}"/>
    <cellStyle name="Procent 2 2 6 2" xfId="4643" xr:uid="{00000000-0005-0000-0000-00008A260000}"/>
    <cellStyle name="Procent 2 2 6 2 2" xfId="7811" xr:uid="{00000000-0005-0000-0000-00008B260000}"/>
    <cellStyle name="Procent 2 2 6 2 2 2" xfId="10566" xr:uid="{00000000-0005-0000-0000-00008C260000}"/>
    <cellStyle name="Procent 2 2 6 2 3" xfId="9204" xr:uid="{00000000-0005-0000-0000-00008D260000}"/>
    <cellStyle name="Procent 2 2 6 3" xfId="7187" xr:uid="{00000000-0005-0000-0000-00008E260000}"/>
    <cellStyle name="Procent 2 2 6 3 2" xfId="9942" xr:uid="{00000000-0005-0000-0000-00008F260000}"/>
    <cellStyle name="Procent 2 2 6 4" xfId="8580" xr:uid="{00000000-0005-0000-0000-000090260000}"/>
    <cellStyle name="Procent 2 2 7" xfId="4011" xr:uid="{00000000-0005-0000-0000-000091260000}"/>
    <cellStyle name="Procent 2 2 7 2" xfId="4635" xr:uid="{00000000-0005-0000-0000-000092260000}"/>
    <cellStyle name="Procent 2 2 7 2 2" xfId="7803" xr:uid="{00000000-0005-0000-0000-000093260000}"/>
    <cellStyle name="Procent 2 2 7 2 2 2" xfId="10558" xr:uid="{00000000-0005-0000-0000-000094260000}"/>
    <cellStyle name="Procent 2 2 7 2 3" xfId="9196" xr:uid="{00000000-0005-0000-0000-000095260000}"/>
    <cellStyle name="Procent 2 2 7 3" xfId="7179" xr:uid="{00000000-0005-0000-0000-000096260000}"/>
    <cellStyle name="Procent 2 2 7 3 2" xfId="9934" xr:uid="{00000000-0005-0000-0000-000097260000}"/>
    <cellStyle name="Procent 2 2 7 4" xfId="8572" xr:uid="{00000000-0005-0000-0000-000098260000}"/>
    <cellStyle name="Procent 2 2 8" xfId="4117" xr:uid="{00000000-0005-0000-0000-000099260000}"/>
    <cellStyle name="Procent 2 2 8 2" xfId="7285" xr:uid="{00000000-0005-0000-0000-00009A260000}"/>
    <cellStyle name="Procent 2 2 8 2 2" xfId="10040" xr:uid="{00000000-0005-0000-0000-00009B260000}"/>
    <cellStyle name="Procent 2 2 8 3" xfId="8678" xr:uid="{00000000-0005-0000-0000-00009C260000}"/>
    <cellStyle name="Procent 2 2 9" xfId="3466" xr:uid="{00000000-0005-0000-0000-00009D260000}"/>
    <cellStyle name="Procent 2 2 9 2" xfId="6674" xr:uid="{00000000-0005-0000-0000-00009E260000}"/>
    <cellStyle name="Procent 2 2 9 2 2" xfId="9429" xr:uid="{00000000-0005-0000-0000-00009F260000}"/>
    <cellStyle name="Procent 2 2 9 3" xfId="8062" xr:uid="{00000000-0005-0000-0000-0000A0260000}"/>
    <cellStyle name="Procent 2 3" xfId="3474" xr:uid="{00000000-0005-0000-0000-0000A1260000}"/>
    <cellStyle name="Procent 2 3 10" xfId="8070" xr:uid="{00000000-0005-0000-0000-0000A2260000}"/>
    <cellStyle name="Procent 2 3 2" xfId="4021" xr:uid="{00000000-0005-0000-0000-0000A3260000}"/>
    <cellStyle name="Procent 2 3 2 2" xfId="4022" xr:uid="{00000000-0005-0000-0000-0000A4260000}"/>
    <cellStyle name="Procent 2 3 2 2 2" xfId="4646" xr:uid="{00000000-0005-0000-0000-0000A5260000}"/>
    <cellStyle name="Procent 2 3 2 2 2 2" xfId="7814" xr:uid="{00000000-0005-0000-0000-0000A6260000}"/>
    <cellStyle name="Procent 2 3 2 2 2 2 2" xfId="10569" xr:uid="{00000000-0005-0000-0000-0000A7260000}"/>
    <cellStyle name="Procent 2 3 2 2 2 3" xfId="9207" xr:uid="{00000000-0005-0000-0000-0000A8260000}"/>
    <cellStyle name="Procent 2 3 2 2 3" xfId="7190" xr:uid="{00000000-0005-0000-0000-0000A9260000}"/>
    <cellStyle name="Procent 2 3 2 2 3 2" xfId="9945" xr:uid="{00000000-0005-0000-0000-0000AA260000}"/>
    <cellStyle name="Procent 2 3 2 2 4" xfId="8583" xr:uid="{00000000-0005-0000-0000-0000AB260000}"/>
    <cellStyle name="Procent 2 3 2 3" xfId="4023" xr:uid="{00000000-0005-0000-0000-0000AC260000}"/>
    <cellStyle name="Procent 2 3 2 3 2" xfId="4647" xr:uid="{00000000-0005-0000-0000-0000AD260000}"/>
    <cellStyle name="Procent 2 3 2 3 2 2" xfId="7815" xr:uid="{00000000-0005-0000-0000-0000AE260000}"/>
    <cellStyle name="Procent 2 3 2 3 2 2 2" xfId="10570" xr:uid="{00000000-0005-0000-0000-0000AF260000}"/>
    <cellStyle name="Procent 2 3 2 3 2 3" xfId="9208" xr:uid="{00000000-0005-0000-0000-0000B0260000}"/>
    <cellStyle name="Procent 2 3 2 3 3" xfId="7191" xr:uid="{00000000-0005-0000-0000-0000B1260000}"/>
    <cellStyle name="Procent 2 3 2 3 3 2" xfId="9946" xr:uid="{00000000-0005-0000-0000-0000B2260000}"/>
    <cellStyle name="Procent 2 3 2 3 4" xfId="8584" xr:uid="{00000000-0005-0000-0000-0000B3260000}"/>
    <cellStyle name="Procent 2 3 2 4" xfId="4645" xr:uid="{00000000-0005-0000-0000-0000B4260000}"/>
    <cellStyle name="Procent 2 3 2 4 2" xfId="7813" xr:uid="{00000000-0005-0000-0000-0000B5260000}"/>
    <cellStyle name="Procent 2 3 2 4 2 2" xfId="10568" xr:uid="{00000000-0005-0000-0000-0000B6260000}"/>
    <cellStyle name="Procent 2 3 2 4 3" xfId="9206" xr:uid="{00000000-0005-0000-0000-0000B7260000}"/>
    <cellStyle name="Procent 2 3 2 5" xfId="7189" xr:uid="{00000000-0005-0000-0000-0000B8260000}"/>
    <cellStyle name="Procent 2 3 2 5 2" xfId="9944" xr:uid="{00000000-0005-0000-0000-0000B9260000}"/>
    <cellStyle name="Procent 2 3 2 6" xfId="8582" xr:uid="{00000000-0005-0000-0000-0000BA260000}"/>
    <cellStyle name="Procent 2 3 3" xfId="4024" xr:uid="{00000000-0005-0000-0000-0000BB260000}"/>
    <cellStyle name="Procent 2 3 3 2" xfId="4648" xr:uid="{00000000-0005-0000-0000-0000BC260000}"/>
    <cellStyle name="Procent 2 3 3 2 2" xfId="7816" xr:uid="{00000000-0005-0000-0000-0000BD260000}"/>
    <cellStyle name="Procent 2 3 3 2 2 2" xfId="10571" xr:uid="{00000000-0005-0000-0000-0000BE260000}"/>
    <cellStyle name="Procent 2 3 3 2 3" xfId="9209" xr:uid="{00000000-0005-0000-0000-0000BF260000}"/>
    <cellStyle name="Procent 2 3 3 3" xfId="7192" xr:uid="{00000000-0005-0000-0000-0000C0260000}"/>
    <cellStyle name="Procent 2 3 3 3 2" xfId="9947" xr:uid="{00000000-0005-0000-0000-0000C1260000}"/>
    <cellStyle name="Procent 2 3 3 4" xfId="8585" xr:uid="{00000000-0005-0000-0000-0000C2260000}"/>
    <cellStyle name="Procent 2 3 4" xfId="4025" xr:uid="{00000000-0005-0000-0000-0000C3260000}"/>
    <cellStyle name="Procent 2 3 4 2" xfId="4649" xr:uid="{00000000-0005-0000-0000-0000C4260000}"/>
    <cellStyle name="Procent 2 3 4 2 2" xfId="7817" xr:uid="{00000000-0005-0000-0000-0000C5260000}"/>
    <cellStyle name="Procent 2 3 4 2 2 2" xfId="10572" xr:uid="{00000000-0005-0000-0000-0000C6260000}"/>
    <cellStyle name="Procent 2 3 4 2 3" xfId="9210" xr:uid="{00000000-0005-0000-0000-0000C7260000}"/>
    <cellStyle name="Procent 2 3 4 3" xfId="7193" xr:uid="{00000000-0005-0000-0000-0000C8260000}"/>
    <cellStyle name="Procent 2 3 4 3 2" xfId="9948" xr:uid="{00000000-0005-0000-0000-0000C9260000}"/>
    <cellStyle name="Procent 2 3 4 4" xfId="8586" xr:uid="{00000000-0005-0000-0000-0000CA260000}"/>
    <cellStyle name="Procent 2 3 5" xfId="4026" xr:uid="{00000000-0005-0000-0000-0000CB260000}"/>
    <cellStyle name="Procent 2 3 5 2" xfId="4650" xr:uid="{00000000-0005-0000-0000-0000CC260000}"/>
    <cellStyle name="Procent 2 3 5 2 2" xfId="7818" xr:uid="{00000000-0005-0000-0000-0000CD260000}"/>
    <cellStyle name="Procent 2 3 5 2 2 2" xfId="10573" xr:uid="{00000000-0005-0000-0000-0000CE260000}"/>
    <cellStyle name="Procent 2 3 5 2 3" xfId="9211" xr:uid="{00000000-0005-0000-0000-0000CF260000}"/>
    <cellStyle name="Procent 2 3 5 3" xfId="7194" xr:uid="{00000000-0005-0000-0000-0000D0260000}"/>
    <cellStyle name="Procent 2 3 5 3 2" xfId="9949" xr:uid="{00000000-0005-0000-0000-0000D1260000}"/>
    <cellStyle name="Procent 2 3 5 4" xfId="8587" xr:uid="{00000000-0005-0000-0000-0000D2260000}"/>
    <cellStyle name="Procent 2 3 6" xfId="4027" xr:uid="{00000000-0005-0000-0000-0000D3260000}"/>
    <cellStyle name="Procent 2 3 6 2" xfId="4651" xr:uid="{00000000-0005-0000-0000-0000D4260000}"/>
    <cellStyle name="Procent 2 3 6 2 2" xfId="7819" xr:uid="{00000000-0005-0000-0000-0000D5260000}"/>
    <cellStyle name="Procent 2 3 6 2 2 2" xfId="10574" xr:uid="{00000000-0005-0000-0000-0000D6260000}"/>
    <cellStyle name="Procent 2 3 6 2 3" xfId="9212" xr:uid="{00000000-0005-0000-0000-0000D7260000}"/>
    <cellStyle name="Procent 2 3 6 3" xfId="7195" xr:uid="{00000000-0005-0000-0000-0000D8260000}"/>
    <cellStyle name="Procent 2 3 6 3 2" xfId="9950" xr:uid="{00000000-0005-0000-0000-0000D9260000}"/>
    <cellStyle name="Procent 2 3 6 4" xfId="8588" xr:uid="{00000000-0005-0000-0000-0000DA260000}"/>
    <cellStyle name="Procent 2 3 7" xfId="4020" xr:uid="{00000000-0005-0000-0000-0000DB260000}"/>
    <cellStyle name="Procent 2 3 7 2" xfId="4644" xr:uid="{00000000-0005-0000-0000-0000DC260000}"/>
    <cellStyle name="Procent 2 3 7 2 2" xfId="7812" xr:uid="{00000000-0005-0000-0000-0000DD260000}"/>
    <cellStyle name="Procent 2 3 7 2 2 2" xfId="10567" xr:uid="{00000000-0005-0000-0000-0000DE260000}"/>
    <cellStyle name="Procent 2 3 7 2 3" xfId="9205" xr:uid="{00000000-0005-0000-0000-0000DF260000}"/>
    <cellStyle name="Procent 2 3 7 3" xfId="7188" xr:uid="{00000000-0005-0000-0000-0000E0260000}"/>
    <cellStyle name="Procent 2 3 7 3 2" xfId="9943" xr:uid="{00000000-0005-0000-0000-0000E1260000}"/>
    <cellStyle name="Procent 2 3 7 4" xfId="8581" xr:uid="{00000000-0005-0000-0000-0000E2260000}"/>
    <cellStyle name="Procent 2 3 8" xfId="4125" xr:uid="{00000000-0005-0000-0000-0000E3260000}"/>
    <cellStyle name="Procent 2 3 8 2" xfId="7293" xr:uid="{00000000-0005-0000-0000-0000E4260000}"/>
    <cellStyle name="Procent 2 3 8 2 2" xfId="10048" xr:uid="{00000000-0005-0000-0000-0000E5260000}"/>
    <cellStyle name="Procent 2 3 8 3" xfId="8686" xr:uid="{00000000-0005-0000-0000-0000E6260000}"/>
    <cellStyle name="Procent 2 3 9" xfId="6682" xr:uid="{00000000-0005-0000-0000-0000E7260000}"/>
    <cellStyle name="Procent 2 3 9 2" xfId="9437" xr:uid="{00000000-0005-0000-0000-0000E8260000}"/>
    <cellStyle name="Procent 2 4" xfId="3490" xr:uid="{00000000-0005-0000-0000-0000E9260000}"/>
    <cellStyle name="Procent 2 4 10" xfId="8086" xr:uid="{00000000-0005-0000-0000-0000EA260000}"/>
    <cellStyle name="Procent 2 4 2" xfId="4029" xr:uid="{00000000-0005-0000-0000-0000EB260000}"/>
    <cellStyle name="Procent 2 4 2 2" xfId="4030" xr:uid="{00000000-0005-0000-0000-0000EC260000}"/>
    <cellStyle name="Procent 2 4 2 2 2" xfId="4654" xr:uid="{00000000-0005-0000-0000-0000ED260000}"/>
    <cellStyle name="Procent 2 4 2 2 2 2" xfId="7822" xr:uid="{00000000-0005-0000-0000-0000EE260000}"/>
    <cellStyle name="Procent 2 4 2 2 2 2 2" xfId="10577" xr:uid="{00000000-0005-0000-0000-0000EF260000}"/>
    <cellStyle name="Procent 2 4 2 2 2 3" xfId="9215" xr:uid="{00000000-0005-0000-0000-0000F0260000}"/>
    <cellStyle name="Procent 2 4 2 2 3" xfId="7198" xr:uid="{00000000-0005-0000-0000-0000F1260000}"/>
    <cellStyle name="Procent 2 4 2 2 3 2" xfId="9953" xr:uid="{00000000-0005-0000-0000-0000F2260000}"/>
    <cellStyle name="Procent 2 4 2 2 4" xfId="8591" xr:uid="{00000000-0005-0000-0000-0000F3260000}"/>
    <cellStyle name="Procent 2 4 2 3" xfId="4031" xr:uid="{00000000-0005-0000-0000-0000F4260000}"/>
    <cellStyle name="Procent 2 4 2 3 2" xfId="4655" xr:uid="{00000000-0005-0000-0000-0000F5260000}"/>
    <cellStyle name="Procent 2 4 2 3 2 2" xfId="7823" xr:uid="{00000000-0005-0000-0000-0000F6260000}"/>
    <cellStyle name="Procent 2 4 2 3 2 2 2" xfId="10578" xr:uid="{00000000-0005-0000-0000-0000F7260000}"/>
    <cellStyle name="Procent 2 4 2 3 2 3" xfId="9216" xr:uid="{00000000-0005-0000-0000-0000F8260000}"/>
    <cellStyle name="Procent 2 4 2 3 3" xfId="7199" xr:uid="{00000000-0005-0000-0000-0000F9260000}"/>
    <cellStyle name="Procent 2 4 2 3 3 2" xfId="9954" xr:uid="{00000000-0005-0000-0000-0000FA260000}"/>
    <cellStyle name="Procent 2 4 2 3 4" xfId="8592" xr:uid="{00000000-0005-0000-0000-0000FB260000}"/>
    <cellStyle name="Procent 2 4 2 4" xfId="4653" xr:uid="{00000000-0005-0000-0000-0000FC260000}"/>
    <cellStyle name="Procent 2 4 2 4 2" xfId="7821" xr:uid="{00000000-0005-0000-0000-0000FD260000}"/>
    <cellStyle name="Procent 2 4 2 4 2 2" xfId="10576" xr:uid="{00000000-0005-0000-0000-0000FE260000}"/>
    <cellStyle name="Procent 2 4 2 4 3" xfId="9214" xr:uid="{00000000-0005-0000-0000-0000FF260000}"/>
    <cellStyle name="Procent 2 4 2 5" xfId="7197" xr:uid="{00000000-0005-0000-0000-000000270000}"/>
    <cellStyle name="Procent 2 4 2 5 2" xfId="9952" xr:uid="{00000000-0005-0000-0000-000001270000}"/>
    <cellStyle name="Procent 2 4 2 6" xfId="8590" xr:uid="{00000000-0005-0000-0000-000002270000}"/>
    <cellStyle name="Procent 2 4 3" xfId="4032" xr:uid="{00000000-0005-0000-0000-000003270000}"/>
    <cellStyle name="Procent 2 4 3 2" xfId="4656" xr:uid="{00000000-0005-0000-0000-000004270000}"/>
    <cellStyle name="Procent 2 4 3 2 2" xfId="7824" xr:uid="{00000000-0005-0000-0000-000005270000}"/>
    <cellStyle name="Procent 2 4 3 2 2 2" xfId="10579" xr:uid="{00000000-0005-0000-0000-000006270000}"/>
    <cellStyle name="Procent 2 4 3 2 3" xfId="9217" xr:uid="{00000000-0005-0000-0000-000007270000}"/>
    <cellStyle name="Procent 2 4 3 3" xfId="7200" xr:uid="{00000000-0005-0000-0000-000008270000}"/>
    <cellStyle name="Procent 2 4 3 3 2" xfId="9955" xr:uid="{00000000-0005-0000-0000-000009270000}"/>
    <cellStyle name="Procent 2 4 3 4" xfId="8593" xr:uid="{00000000-0005-0000-0000-00000A270000}"/>
    <cellStyle name="Procent 2 4 4" xfId="4033" xr:uid="{00000000-0005-0000-0000-00000B270000}"/>
    <cellStyle name="Procent 2 4 4 2" xfId="4657" xr:uid="{00000000-0005-0000-0000-00000C270000}"/>
    <cellStyle name="Procent 2 4 4 2 2" xfId="7825" xr:uid="{00000000-0005-0000-0000-00000D270000}"/>
    <cellStyle name="Procent 2 4 4 2 2 2" xfId="10580" xr:uid="{00000000-0005-0000-0000-00000E270000}"/>
    <cellStyle name="Procent 2 4 4 2 3" xfId="9218" xr:uid="{00000000-0005-0000-0000-00000F270000}"/>
    <cellStyle name="Procent 2 4 4 3" xfId="7201" xr:uid="{00000000-0005-0000-0000-000010270000}"/>
    <cellStyle name="Procent 2 4 4 3 2" xfId="9956" xr:uid="{00000000-0005-0000-0000-000011270000}"/>
    <cellStyle name="Procent 2 4 4 4" xfId="8594" xr:uid="{00000000-0005-0000-0000-000012270000}"/>
    <cellStyle name="Procent 2 4 5" xfId="4034" xr:uid="{00000000-0005-0000-0000-000013270000}"/>
    <cellStyle name="Procent 2 4 5 2" xfId="4658" xr:uid="{00000000-0005-0000-0000-000014270000}"/>
    <cellStyle name="Procent 2 4 5 2 2" xfId="7826" xr:uid="{00000000-0005-0000-0000-000015270000}"/>
    <cellStyle name="Procent 2 4 5 2 2 2" xfId="10581" xr:uid="{00000000-0005-0000-0000-000016270000}"/>
    <cellStyle name="Procent 2 4 5 2 3" xfId="9219" xr:uid="{00000000-0005-0000-0000-000017270000}"/>
    <cellStyle name="Procent 2 4 5 3" xfId="7202" xr:uid="{00000000-0005-0000-0000-000018270000}"/>
    <cellStyle name="Procent 2 4 5 3 2" xfId="9957" xr:uid="{00000000-0005-0000-0000-000019270000}"/>
    <cellStyle name="Procent 2 4 5 4" xfId="8595" xr:uid="{00000000-0005-0000-0000-00001A270000}"/>
    <cellStyle name="Procent 2 4 6" xfId="4035" xr:uid="{00000000-0005-0000-0000-00001B270000}"/>
    <cellStyle name="Procent 2 4 6 2" xfId="4659" xr:uid="{00000000-0005-0000-0000-00001C270000}"/>
    <cellStyle name="Procent 2 4 6 2 2" xfId="7827" xr:uid="{00000000-0005-0000-0000-00001D270000}"/>
    <cellStyle name="Procent 2 4 6 2 2 2" xfId="10582" xr:uid="{00000000-0005-0000-0000-00001E270000}"/>
    <cellStyle name="Procent 2 4 6 2 3" xfId="9220" xr:uid="{00000000-0005-0000-0000-00001F270000}"/>
    <cellStyle name="Procent 2 4 6 3" xfId="7203" xr:uid="{00000000-0005-0000-0000-000020270000}"/>
    <cellStyle name="Procent 2 4 6 3 2" xfId="9958" xr:uid="{00000000-0005-0000-0000-000021270000}"/>
    <cellStyle name="Procent 2 4 6 4" xfId="8596" xr:uid="{00000000-0005-0000-0000-000022270000}"/>
    <cellStyle name="Procent 2 4 7" xfId="4028" xr:uid="{00000000-0005-0000-0000-000023270000}"/>
    <cellStyle name="Procent 2 4 7 2" xfId="4652" xr:uid="{00000000-0005-0000-0000-000024270000}"/>
    <cellStyle name="Procent 2 4 7 2 2" xfId="7820" xr:uid="{00000000-0005-0000-0000-000025270000}"/>
    <cellStyle name="Procent 2 4 7 2 2 2" xfId="10575" xr:uid="{00000000-0005-0000-0000-000026270000}"/>
    <cellStyle name="Procent 2 4 7 2 3" xfId="9213" xr:uid="{00000000-0005-0000-0000-000027270000}"/>
    <cellStyle name="Procent 2 4 7 3" xfId="7196" xr:uid="{00000000-0005-0000-0000-000028270000}"/>
    <cellStyle name="Procent 2 4 7 3 2" xfId="9951" xr:uid="{00000000-0005-0000-0000-000029270000}"/>
    <cellStyle name="Procent 2 4 7 4" xfId="8589" xr:uid="{00000000-0005-0000-0000-00002A270000}"/>
    <cellStyle name="Procent 2 4 8" xfId="4141" xr:uid="{00000000-0005-0000-0000-00002B270000}"/>
    <cellStyle name="Procent 2 4 8 2" xfId="7309" xr:uid="{00000000-0005-0000-0000-00002C270000}"/>
    <cellStyle name="Procent 2 4 8 2 2" xfId="10064" xr:uid="{00000000-0005-0000-0000-00002D270000}"/>
    <cellStyle name="Procent 2 4 8 3" xfId="8702" xr:uid="{00000000-0005-0000-0000-00002E270000}"/>
    <cellStyle name="Procent 2 4 9" xfId="6698" xr:uid="{00000000-0005-0000-0000-00002F270000}"/>
    <cellStyle name="Procent 2 4 9 2" xfId="9453" xr:uid="{00000000-0005-0000-0000-000030270000}"/>
    <cellStyle name="Procent 2 5" xfId="3383" xr:uid="{00000000-0005-0000-0000-000031270000}"/>
    <cellStyle name="Procent 2 5 2" xfId="4037" xr:uid="{00000000-0005-0000-0000-000032270000}"/>
    <cellStyle name="Procent 2 5 2 2" xfId="4038" xr:uid="{00000000-0005-0000-0000-000033270000}"/>
    <cellStyle name="Procent 2 5 2 2 2" xfId="4662" xr:uid="{00000000-0005-0000-0000-000034270000}"/>
    <cellStyle name="Procent 2 5 2 2 2 2" xfId="7830" xr:uid="{00000000-0005-0000-0000-000035270000}"/>
    <cellStyle name="Procent 2 5 2 2 2 2 2" xfId="10585" xr:uid="{00000000-0005-0000-0000-000036270000}"/>
    <cellStyle name="Procent 2 5 2 2 2 3" xfId="9223" xr:uid="{00000000-0005-0000-0000-000037270000}"/>
    <cellStyle name="Procent 2 5 2 2 3" xfId="7206" xr:uid="{00000000-0005-0000-0000-000038270000}"/>
    <cellStyle name="Procent 2 5 2 2 3 2" xfId="9961" xr:uid="{00000000-0005-0000-0000-000039270000}"/>
    <cellStyle name="Procent 2 5 2 2 4" xfId="8599" xr:uid="{00000000-0005-0000-0000-00003A270000}"/>
    <cellStyle name="Procent 2 5 2 3" xfId="4039" xr:uid="{00000000-0005-0000-0000-00003B270000}"/>
    <cellStyle name="Procent 2 5 2 3 2" xfId="4663" xr:uid="{00000000-0005-0000-0000-00003C270000}"/>
    <cellStyle name="Procent 2 5 2 3 2 2" xfId="7831" xr:uid="{00000000-0005-0000-0000-00003D270000}"/>
    <cellStyle name="Procent 2 5 2 3 2 2 2" xfId="10586" xr:uid="{00000000-0005-0000-0000-00003E270000}"/>
    <cellStyle name="Procent 2 5 2 3 2 3" xfId="9224" xr:uid="{00000000-0005-0000-0000-00003F270000}"/>
    <cellStyle name="Procent 2 5 2 3 3" xfId="7207" xr:uid="{00000000-0005-0000-0000-000040270000}"/>
    <cellStyle name="Procent 2 5 2 3 3 2" xfId="9962" xr:uid="{00000000-0005-0000-0000-000041270000}"/>
    <cellStyle name="Procent 2 5 2 3 4" xfId="8600" xr:uid="{00000000-0005-0000-0000-000042270000}"/>
    <cellStyle name="Procent 2 5 2 4" xfId="4661" xr:uid="{00000000-0005-0000-0000-000043270000}"/>
    <cellStyle name="Procent 2 5 2 4 2" xfId="7829" xr:uid="{00000000-0005-0000-0000-000044270000}"/>
    <cellStyle name="Procent 2 5 2 4 2 2" xfId="10584" xr:uid="{00000000-0005-0000-0000-000045270000}"/>
    <cellStyle name="Procent 2 5 2 4 3" xfId="9222" xr:uid="{00000000-0005-0000-0000-000046270000}"/>
    <cellStyle name="Procent 2 5 2 5" xfId="7205" xr:uid="{00000000-0005-0000-0000-000047270000}"/>
    <cellStyle name="Procent 2 5 2 5 2" xfId="9960" xr:uid="{00000000-0005-0000-0000-000048270000}"/>
    <cellStyle name="Procent 2 5 2 6" xfId="8598" xr:uid="{00000000-0005-0000-0000-000049270000}"/>
    <cellStyle name="Procent 2 5 3" xfId="4040" xr:uid="{00000000-0005-0000-0000-00004A270000}"/>
    <cellStyle name="Procent 2 5 3 2" xfId="4664" xr:uid="{00000000-0005-0000-0000-00004B270000}"/>
    <cellStyle name="Procent 2 5 3 2 2" xfId="7832" xr:uid="{00000000-0005-0000-0000-00004C270000}"/>
    <cellStyle name="Procent 2 5 3 2 2 2" xfId="10587" xr:uid="{00000000-0005-0000-0000-00004D270000}"/>
    <cellStyle name="Procent 2 5 3 2 3" xfId="9225" xr:uid="{00000000-0005-0000-0000-00004E270000}"/>
    <cellStyle name="Procent 2 5 3 3" xfId="7208" xr:uid="{00000000-0005-0000-0000-00004F270000}"/>
    <cellStyle name="Procent 2 5 3 3 2" xfId="9963" xr:uid="{00000000-0005-0000-0000-000050270000}"/>
    <cellStyle name="Procent 2 5 3 4" xfId="8601" xr:uid="{00000000-0005-0000-0000-000051270000}"/>
    <cellStyle name="Procent 2 5 4" xfId="4041" xr:uid="{00000000-0005-0000-0000-000052270000}"/>
    <cellStyle name="Procent 2 5 4 2" xfId="4665" xr:uid="{00000000-0005-0000-0000-000053270000}"/>
    <cellStyle name="Procent 2 5 4 2 2" xfId="7833" xr:uid="{00000000-0005-0000-0000-000054270000}"/>
    <cellStyle name="Procent 2 5 4 2 2 2" xfId="10588" xr:uid="{00000000-0005-0000-0000-000055270000}"/>
    <cellStyle name="Procent 2 5 4 2 3" xfId="9226" xr:uid="{00000000-0005-0000-0000-000056270000}"/>
    <cellStyle name="Procent 2 5 4 3" xfId="7209" xr:uid="{00000000-0005-0000-0000-000057270000}"/>
    <cellStyle name="Procent 2 5 4 3 2" xfId="9964" xr:uid="{00000000-0005-0000-0000-000058270000}"/>
    <cellStyle name="Procent 2 5 4 4" xfId="8602" xr:uid="{00000000-0005-0000-0000-000059270000}"/>
    <cellStyle name="Procent 2 5 5" xfId="4042" xr:uid="{00000000-0005-0000-0000-00005A270000}"/>
    <cellStyle name="Procent 2 5 5 2" xfId="4666" xr:uid="{00000000-0005-0000-0000-00005B270000}"/>
    <cellStyle name="Procent 2 5 5 2 2" xfId="7834" xr:uid="{00000000-0005-0000-0000-00005C270000}"/>
    <cellStyle name="Procent 2 5 5 2 2 2" xfId="10589" xr:uid="{00000000-0005-0000-0000-00005D270000}"/>
    <cellStyle name="Procent 2 5 5 2 3" xfId="9227" xr:uid="{00000000-0005-0000-0000-00005E270000}"/>
    <cellStyle name="Procent 2 5 5 3" xfId="7210" xr:uid="{00000000-0005-0000-0000-00005F270000}"/>
    <cellStyle name="Procent 2 5 5 3 2" xfId="9965" xr:uid="{00000000-0005-0000-0000-000060270000}"/>
    <cellStyle name="Procent 2 5 5 4" xfId="8603" xr:uid="{00000000-0005-0000-0000-000061270000}"/>
    <cellStyle name="Procent 2 5 6" xfId="4036" xr:uid="{00000000-0005-0000-0000-000062270000}"/>
    <cellStyle name="Procent 2 5 6 2" xfId="4660" xr:uid="{00000000-0005-0000-0000-000063270000}"/>
    <cellStyle name="Procent 2 5 6 2 2" xfId="7828" xr:uid="{00000000-0005-0000-0000-000064270000}"/>
    <cellStyle name="Procent 2 5 6 2 2 2" xfId="10583" xr:uid="{00000000-0005-0000-0000-000065270000}"/>
    <cellStyle name="Procent 2 5 6 2 3" xfId="9221" xr:uid="{00000000-0005-0000-0000-000066270000}"/>
    <cellStyle name="Procent 2 5 6 3" xfId="7204" xr:uid="{00000000-0005-0000-0000-000067270000}"/>
    <cellStyle name="Procent 2 5 6 3 2" xfId="9959" xr:uid="{00000000-0005-0000-0000-000068270000}"/>
    <cellStyle name="Procent 2 5 6 4" xfId="8597" xr:uid="{00000000-0005-0000-0000-000069270000}"/>
    <cellStyle name="Procent 2 6" xfId="4043" xr:uid="{00000000-0005-0000-0000-00006A270000}"/>
    <cellStyle name="Procent 2 6 2" xfId="4044" xr:uid="{00000000-0005-0000-0000-00006B270000}"/>
    <cellStyle name="Procent 2 6 2 2" xfId="4045" xr:uid="{00000000-0005-0000-0000-00006C270000}"/>
    <cellStyle name="Procent 2 6 2 2 2" xfId="4669" xr:uid="{00000000-0005-0000-0000-00006D270000}"/>
    <cellStyle name="Procent 2 6 2 2 2 2" xfId="7837" xr:uid="{00000000-0005-0000-0000-00006E270000}"/>
    <cellStyle name="Procent 2 6 2 2 2 2 2" xfId="10592" xr:uid="{00000000-0005-0000-0000-00006F270000}"/>
    <cellStyle name="Procent 2 6 2 2 2 3" xfId="9230" xr:uid="{00000000-0005-0000-0000-000070270000}"/>
    <cellStyle name="Procent 2 6 2 2 3" xfId="7213" xr:uid="{00000000-0005-0000-0000-000071270000}"/>
    <cellStyle name="Procent 2 6 2 2 3 2" xfId="9968" xr:uid="{00000000-0005-0000-0000-000072270000}"/>
    <cellStyle name="Procent 2 6 2 2 4" xfId="8606" xr:uid="{00000000-0005-0000-0000-000073270000}"/>
    <cellStyle name="Procent 2 6 2 3" xfId="4046" xr:uid="{00000000-0005-0000-0000-000074270000}"/>
    <cellStyle name="Procent 2 6 2 3 2" xfId="4670" xr:uid="{00000000-0005-0000-0000-000075270000}"/>
    <cellStyle name="Procent 2 6 2 3 2 2" xfId="7838" xr:uid="{00000000-0005-0000-0000-000076270000}"/>
    <cellStyle name="Procent 2 6 2 3 2 2 2" xfId="10593" xr:uid="{00000000-0005-0000-0000-000077270000}"/>
    <cellStyle name="Procent 2 6 2 3 2 3" xfId="9231" xr:uid="{00000000-0005-0000-0000-000078270000}"/>
    <cellStyle name="Procent 2 6 2 3 3" xfId="7214" xr:uid="{00000000-0005-0000-0000-000079270000}"/>
    <cellStyle name="Procent 2 6 2 3 3 2" xfId="9969" xr:uid="{00000000-0005-0000-0000-00007A270000}"/>
    <cellStyle name="Procent 2 6 2 3 4" xfId="8607" xr:uid="{00000000-0005-0000-0000-00007B270000}"/>
    <cellStyle name="Procent 2 6 2 4" xfId="4668" xr:uid="{00000000-0005-0000-0000-00007C270000}"/>
    <cellStyle name="Procent 2 6 2 4 2" xfId="7836" xr:uid="{00000000-0005-0000-0000-00007D270000}"/>
    <cellStyle name="Procent 2 6 2 4 2 2" xfId="10591" xr:uid="{00000000-0005-0000-0000-00007E270000}"/>
    <cellStyle name="Procent 2 6 2 4 3" xfId="9229" xr:uid="{00000000-0005-0000-0000-00007F270000}"/>
    <cellStyle name="Procent 2 6 2 5" xfId="7212" xr:uid="{00000000-0005-0000-0000-000080270000}"/>
    <cellStyle name="Procent 2 6 2 5 2" xfId="9967" xr:uid="{00000000-0005-0000-0000-000081270000}"/>
    <cellStyle name="Procent 2 6 2 6" xfId="8605" xr:uid="{00000000-0005-0000-0000-000082270000}"/>
    <cellStyle name="Procent 2 6 3" xfId="4047" xr:uid="{00000000-0005-0000-0000-000083270000}"/>
    <cellStyle name="Procent 2 6 3 2" xfId="4671" xr:uid="{00000000-0005-0000-0000-000084270000}"/>
    <cellStyle name="Procent 2 6 3 2 2" xfId="7839" xr:uid="{00000000-0005-0000-0000-000085270000}"/>
    <cellStyle name="Procent 2 6 3 2 2 2" xfId="10594" xr:uid="{00000000-0005-0000-0000-000086270000}"/>
    <cellStyle name="Procent 2 6 3 2 3" xfId="9232" xr:uid="{00000000-0005-0000-0000-000087270000}"/>
    <cellStyle name="Procent 2 6 3 3" xfId="7215" xr:uid="{00000000-0005-0000-0000-000088270000}"/>
    <cellStyle name="Procent 2 6 3 3 2" xfId="9970" xr:uid="{00000000-0005-0000-0000-000089270000}"/>
    <cellStyle name="Procent 2 6 3 4" xfId="8608" xr:uid="{00000000-0005-0000-0000-00008A270000}"/>
    <cellStyle name="Procent 2 6 4" xfId="4048" xr:uid="{00000000-0005-0000-0000-00008B270000}"/>
    <cellStyle name="Procent 2 6 4 2" xfId="4672" xr:uid="{00000000-0005-0000-0000-00008C270000}"/>
    <cellStyle name="Procent 2 6 4 2 2" xfId="7840" xr:uid="{00000000-0005-0000-0000-00008D270000}"/>
    <cellStyle name="Procent 2 6 4 2 2 2" xfId="10595" xr:uid="{00000000-0005-0000-0000-00008E270000}"/>
    <cellStyle name="Procent 2 6 4 2 3" xfId="9233" xr:uid="{00000000-0005-0000-0000-00008F270000}"/>
    <cellStyle name="Procent 2 6 4 3" xfId="7216" xr:uid="{00000000-0005-0000-0000-000090270000}"/>
    <cellStyle name="Procent 2 6 4 3 2" xfId="9971" xr:uid="{00000000-0005-0000-0000-000091270000}"/>
    <cellStyle name="Procent 2 6 4 4" xfId="8609" xr:uid="{00000000-0005-0000-0000-000092270000}"/>
    <cellStyle name="Procent 2 6 5" xfId="4049" xr:uid="{00000000-0005-0000-0000-000093270000}"/>
    <cellStyle name="Procent 2 6 5 2" xfId="4673" xr:uid="{00000000-0005-0000-0000-000094270000}"/>
    <cellStyle name="Procent 2 6 5 2 2" xfId="7841" xr:uid="{00000000-0005-0000-0000-000095270000}"/>
    <cellStyle name="Procent 2 6 5 2 2 2" xfId="10596" xr:uid="{00000000-0005-0000-0000-000096270000}"/>
    <cellStyle name="Procent 2 6 5 2 3" xfId="9234" xr:uid="{00000000-0005-0000-0000-000097270000}"/>
    <cellStyle name="Procent 2 6 5 3" xfId="7217" xr:uid="{00000000-0005-0000-0000-000098270000}"/>
    <cellStyle name="Procent 2 6 5 3 2" xfId="9972" xr:uid="{00000000-0005-0000-0000-000099270000}"/>
    <cellStyle name="Procent 2 6 5 4" xfId="8610" xr:uid="{00000000-0005-0000-0000-00009A270000}"/>
    <cellStyle name="Procent 2 6 6" xfId="4667" xr:uid="{00000000-0005-0000-0000-00009B270000}"/>
    <cellStyle name="Procent 2 6 6 2" xfId="7835" xr:uid="{00000000-0005-0000-0000-00009C270000}"/>
    <cellStyle name="Procent 2 6 6 2 2" xfId="10590" xr:uid="{00000000-0005-0000-0000-00009D270000}"/>
    <cellStyle name="Procent 2 6 6 3" xfId="9228" xr:uid="{00000000-0005-0000-0000-00009E270000}"/>
    <cellStyle name="Procent 2 6 7" xfId="7211" xr:uid="{00000000-0005-0000-0000-00009F270000}"/>
    <cellStyle name="Procent 2 6 7 2" xfId="9966" xr:uid="{00000000-0005-0000-0000-0000A0270000}"/>
    <cellStyle name="Procent 2 6 8" xfId="8604" xr:uid="{00000000-0005-0000-0000-0000A1270000}"/>
    <cellStyle name="Procent 2 7" xfId="4050" xr:uid="{00000000-0005-0000-0000-0000A2270000}"/>
    <cellStyle name="Procent 2 7 2" xfId="4051" xr:uid="{00000000-0005-0000-0000-0000A3270000}"/>
    <cellStyle name="Procent 2 7 2 2" xfId="4052" xr:uid="{00000000-0005-0000-0000-0000A4270000}"/>
    <cellStyle name="Procent 2 7 2 2 2" xfId="4676" xr:uid="{00000000-0005-0000-0000-0000A5270000}"/>
    <cellStyle name="Procent 2 7 2 2 2 2" xfId="7844" xr:uid="{00000000-0005-0000-0000-0000A6270000}"/>
    <cellStyle name="Procent 2 7 2 2 2 2 2" xfId="10599" xr:uid="{00000000-0005-0000-0000-0000A7270000}"/>
    <cellStyle name="Procent 2 7 2 2 2 3" xfId="9237" xr:uid="{00000000-0005-0000-0000-0000A8270000}"/>
    <cellStyle name="Procent 2 7 2 2 3" xfId="7220" xr:uid="{00000000-0005-0000-0000-0000A9270000}"/>
    <cellStyle name="Procent 2 7 2 2 3 2" xfId="9975" xr:uid="{00000000-0005-0000-0000-0000AA270000}"/>
    <cellStyle name="Procent 2 7 2 2 4" xfId="8613" xr:uid="{00000000-0005-0000-0000-0000AB270000}"/>
    <cellStyle name="Procent 2 7 2 3" xfId="4053" xr:uid="{00000000-0005-0000-0000-0000AC270000}"/>
    <cellStyle name="Procent 2 7 2 3 2" xfId="4677" xr:uid="{00000000-0005-0000-0000-0000AD270000}"/>
    <cellStyle name="Procent 2 7 2 3 2 2" xfId="7845" xr:uid="{00000000-0005-0000-0000-0000AE270000}"/>
    <cellStyle name="Procent 2 7 2 3 2 2 2" xfId="10600" xr:uid="{00000000-0005-0000-0000-0000AF270000}"/>
    <cellStyle name="Procent 2 7 2 3 2 3" xfId="9238" xr:uid="{00000000-0005-0000-0000-0000B0270000}"/>
    <cellStyle name="Procent 2 7 2 3 3" xfId="7221" xr:uid="{00000000-0005-0000-0000-0000B1270000}"/>
    <cellStyle name="Procent 2 7 2 3 3 2" xfId="9976" xr:uid="{00000000-0005-0000-0000-0000B2270000}"/>
    <cellStyle name="Procent 2 7 2 3 4" xfId="8614" xr:uid="{00000000-0005-0000-0000-0000B3270000}"/>
    <cellStyle name="Procent 2 7 2 4" xfId="4675" xr:uid="{00000000-0005-0000-0000-0000B4270000}"/>
    <cellStyle name="Procent 2 7 2 4 2" xfId="7843" xr:uid="{00000000-0005-0000-0000-0000B5270000}"/>
    <cellStyle name="Procent 2 7 2 4 2 2" xfId="10598" xr:uid="{00000000-0005-0000-0000-0000B6270000}"/>
    <cellStyle name="Procent 2 7 2 4 3" xfId="9236" xr:uid="{00000000-0005-0000-0000-0000B7270000}"/>
    <cellStyle name="Procent 2 7 2 5" xfId="7219" xr:uid="{00000000-0005-0000-0000-0000B8270000}"/>
    <cellStyle name="Procent 2 7 2 5 2" xfId="9974" xr:uid="{00000000-0005-0000-0000-0000B9270000}"/>
    <cellStyle name="Procent 2 7 2 6" xfId="8612" xr:uid="{00000000-0005-0000-0000-0000BA270000}"/>
    <cellStyle name="Procent 2 7 3" xfId="4054" xr:uid="{00000000-0005-0000-0000-0000BB270000}"/>
    <cellStyle name="Procent 2 7 3 2" xfId="4678" xr:uid="{00000000-0005-0000-0000-0000BC270000}"/>
    <cellStyle name="Procent 2 7 3 2 2" xfId="7846" xr:uid="{00000000-0005-0000-0000-0000BD270000}"/>
    <cellStyle name="Procent 2 7 3 2 2 2" xfId="10601" xr:uid="{00000000-0005-0000-0000-0000BE270000}"/>
    <cellStyle name="Procent 2 7 3 2 3" xfId="9239" xr:uid="{00000000-0005-0000-0000-0000BF270000}"/>
    <cellStyle name="Procent 2 7 3 3" xfId="7222" xr:uid="{00000000-0005-0000-0000-0000C0270000}"/>
    <cellStyle name="Procent 2 7 3 3 2" xfId="9977" xr:uid="{00000000-0005-0000-0000-0000C1270000}"/>
    <cellStyle name="Procent 2 7 3 4" xfId="8615" xr:uid="{00000000-0005-0000-0000-0000C2270000}"/>
    <cellStyle name="Procent 2 7 4" xfId="4055" xr:uid="{00000000-0005-0000-0000-0000C3270000}"/>
    <cellStyle name="Procent 2 7 4 2" xfId="4679" xr:uid="{00000000-0005-0000-0000-0000C4270000}"/>
    <cellStyle name="Procent 2 7 4 2 2" xfId="7847" xr:uid="{00000000-0005-0000-0000-0000C5270000}"/>
    <cellStyle name="Procent 2 7 4 2 2 2" xfId="10602" xr:uid="{00000000-0005-0000-0000-0000C6270000}"/>
    <cellStyle name="Procent 2 7 4 2 3" xfId="9240" xr:uid="{00000000-0005-0000-0000-0000C7270000}"/>
    <cellStyle name="Procent 2 7 4 3" xfId="7223" xr:uid="{00000000-0005-0000-0000-0000C8270000}"/>
    <cellStyle name="Procent 2 7 4 3 2" xfId="9978" xr:uid="{00000000-0005-0000-0000-0000C9270000}"/>
    <cellStyle name="Procent 2 7 4 4" xfId="8616" xr:uid="{00000000-0005-0000-0000-0000CA270000}"/>
    <cellStyle name="Procent 2 7 5" xfId="4056" xr:uid="{00000000-0005-0000-0000-0000CB270000}"/>
    <cellStyle name="Procent 2 7 5 2" xfId="4680" xr:uid="{00000000-0005-0000-0000-0000CC270000}"/>
    <cellStyle name="Procent 2 7 5 2 2" xfId="7848" xr:uid="{00000000-0005-0000-0000-0000CD270000}"/>
    <cellStyle name="Procent 2 7 5 2 2 2" xfId="10603" xr:uid="{00000000-0005-0000-0000-0000CE270000}"/>
    <cellStyle name="Procent 2 7 5 2 3" xfId="9241" xr:uid="{00000000-0005-0000-0000-0000CF270000}"/>
    <cellStyle name="Procent 2 7 5 3" xfId="7224" xr:uid="{00000000-0005-0000-0000-0000D0270000}"/>
    <cellStyle name="Procent 2 7 5 3 2" xfId="9979" xr:uid="{00000000-0005-0000-0000-0000D1270000}"/>
    <cellStyle name="Procent 2 7 5 4" xfId="8617" xr:uid="{00000000-0005-0000-0000-0000D2270000}"/>
    <cellStyle name="Procent 2 7 6" xfId="4674" xr:uid="{00000000-0005-0000-0000-0000D3270000}"/>
    <cellStyle name="Procent 2 7 6 2" xfId="7842" xr:uid="{00000000-0005-0000-0000-0000D4270000}"/>
    <cellStyle name="Procent 2 7 6 2 2" xfId="10597" xr:uid="{00000000-0005-0000-0000-0000D5270000}"/>
    <cellStyle name="Procent 2 7 6 3" xfId="9235" xr:uid="{00000000-0005-0000-0000-0000D6270000}"/>
    <cellStyle name="Procent 2 7 7" xfId="7218" xr:uid="{00000000-0005-0000-0000-0000D7270000}"/>
    <cellStyle name="Procent 2 7 7 2" xfId="9973" xr:uid="{00000000-0005-0000-0000-0000D8270000}"/>
    <cellStyle name="Procent 2 7 8" xfId="8611" xr:uid="{00000000-0005-0000-0000-0000D9270000}"/>
    <cellStyle name="Procent 2 8" xfId="4057" xr:uid="{00000000-0005-0000-0000-0000DA270000}"/>
    <cellStyle name="Procent 2 8 2" xfId="4058" xr:uid="{00000000-0005-0000-0000-0000DB270000}"/>
    <cellStyle name="Procent 2 8 2 2" xfId="4059" xr:uid="{00000000-0005-0000-0000-0000DC270000}"/>
    <cellStyle name="Procent 2 8 2 2 2" xfId="4683" xr:uid="{00000000-0005-0000-0000-0000DD270000}"/>
    <cellStyle name="Procent 2 8 2 2 2 2" xfId="7851" xr:uid="{00000000-0005-0000-0000-0000DE270000}"/>
    <cellStyle name="Procent 2 8 2 2 2 2 2" xfId="10606" xr:uid="{00000000-0005-0000-0000-0000DF270000}"/>
    <cellStyle name="Procent 2 8 2 2 2 3" xfId="9244" xr:uid="{00000000-0005-0000-0000-0000E0270000}"/>
    <cellStyle name="Procent 2 8 2 2 3" xfId="7227" xr:uid="{00000000-0005-0000-0000-0000E1270000}"/>
    <cellStyle name="Procent 2 8 2 2 3 2" xfId="9982" xr:uid="{00000000-0005-0000-0000-0000E2270000}"/>
    <cellStyle name="Procent 2 8 2 2 4" xfId="8620" xr:uid="{00000000-0005-0000-0000-0000E3270000}"/>
    <cellStyle name="Procent 2 8 2 3" xfId="4060" xr:uid="{00000000-0005-0000-0000-0000E4270000}"/>
    <cellStyle name="Procent 2 8 2 3 2" xfId="4684" xr:uid="{00000000-0005-0000-0000-0000E5270000}"/>
    <cellStyle name="Procent 2 8 2 3 2 2" xfId="7852" xr:uid="{00000000-0005-0000-0000-0000E6270000}"/>
    <cellStyle name="Procent 2 8 2 3 2 2 2" xfId="10607" xr:uid="{00000000-0005-0000-0000-0000E7270000}"/>
    <cellStyle name="Procent 2 8 2 3 2 3" xfId="9245" xr:uid="{00000000-0005-0000-0000-0000E8270000}"/>
    <cellStyle name="Procent 2 8 2 3 3" xfId="7228" xr:uid="{00000000-0005-0000-0000-0000E9270000}"/>
    <cellStyle name="Procent 2 8 2 3 3 2" xfId="9983" xr:uid="{00000000-0005-0000-0000-0000EA270000}"/>
    <cellStyle name="Procent 2 8 2 3 4" xfId="8621" xr:uid="{00000000-0005-0000-0000-0000EB270000}"/>
    <cellStyle name="Procent 2 8 2 4" xfId="4682" xr:uid="{00000000-0005-0000-0000-0000EC270000}"/>
    <cellStyle name="Procent 2 8 2 4 2" xfId="7850" xr:uid="{00000000-0005-0000-0000-0000ED270000}"/>
    <cellStyle name="Procent 2 8 2 4 2 2" xfId="10605" xr:uid="{00000000-0005-0000-0000-0000EE270000}"/>
    <cellStyle name="Procent 2 8 2 4 3" xfId="9243" xr:uid="{00000000-0005-0000-0000-0000EF270000}"/>
    <cellStyle name="Procent 2 8 2 5" xfId="7226" xr:uid="{00000000-0005-0000-0000-0000F0270000}"/>
    <cellStyle name="Procent 2 8 2 5 2" xfId="9981" xr:uid="{00000000-0005-0000-0000-0000F1270000}"/>
    <cellStyle name="Procent 2 8 2 6" xfId="8619" xr:uid="{00000000-0005-0000-0000-0000F2270000}"/>
    <cellStyle name="Procent 2 8 3" xfId="4061" xr:uid="{00000000-0005-0000-0000-0000F3270000}"/>
    <cellStyle name="Procent 2 8 3 2" xfId="4685" xr:uid="{00000000-0005-0000-0000-0000F4270000}"/>
    <cellStyle name="Procent 2 8 3 2 2" xfId="7853" xr:uid="{00000000-0005-0000-0000-0000F5270000}"/>
    <cellStyle name="Procent 2 8 3 2 2 2" xfId="10608" xr:uid="{00000000-0005-0000-0000-0000F6270000}"/>
    <cellStyle name="Procent 2 8 3 2 3" xfId="9246" xr:uid="{00000000-0005-0000-0000-0000F7270000}"/>
    <cellStyle name="Procent 2 8 3 3" xfId="7229" xr:uid="{00000000-0005-0000-0000-0000F8270000}"/>
    <cellStyle name="Procent 2 8 3 3 2" xfId="9984" xr:uid="{00000000-0005-0000-0000-0000F9270000}"/>
    <cellStyle name="Procent 2 8 3 4" xfId="8622" xr:uid="{00000000-0005-0000-0000-0000FA270000}"/>
    <cellStyle name="Procent 2 8 4" xfId="4062" xr:uid="{00000000-0005-0000-0000-0000FB270000}"/>
    <cellStyle name="Procent 2 8 4 2" xfId="4686" xr:uid="{00000000-0005-0000-0000-0000FC270000}"/>
    <cellStyle name="Procent 2 8 4 2 2" xfId="7854" xr:uid="{00000000-0005-0000-0000-0000FD270000}"/>
    <cellStyle name="Procent 2 8 4 2 2 2" xfId="10609" xr:uid="{00000000-0005-0000-0000-0000FE270000}"/>
    <cellStyle name="Procent 2 8 4 2 3" xfId="9247" xr:uid="{00000000-0005-0000-0000-0000FF270000}"/>
    <cellStyle name="Procent 2 8 4 3" xfId="7230" xr:uid="{00000000-0005-0000-0000-000000280000}"/>
    <cellStyle name="Procent 2 8 4 3 2" xfId="9985" xr:uid="{00000000-0005-0000-0000-000001280000}"/>
    <cellStyle name="Procent 2 8 4 4" xfId="8623" xr:uid="{00000000-0005-0000-0000-000002280000}"/>
    <cellStyle name="Procent 2 8 5" xfId="4063" xr:uid="{00000000-0005-0000-0000-000003280000}"/>
    <cellStyle name="Procent 2 8 5 2" xfId="4687" xr:uid="{00000000-0005-0000-0000-000004280000}"/>
    <cellStyle name="Procent 2 8 5 2 2" xfId="7855" xr:uid="{00000000-0005-0000-0000-000005280000}"/>
    <cellStyle name="Procent 2 8 5 2 2 2" xfId="10610" xr:uid="{00000000-0005-0000-0000-000006280000}"/>
    <cellStyle name="Procent 2 8 5 2 3" xfId="9248" xr:uid="{00000000-0005-0000-0000-000007280000}"/>
    <cellStyle name="Procent 2 8 5 3" xfId="7231" xr:uid="{00000000-0005-0000-0000-000008280000}"/>
    <cellStyle name="Procent 2 8 5 3 2" xfId="9986" xr:uid="{00000000-0005-0000-0000-000009280000}"/>
    <cellStyle name="Procent 2 8 5 4" xfId="8624" xr:uid="{00000000-0005-0000-0000-00000A280000}"/>
    <cellStyle name="Procent 2 8 6" xfId="4681" xr:uid="{00000000-0005-0000-0000-00000B280000}"/>
    <cellStyle name="Procent 2 8 6 2" xfId="7849" xr:uid="{00000000-0005-0000-0000-00000C280000}"/>
    <cellStyle name="Procent 2 8 6 2 2" xfId="10604" xr:uid="{00000000-0005-0000-0000-00000D280000}"/>
    <cellStyle name="Procent 2 8 6 3" xfId="9242" xr:uid="{00000000-0005-0000-0000-00000E280000}"/>
    <cellStyle name="Procent 2 8 7" xfId="7225" xr:uid="{00000000-0005-0000-0000-00000F280000}"/>
    <cellStyle name="Procent 2 8 7 2" xfId="9980" xr:uid="{00000000-0005-0000-0000-000010280000}"/>
    <cellStyle name="Procent 2 8 8" xfId="8618" xr:uid="{00000000-0005-0000-0000-000011280000}"/>
    <cellStyle name="Procent 2 9" xfId="4064" xr:uid="{00000000-0005-0000-0000-000012280000}"/>
    <cellStyle name="Procent 2 9 2" xfId="4065" xr:uid="{00000000-0005-0000-0000-000013280000}"/>
    <cellStyle name="Procent 2 9 2 2" xfId="4689" xr:uid="{00000000-0005-0000-0000-000014280000}"/>
    <cellStyle name="Procent 2 9 2 2 2" xfId="7857" xr:uid="{00000000-0005-0000-0000-000015280000}"/>
    <cellStyle name="Procent 2 9 2 2 2 2" xfId="10612" xr:uid="{00000000-0005-0000-0000-000016280000}"/>
    <cellStyle name="Procent 2 9 2 2 3" xfId="9250" xr:uid="{00000000-0005-0000-0000-000017280000}"/>
    <cellStyle name="Procent 2 9 2 3" xfId="7233" xr:uid="{00000000-0005-0000-0000-000018280000}"/>
    <cellStyle name="Procent 2 9 2 3 2" xfId="9988" xr:uid="{00000000-0005-0000-0000-000019280000}"/>
    <cellStyle name="Procent 2 9 2 4" xfId="8626" xr:uid="{00000000-0005-0000-0000-00001A280000}"/>
    <cellStyle name="Procent 2 9 3" xfId="4066" xr:uid="{00000000-0005-0000-0000-00001B280000}"/>
    <cellStyle name="Procent 2 9 3 2" xfId="4690" xr:uid="{00000000-0005-0000-0000-00001C280000}"/>
    <cellStyle name="Procent 2 9 3 2 2" xfId="7858" xr:uid="{00000000-0005-0000-0000-00001D280000}"/>
    <cellStyle name="Procent 2 9 3 2 2 2" xfId="10613" xr:uid="{00000000-0005-0000-0000-00001E280000}"/>
    <cellStyle name="Procent 2 9 3 2 3" xfId="9251" xr:uid="{00000000-0005-0000-0000-00001F280000}"/>
    <cellStyle name="Procent 2 9 3 3" xfId="7234" xr:uid="{00000000-0005-0000-0000-000020280000}"/>
    <cellStyle name="Procent 2 9 3 3 2" xfId="9989" xr:uid="{00000000-0005-0000-0000-000021280000}"/>
    <cellStyle name="Procent 2 9 3 4" xfId="8627" xr:uid="{00000000-0005-0000-0000-000022280000}"/>
    <cellStyle name="Procent 2 9 4" xfId="4688" xr:uid="{00000000-0005-0000-0000-000023280000}"/>
    <cellStyle name="Procent 2 9 4 2" xfId="7856" xr:uid="{00000000-0005-0000-0000-000024280000}"/>
    <cellStyle name="Procent 2 9 4 2 2" xfId="10611" xr:uid="{00000000-0005-0000-0000-000025280000}"/>
    <cellStyle name="Procent 2 9 4 3" xfId="9249" xr:uid="{00000000-0005-0000-0000-000026280000}"/>
    <cellStyle name="Procent 2 9 5" xfId="7232" xr:uid="{00000000-0005-0000-0000-000027280000}"/>
    <cellStyle name="Procent 2 9 5 2" xfId="9987" xr:uid="{00000000-0005-0000-0000-000028280000}"/>
    <cellStyle name="Procent 2 9 6" xfId="8625" xr:uid="{00000000-0005-0000-0000-000029280000}"/>
    <cellStyle name="Procent 3" xfId="1988" xr:uid="{00000000-0005-0000-0000-00002A280000}"/>
    <cellStyle name="Procent 3 2" xfId="1989" xr:uid="{00000000-0005-0000-0000-00002B280000}"/>
    <cellStyle name="Procent 3 2 2" xfId="3479" xr:uid="{00000000-0005-0000-0000-00002C280000}"/>
    <cellStyle name="Procent 3 2 2 2" xfId="4130" xr:uid="{00000000-0005-0000-0000-00002D280000}"/>
    <cellStyle name="Procent 3 2 2 2 2" xfId="7298" xr:uid="{00000000-0005-0000-0000-00002E280000}"/>
    <cellStyle name="Procent 3 2 2 2 2 2" xfId="10053" xr:uid="{00000000-0005-0000-0000-00002F280000}"/>
    <cellStyle name="Procent 3 2 2 2 3" xfId="8691" xr:uid="{00000000-0005-0000-0000-000030280000}"/>
    <cellStyle name="Procent 3 2 2 3" xfId="6687" xr:uid="{00000000-0005-0000-0000-000031280000}"/>
    <cellStyle name="Procent 3 2 2 3 2" xfId="9442" xr:uid="{00000000-0005-0000-0000-000032280000}"/>
    <cellStyle name="Procent 3 2 2 4" xfId="8075" xr:uid="{00000000-0005-0000-0000-000033280000}"/>
    <cellStyle name="Procent 3 2 3" xfId="3495" xr:uid="{00000000-0005-0000-0000-000034280000}"/>
    <cellStyle name="Procent 3 2 3 2" xfId="4146" xr:uid="{00000000-0005-0000-0000-000035280000}"/>
    <cellStyle name="Procent 3 2 3 2 2" xfId="7314" xr:uid="{00000000-0005-0000-0000-000036280000}"/>
    <cellStyle name="Procent 3 2 3 2 2 2" xfId="10069" xr:uid="{00000000-0005-0000-0000-000037280000}"/>
    <cellStyle name="Procent 3 2 3 2 3" xfId="8707" xr:uid="{00000000-0005-0000-0000-000038280000}"/>
    <cellStyle name="Procent 3 2 3 3" xfId="6703" xr:uid="{00000000-0005-0000-0000-000039280000}"/>
    <cellStyle name="Procent 3 2 3 3 2" xfId="9458" xr:uid="{00000000-0005-0000-0000-00003A280000}"/>
    <cellStyle name="Procent 3 2 3 4" xfId="8091" xr:uid="{00000000-0005-0000-0000-00003B280000}"/>
    <cellStyle name="Procent 3 2 4" xfId="4114" xr:uid="{00000000-0005-0000-0000-00003C280000}"/>
    <cellStyle name="Procent 3 2 4 2" xfId="7282" xr:uid="{00000000-0005-0000-0000-00003D280000}"/>
    <cellStyle name="Procent 3 2 4 2 2" xfId="10037" xr:uid="{00000000-0005-0000-0000-00003E280000}"/>
    <cellStyle name="Procent 3 2 4 3" xfId="8675" xr:uid="{00000000-0005-0000-0000-00003F280000}"/>
    <cellStyle name="Procent 3 2 5" xfId="3463" xr:uid="{00000000-0005-0000-0000-000040280000}"/>
    <cellStyle name="Procent 3 2 5 2" xfId="6671" xr:uid="{00000000-0005-0000-0000-000041280000}"/>
    <cellStyle name="Procent 3 2 5 2 2" xfId="9426" xr:uid="{00000000-0005-0000-0000-000042280000}"/>
    <cellStyle name="Procent 3 2 5 3" xfId="8059" xr:uid="{00000000-0005-0000-0000-000043280000}"/>
    <cellStyle name="Procent 3 3" xfId="3471" xr:uid="{00000000-0005-0000-0000-000044280000}"/>
    <cellStyle name="Procent 3 3 2" xfId="4122" xr:uid="{00000000-0005-0000-0000-000045280000}"/>
    <cellStyle name="Procent 3 3 2 2" xfId="7290" xr:uid="{00000000-0005-0000-0000-000046280000}"/>
    <cellStyle name="Procent 3 3 2 2 2" xfId="10045" xr:uid="{00000000-0005-0000-0000-000047280000}"/>
    <cellStyle name="Procent 3 3 2 3" xfId="8683" xr:uid="{00000000-0005-0000-0000-000048280000}"/>
    <cellStyle name="Procent 3 3 3" xfId="6679" xr:uid="{00000000-0005-0000-0000-000049280000}"/>
    <cellStyle name="Procent 3 3 3 2" xfId="9434" xr:uid="{00000000-0005-0000-0000-00004A280000}"/>
    <cellStyle name="Procent 3 3 4" xfId="8067" xr:uid="{00000000-0005-0000-0000-00004B280000}"/>
    <cellStyle name="Procent 3 4" xfId="3487" xr:uid="{00000000-0005-0000-0000-00004C280000}"/>
    <cellStyle name="Procent 3 4 2" xfId="4138" xr:uid="{00000000-0005-0000-0000-00004D280000}"/>
    <cellStyle name="Procent 3 4 2 2" xfId="7306" xr:uid="{00000000-0005-0000-0000-00004E280000}"/>
    <cellStyle name="Procent 3 4 2 2 2" xfId="10061" xr:uid="{00000000-0005-0000-0000-00004F280000}"/>
    <cellStyle name="Procent 3 4 2 3" xfId="8699" xr:uid="{00000000-0005-0000-0000-000050280000}"/>
    <cellStyle name="Procent 3 4 3" xfId="6695" xr:uid="{00000000-0005-0000-0000-000051280000}"/>
    <cellStyle name="Procent 3 4 3 2" xfId="9450" xr:uid="{00000000-0005-0000-0000-000052280000}"/>
    <cellStyle name="Procent 3 4 4" xfId="8083" xr:uid="{00000000-0005-0000-0000-000053280000}"/>
    <cellStyle name="Procent 3 5" xfId="3508" xr:uid="{00000000-0005-0000-0000-000054280000}"/>
    <cellStyle name="Procent 3 6" xfId="4106" xr:uid="{00000000-0005-0000-0000-000055280000}"/>
    <cellStyle name="Procent 3 6 2" xfId="7274" xr:uid="{00000000-0005-0000-0000-000056280000}"/>
    <cellStyle name="Procent 3 6 2 2" xfId="10029" xr:uid="{00000000-0005-0000-0000-000057280000}"/>
    <cellStyle name="Procent 3 6 3" xfId="8667" xr:uid="{00000000-0005-0000-0000-000058280000}"/>
    <cellStyle name="Procent 3 7" xfId="3387" xr:uid="{00000000-0005-0000-0000-000059280000}"/>
    <cellStyle name="Procent 3 7 2" xfId="6655" xr:uid="{00000000-0005-0000-0000-00005A280000}"/>
    <cellStyle name="Procent 3 7 2 2" xfId="9418" xr:uid="{00000000-0005-0000-0000-00005B280000}"/>
    <cellStyle name="Procent 3 7 3" xfId="8047" xr:uid="{00000000-0005-0000-0000-00005C280000}"/>
    <cellStyle name="Procent 4" xfId="1990" xr:uid="{00000000-0005-0000-0000-00005D280000}"/>
    <cellStyle name="Procent 4 10" xfId="7951" xr:uid="{00000000-0005-0000-0000-00005E280000}"/>
    <cellStyle name="Procent 4 2" xfId="3260" xr:uid="{00000000-0005-0000-0000-00005F280000}"/>
    <cellStyle name="Procent 4 2 2" xfId="3309" xr:uid="{00000000-0005-0000-0000-000060280000}"/>
    <cellStyle name="Procent 4 2 2 2" xfId="4693" xr:uid="{00000000-0005-0000-0000-000061280000}"/>
    <cellStyle name="Procent 4 2 2 2 2" xfId="7861" xr:uid="{00000000-0005-0000-0000-000062280000}"/>
    <cellStyle name="Procent 4 2 2 2 2 2" xfId="10616" xr:uid="{00000000-0005-0000-0000-000063280000}"/>
    <cellStyle name="Procent 4 2 2 2 3" xfId="9254" xr:uid="{00000000-0005-0000-0000-000064280000}"/>
    <cellStyle name="Procent 4 2 2 3" xfId="4069" xr:uid="{00000000-0005-0000-0000-000065280000}"/>
    <cellStyle name="Procent 4 2 2 3 2" xfId="7237" xr:uid="{00000000-0005-0000-0000-000066280000}"/>
    <cellStyle name="Procent 4 2 2 3 2 2" xfId="9992" xr:uid="{00000000-0005-0000-0000-000067280000}"/>
    <cellStyle name="Procent 4 2 2 3 3" xfId="8630" xr:uid="{00000000-0005-0000-0000-000068280000}"/>
    <cellStyle name="Procent 4 2 2 4" xfId="6618" xr:uid="{00000000-0005-0000-0000-000069280000}"/>
    <cellStyle name="Procent 4 2 2 4 2" xfId="9382" xr:uid="{00000000-0005-0000-0000-00006A280000}"/>
    <cellStyle name="Procent 4 2 2 5" xfId="8011" xr:uid="{00000000-0005-0000-0000-00006B280000}"/>
    <cellStyle name="Procent 4 2 3" xfId="4070" xr:uid="{00000000-0005-0000-0000-00006C280000}"/>
    <cellStyle name="Procent 4 2 3 2" xfId="4694" xr:uid="{00000000-0005-0000-0000-00006D280000}"/>
    <cellStyle name="Procent 4 2 3 2 2" xfId="7862" xr:uid="{00000000-0005-0000-0000-00006E280000}"/>
    <cellStyle name="Procent 4 2 3 2 2 2" xfId="10617" xr:uid="{00000000-0005-0000-0000-00006F280000}"/>
    <cellStyle name="Procent 4 2 3 2 3" xfId="9255" xr:uid="{00000000-0005-0000-0000-000070280000}"/>
    <cellStyle name="Procent 4 2 3 3" xfId="7238" xr:uid="{00000000-0005-0000-0000-000071280000}"/>
    <cellStyle name="Procent 4 2 3 3 2" xfId="9993" xr:uid="{00000000-0005-0000-0000-000072280000}"/>
    <cellStyle name="Procent 4 2 3 4" xfId="8631" xr:uid="{00000000-0005-0000-0000-000073280000}"/>
    <cellStyle name="Procent 4 2 4" xfId="4692" xr:uid="{00000000-0005-0000-0000-000074280000}"/>
    <cellStyle name="Procent 4 2 4 2" xfId="7860" xr:uid="{00000000-0005-0000-0000-000075280000}"/>
    <cellStyle name="Procent 4 2 4 2 2" xfId="10615" xr:uid="{00000000-0005-0000-0000-000076280000}"/>
    <cellStyle name="Procent 4 2 4 3" xfId="9253" xr:uid="{00000000-0005-0000-0000-000077280000}"/>
    <cellStyle name="Procent 4 2 5" xfId="4068" xr:uid="{00000000-0005-0000-0000-000078280000}"/>
    <cellStyle name="Procent 4 2 5 2" xfId="7236" xr:uid="{00000000-0005-0000-0000-000079280000}"/>
    <cellStyle name="Procent 4 2 5 2 2" xfId="9991" xr:uid="{00000000-0005-0000-0000-00007A280000}"/>
    <cellStyle name="Procent 4 2 5 3" xfId="8629" xr:uid="{00000000-0005-0000-0000-00007B280000}"/>
    <cellStyle name="Procent 4 2 6" xfId="5675" xr:uid="{00000000-0005-0000-0000-00007C280000}"/>
    <cellStyle name="Procent 4 2 6 2" xfId="9325" xr:uid="{00000000-0005-0000-0000-00007D280000}"/>
    <cellStyle name="Procent 4 2 7" xfId="6597" xr:uid="{00000000-0005-0000-0000-00007E280000}"/>
    <cellStyle name="Procent 4 2 7 2" xfId="9361" xr:uid="{00000000-0005-0000-0000-00007F280000}"/>
    <cellStyle name="Procent 4 2 8" xfId="7991" xr:uid="{00000000-0005-0000-0000-000080280000}"/>
    <cellStyle name="Procent 4 3" xfId="3290" xr:uid="{00000000-0005-0000-0000-000081280000}"/>
    <cellStyle name="Procent 4 3 2" xfId="4695" xr:uid="{00000000-0005-0000-0000-000082280000}"/>
    <cellStyle name="Procent 4 3 2 2" xfId="7863" xr:uid="{00000000-0005-0000-0000-000083280000}"/>
    <cellStyle name="Procent 4 3 2 2 2" xfId="10618" xr:uid="{00000000-0005-0000-0000-000084280000}"/>
    <cellStyle name="Procent 4 3 2 3" xfId="9256" xr:uid="{00000000-0005-0000-0000-000085280000}"/>
    <cellStyle name="Procent 4 3 3" xfId="4071" xr:uid="{00000000-0005-0000-0000-000086280000}"/>
    <cellStyle name="Procent 4 3 3 2" xfId="7239" xr:uid="{00000000-0005-0000-0000-000087280000}"/>
    <cellStyle name="Procent 4 3 3 2 2" xfId="9994" xr:uid="{00000000-0005-0000-0000-000088280000}"/>
    <cellStyle name="Procent 4 3 3 3" xfId="8632" xr:uid="{00000000-0005-0000-0000-000089280000}"/>
    <cellStyle name="Procent 4 3 4" xfId="6608" xr:uid="{00000000-0005-0000-0000-00008A280000}"/>
    <cellStyle name="Procent 4 3 4 2" xfId="9372" xr:uid="{00000000-0005-0000-0000-00008B280000}"/>
    <cellStyle name="Procent 4 3 5" xfId="8001" xr:uid="{00000000-0005-0000-0000-00008C280000}"/>
    <cellStyle name="Procent 4 4" xfId="4072" xr:uid="{00000000-0005-0000-0000-00008D280000}"/>
    <cellStyle name="Procent 4 4 2" xfId="4696" xr:uid="{00000000-0005-0000-0000-00008E280000}"/>
    <cellStyle name="Procent 4 4 2 2" xfId="7864" xr:uid="{00000000-0005-0000-0000-00008F280000}"/>
    <cellStyle name="Procent 4 4 2 2 2" xfId="10619" xr:uid="{00000000-0005-0000-0000-000090280000}"/>
    <cellStyle name="Procent 4 4 2 3" xfId="9257" xr:uid="{00000000-0005-0000-0000-000091280000}"/>
    <cellStyle name="Procent 4 4 3" xfId="7240" xr:uid="{00000000-0005-0000-0000-000092280000}"/>
    <cellStyle name="Procent 4 4 3 2" xfId="9995" xr:uid="{00000000-0005-0000-0000-000093280000}"/>
    <cellStyle name="Procent 4 4 4" xfId="8633" xr:uid="{00000000-0005-0000-0000-000094280000}"/>
    <cellStyle name="Procent 4 5" xfId="4073" xr:uid="{00000000-0005-0000-0000-000095280000}"/>
    <cellStyle name="Procent 4 5 2" xfId="4697" xr:uid="{00000000-0005-0000-0000-000096280000}"/>
    <cellStyle name="Procent 4 5 2 2" xfId="7865" xr:uid="{00000000-0005-0000-0000-000097280000}"/>
    <cellStyle name="Procent 4 5 2 2 2" xfId="10620" xr:uid="{00000000-0005-0000-0000-000098280000}"/>
    <cellStyle name="Procent 4 5 2 3" xfId="9258" xr:uid="{00000000-0005-0000-0000-000099280000}"/>
    <cellStyle name="Procent 4 5 3" xfId="7241" xr:uid="{00000000-0005-0000-0000-00009A280000}"/>
    <cellStyle name="Procent 4 5 3 2" xfId="9996" xr:uid="{00000000-0005-0000-0000-00009B280000}"/>
    <cellStyle name="Procent 4 5 4" xfId="8634" xr:uid="{00000000-0005-0000-0000-00009C280000}"/>
    <cellStyle name="Procent 4 6" xfId="4691" xr:uid="{00000000-0005-0000-0000-00009D280000}"/>
    <cellStyle name="Procent 4 6 2" xfId="7859" xr:uid="{00000000-0005-0000-0000-00009E280000}"/>
    <cellStyle name="Procent 4 6 2 2" xfId="10614" xr:uid="{00000000-0005-0000-0000-00009F280000}"/>
    <cellStyle name="Procent 4 6 3" xfId="9252" xr:uid="{00000000-0005-0000-0000-0000A0280000}"/>
    <cellStyle name="Procent 4 7" xfId="4067" xr:uid="{00000000-0005-0000-0000-0000A1280000}"/>
    <cellStyle name="Procent 4 7 2" xfId="7235" xr:uid="{00000000-0005-0000-0000-0000A2280000}"/>
    <cellStyle name="Procent 4 7 2 2" xfId="9990" xr:uid="{00000000-0005-0000-0000-0000A3280000}"/>
    <cellStyle name="Procent 4 7 3" xfId="8628" xr:uid="{00000000-0005-0000-0000-0000A4280000}"/>
    <cellStyle name="Procent 4 8" xfId="5306" xr:uid="{00000000-0005-0000-0000-0000A5280000}"/>
    <cellStyle name="Procent 4 8 2" xfId="9311" xr:uid="{00000000-0005-0000-0000-0000A6280000}"/>
    <cellStyle name="Procent 4 9" xfId="6228" xr:uid="{00000000-0005-0000-0000-0000A7280000}"/>
    <cellStyle name="Procent 4 9 2" xfId="9344" xr:uid="{00000000-0005-0000-0000-0000A8280000}"/>
    <cellStyle name="Procent 5" xfId="3313" xr:uid="{00000000-0005-0000-0000-0000A9280000}"/>
    <cellStyle name="Procent 5 2" xfId="4075" xr:uid="{00000000-0005-0000-0000-0000AA280000}"/>
    <cellStyle name="Procent 5 2 2" xfId="4076" xr:uid="{00000000-0005-0000-0000-0000AB280000}"/>
    <cellStyle name="Procent 5 2 2 2" xfId="4700" xr:uid="{00000000-0005-0000-0000-0000AC280000}"/>
    <cellStyle name="Procent 5 2 2 2 2" xfId="7868" xr:uid="{00000000-0005-0000-0000-0000AD280000}"/>
    <cellStyle name="Procent 5 2 2 2 2 2" xfId="10623" xr:uid="{00000000-0005-0000-0000-0000AE280000}"/>
    <cellStyle name="Procent 5 2 2 2 3" xfId="9261" xr:uid="{00000000-0005-0000-0000-0000AF280000}"/>
    <cellStyle name="Procent 5 2 2 3" xfId="7244" xr:uid="{00000000-0005-0000-0000-0000B0280000}"/>
    <cellStyle name="Procent 5 2 2 3 2" xfId="9999" xr:uid="{00000000-0005-0000-0000-0000B1280000}"/>
    <cellStyle name="Procent 5 2 2 4" xfId="8637" xr:uid="{00000000-0005-0000-0000-0000B2280000}"/>
    <cellStyle name="Procent 5 2 3" xfId="4077" xr:uid="{00000000-0005-0000-0000-0000B3280000}"/>
    <cellStyle name="Procent 5 2 3 2" xfId="4701" xr:uid="{00000000-0005-0000-0000-0000B4280000}"/>
    <cellStyle name="Procent 5 2 3 2 2" xfId="7869" xr:uid="{00000000-0005-0000-0000-0000B5280000}"/>
    <cellStyle name="Procent 5 2 3 2 2 2" xfId="10624" xr:uid="{00000000-0005-0000-0000-0000B6280000}"/>
    <cellStyle name="Procent 5 2 3 2 3" xfId="9262" xr:uid="{00000000-0005-0000-0000-0000B7280000}"/>
    <cellStyle name="Procent 5 2 3 3" xfId="7245" xr:uid="{00000000-0005-0000-0000-0000B8280000}"/>
    <cellStyle name="Procent 5 2 3 3 2" xfId="10000" xr:uid="{00000000-0005-0000-0000-0000B9280000}"/>
    <cellStyle name="Procent 5 2 3 4" xfId="8638" xr:uid="{00000000-0005-0000-0000-0000BA280000}"/>
    <cellStyle name="Procent 5 2 4" xfId="4699" xr:uid="{00000000-0005-0000-0000-0000BB280000}"/>
    <cellStyle name="Procent 5 2 4 2" xfId="7867" xr:uid="{00000000-0005-0000-0000-0000BC280000}"/>
    <cellStyle name="Procent 5 2 4 2 2" xfId="10622" xr:uid="{00000000-0005-0000-0000-0000BD280000}"/>
    <cellStyle name="Procent 5 2 4 3" xfId="9260" xr:uid="{00000000-0005-0000-0000-0000BE280000}"/>
    <cellStyle name="Procent 5 2 5" xfId="7243" xr:uid="{00000000-0005-0000-0000-0000BF280000}"/>
    <cellStyle name="Procent 5 2 5 2" xfId="9998" xr:uid="{00000000-0005-0000-0000-0000C0280000}"/>
    <cellStyle name="Procent 5 2 6" xfId="8636" xr:uid="{00000000-0005-0000-0000-0000C1280000}"/>
    <cellStyle name="Procent 5 3" xfId="4078" xr:uid="{00000000-0005-0000-0000-0000C2280000}"/>
    <cellStyle name="Procent 5 3 2" xfId="4702" xr:uid="{00000000-0005-0000-0000-0000C3280000}"/>
    <cellStyle name="Procent 5 3 2 2" xfId="7870" xr:uid="{00000000-0005-0000-0000-0000C4280000}"/>
    <cellStyle name="Procent 5 3 2 2 2" xfId="10625" xr:uid="{00000000-0005-0000-0000-0000C5280000}"/>
    <cellStyle name="Procent 5 3 2 3" xfId="9263" xr:uid="{00000000-0005-0000-0000-0000C6280000}"/>
    <cellStyle name="Procent 5 3 3" xfId="7246" xr:uid="{00000000-0005-0000-0000-0000C7280000}"/>
    <cellStyle name="Procent 5 3 3 2" xfId="10001" xr:uid="{00000000-0005-0000-0000-0000C8280000}"/>
    <cellStyle name="Procent 5 3 4" xfId="8639" xr:uid="{00000000-0005-0000-0000-0000C9280000}"/>
    <cellStyle name="Procent 5 4" xfId="4079" xr:uid="{00000000-0005-0000-0000-0000CA280000}"/>
    <cellStyle name="Procent 5 4 2" xfId="4703" xr:uid="{00000000-0005-0000-0000-0000CB280000}"/>
    <cellStyle name="Procent 5 4 2 2" xfId="7871" xr:uid="{00000000-0005-0000-0000-0000CC280000}"/>
    <cellStyle name="Procent 5 4 2 2 2" xfId="10626" xr:uid="{00000000-0005-0000-0000-0000CD280000}"/>
    <cellStyle name="Procent 5 4 2 3" xfId="9264" xr:uid="{00000000-0005-0000-0000-0000CE280000}"/>
    <cellStyle name="Procent 5 4 3" xfId="7247" xr:uid="{00000000-0005-0000-0000-0000CF280000}"/>
    <cellStyle name="Procent 5 4 3 2" xfId="10002" xr:uid="{00000000-0005-0000-0000-0000D0280000}"/>
    <cellStyle name="Procent 5 4 4" xfId="8640" xr:uid="{00000000-0005-0000-0000-0000D1280000}"/>
    <cellStyle name="Procent 5 5" xfId="4080" xr:uid="{00000000-0005-0000-0000-0000D2280000}"/>
    <cellStyle name="Procent 5 5 2" xfId="4704" xr:uid="{00000000-0005-0000-0000-0000D3280000}"/>
    <cellStyle name="Procent 5 5 2 2" xfId="7872" xr:uid="{00000000-0005-0000-0000-0000D4280000}"/>
    <cellStyle name="Procent 5 5 2 2 2" xfId="10627" xr:uid="{00000000-0005-0000-0000-0000D5280000}"/>
    <cellStyle name="Procent 5 5 2 3" xfId="9265" xr:uid="{00000000-0005-0000-0000-0000D6280000}"/>
    <cellStyle name="Procent 5 5 3" xfId="7248" xr:uid="{00000000-0005-0000-0000-0000D7280000}"/>
    <cellStyle name="Procent 5 5 3 2" xfId="10003" xr:uid="{00000000-0005-0000-0000-0000D8280000}"/>
    <cellStyle name="Procent 5 5 4" xfId="8641" xr:uid="{00000000-0005-0000-0000-0000D9280000}"/>
    <cellStyle name="Procent 5 6" xfId="4698" xr:uid="{00000000-0005-0000-0000-0000DA280000}"/>
    <cellStyle name="Procent 5 6 2" xfId="7866" xr:uid="{00000000-0005-0000-0000-0000DB280000}"/>
    <cellStyle name="Procent 5 6 2 2" xfId="10621" xr:uid="{00000000-0005-0000-0000-0000DC280000}"/>
    <cellStyle name="Procent 5 6 3" xfId="9259" xr:uid="{00000000-0005-0000-0000-0000DD280000}"/>
    <cellStyle name="Procent 5 7" xfId="4074" xr:uid="{00000000-0005-0000-0000-0000DE280000}"/>
    <cellStyle name="Procent 5 7 2" xfId="7242" xr:uid="{00000000-0005-0000-0000-0000DF280000}"/>
    <cellStyle name="Procent 5 7 2 2" xfId="9997" xr:uid="{00000000-0005-0000-0000-0000E0280000}"/>
    <cellStyle name="Procent 5 7 3" xfId="8635" xr:uid="{00000000-0005-0000-0000-0000E1280000}"/>
    <cellStyle name="Procent 5 8" xfId="6622" xr:uid="{00000000-0005-0000-0000-0000E2280000}"/>
    <cellStyle name="Procent 5 8 2" xfId="9386" xr:uid="{00000000-0005-0000-0000-0000E3280000}"/>
    <cellStyle name="Procent 5 9" xfId="8015" xr:uid="{00000000-0005-0000-0000-0000E4280000}"/>
    <cellStyle name="Procent 6" xfId="3364" xr:uid="{00000000-0005-0000-0000-0000E5280000}"/>
    <cellStyle name="Procent 6 2" xfId="4081" xr:uid="{00000000-0005-0000-0000-0000E6280000}"/>
    <cellStyle name="Procent 6 2 2" xfId="4082" xr:uid="{00000000-0005-0000-0000-0000E7280000}"/>
    <cellStyle name="Procent 6 2 2 2" xfId="4707" xr:uid="{00000000-0005-0000-0000-0000E8280000}"/>
    <cellStyle name="Procent 6 2 2 2 2" xfId="7875" xr:uid="{00000000-0005-0000-0000-0000E9280000}"/>
    <cellStyle name="Procent 6 2 2 2 2 2" xfId="10630" xr:uid="{00000000-0005-0000-0000-0000EA280000}"/>
    <cellStyle name="Procent 6 2 2 2 3" xfId="9268" xr:uid="{00000000-0005-0000-0000-0000EB280000}"/>
    <cellStyle name="Procent 6 2 2 3" xfId="7250" xr:uid="{00000000-0005-0000-0000-0000EC280000}"/>
    <cellStyle name="Procent 6 2 2 3 2" xfId="10005" xr:uid="{00000000-0005-0000-0000-0000ED280000}"/>
    <cellStyle name="Procent 6 2 2 4" xfId="8643" xr:uid="{00000000-0005-0000-0000-0000EE280000}"/>
    <cellStyle name="Procent 6 2 3" xfId="4083" xr:uid="{00000000-0005-0000-0000-0000EF280000}"/>
    <cellStyle name="Procent 6 2 3 2" xfId="4708" xr:uid="{00000000-0005-0000-0000-0000F0280000}"/>
    <cellStyle name="Procent 6 2 3 2 2" xfId="7876" xr:uid="{00000000-0005-0000-0000-0000F1280000}"/>
    <cellStyle name="Procent 6 2 3 2 2 2" xfId="10631" xr:uid="{00000000-0005-0000-0000-0000F2280000}"/>
    <cellStyle name="Procent 6 2 3 2 3" xfId="9269" xr:uid="{00000000-0005-0000-0000-0000F3280000}"/>
    <cellStyle name="Procent 6 2 3 3" xfId="7251" xr:uid="{00000000-0005-0000-0000-0000F4280000}"/>
    <cellStyle name="Procent 6 2 3 3 2" xfId="10006" xr:uid="{00000000-0005-0000-0000-0000F5280000}"/>
    <cellStyle name="Procent 6 2 3 4" xfId="8644" xr:uid="{00000000-0005-0000-0000-0000F6280000}"/>
    <cellStyle name="Procent 6 2 4" xfId="4706" xr:uid="{00000000-0005-0000-0000-0000F7280000}"/>
    <cellStyle name="Procent 6 2 4 2" xfId="7874" xr:uid="{00000000-0005-0000-0000-0000F8280000}"/>
    <cellStyle name="Procent 6 2 4 2 2" xfId="10629" xr:uid="{00000000-0005-0000-0000-0000F9280000}"/>
    <cellStyle name="Procent 6 2 4 3" xfId="9267" xr:uid="{00000000-0005-0000-0000-0000FA280000}"/>
    <cellStyle name="Procent 6 2 5" xfId="7249" xr:uid="{00000000-0005-0000-0000-0000FB280000}"/>
    <cellStyle name="Procent 6 2 5 2" xfId="10004" xr:uid="{00000000-0005-0000-0000-0000FC280000}"/>
    <cellStyle name="Procent 6 2 6" xfId="8642" xr:uid="{00000000-0005-0000-0000-0000FD280000}"/>
    <cellStyle name="Procent 6 3" xfId="4084" xr:uid="{00000000-0005-0000-0000-0000FE280000}"/>
    <cellStyle name="Procent 6 3 2" xfId="4709" xr:uid="{00000000-0005-0000-0000-0000FF280000}"/>
    <cellStyle name="Procent 6 3 2 2" xfId="7877" xr:uid="{00000000-0005-0000-0000-000000290000}"/>
    <cellStyle name="Procent 6 3 2 2 2" xfId="10632" xr:uid="{00000000-0005-0000-0000-000001290000}"/>
    <cellStyle name="Procent 6 3 2 3" xfId="9270" xr:uid="{00000000-0005-0000-0000-000002290000}"/>
    <cellStyle name="Procent 6 3 3" xfId="7252" xr:uid="{00000000-0005-0000-0000-000003290000}"/>
    <cellStyle name="Procent 6 3 3 2" xfId="10007" xr:uid="{00000000-0005-0000-0000-000004290000}"/>
    <cellStyle name="Procent 6 3 4" xfId="8645" xr:uid="{00000000-0005-0000-0000-000005290000}"/>
    <cellStyle name="Procent 6 4" xfId="4085" xr:uid="{00000000-0005-0000-0000-000006290000}"/>
    <cellStyle name="Procent 6 4 2" xfId="4710" xr:uid="{00000000-0005-0000-0000-000007290000}"/>
    <cellStyle name="Procent 6 4 2 2" xfId="7878" xr:uid="{00000000-0005-0000-0000-000008290000}"/>
    <cellStyle name="Procent 6 4 2 2 2" xfId="10633" xr:uid="{00000000-0005-0000-0000-000009290000}"/>
    <cellStyle name="Procent 6 4 2 3" xfId="9271" xr:uid="{00000000-0005-0000-0000-00000A290000}"/>
    <cellStyle name="Procent 6 4 3" xfId="7253" xr:uid="{00000000-0005-0000-0000-00000B290000}"/>
    <cellStyle name="Procent 6 4 3 2" xfId="10008" xr:uid="{00000000-0005-0000-0000-00000C290000}"/>
    <cellStyle name="Procent 6 4 4" xfId="8646" xr:uid="{00000000-0005-0000-0000-00000D290000}"/>
    <cellStyle name="Procent 6 5" xfId="4086" xr:uid="{00000000-0005-0000-0000-00000E290000}"/>
    <cellStyle name="Procent 6 5 2" xfId="4711" xr:uid="{00000000-0005-0000-0000-00000F290000}"/>
    <cellStyle name="Procent 6 5 2 2" xfId="7879" xr:uid="{00000000-0005-0000-0000-000010290000}"/>
    <cellStyle name="Procent 6 5 2 2 2" xfId="10634" xr:uid="{00000000-0005-0000-0000-000011290000}"/>
    <cellStyle name="Procent 6 5 2 3" xfId="9272" xr:uid="{00000000-0005-0000-0000-000012290000}"/>
    <cellStyle name="Procent 6 5 3" xfId="7254" xr:uid="{00000000-0005-0000-0000-000013290000}"/>
    <cellStyle name="Procent 6 5 3 2" xfId="10009" xr:uid="{00000000-0005-0000-0000-000014290000}"/>
    <cellStyle name="Procent 6 5 4" xfId="8647" xr:uid="{00000000-0005-0000-0000-000015290000}"/>
    <cellStyle name="Procent 6 6" xfId="4705" xr:uid="{00000000-0005-0000-0000-000016290000}"/>
    <cellStyle name="Procent 6 6 2" xfId="7873" xr:uid="{00000000-0005-0000-0000-000017290000}"/>
    <cellStyle name="Procent 6 6 2 2" xfId="10628" xr:uid="{00000000-0005-0000-0000-000018290000}"/>
    <cellStyle name="Procent 6 6 3" xfId="9266" xr:uid="{00000000-0005-0000-0000-000019290000}"/>
    <cellStyle name="Procent 6 7" xfId="6648" xr:uid="{00000000-0005-0000-0000-00001A290000}"/>
    <cellStyle name="Procent 6 7 2" xfId="9412" xr:uid="{00000000-0005-0000-0000-00001B290000}"/>
    <cellStyle name="Procent 6 8" xfId="8041" xr:uid="{00000000-0005-0000-0000-00001C290000}"/>
    <cellStyle name="Procent 7" xfId="4087" xr:uid="{00000000-0005-0000-0000-00001D290000}"/>
    <cellStyle name="Procent 7 2" xfId="4088" xr:uid="{00000000-0005-0000-0000-00001E290000}"/>
    <cellStyle name="Procent 7 2 2" xfId="4089" xr:uid="{00000000-0005-0000-0000-00001F290000}"/>
    <cellStyle name="Procent 7 2 2 2" xfId="4714" xr:uid="{00000000-0005-0000-0000-000020290000}"/>
    <cellStyle name="Procent 7 2 2 2 2" xfId="7882" xr:uid="{00000000-0005-0000-0000-000021290000}"/>
    <cellStyle name="Procent 7 2 2 2 2 2" xfId="10637" xr:uid="{00000000-0005-0000-0000-000022290000}"/>
    <cellStyle name="Procent 7 2 2 2 3" xfId="9275" xr:uid="{00000000-0005-0000-0000-000023290000}"/>
    <cellStyle name="Procent 7 2 2 3" xfId="7257" xr:uid="{00000000-0005-0000-0000-000024290000}"/>
    <cellStyle name="Procent 7 2 2 3 2" xfId="10012" xr:uid="{00000000-0005-0000-0000-000025290000}"/>
    <cellStyle name="Procent 7 2 2 4" xfId="8650" xr:uid="{00000000-0005-0000-0000-000026290000}"/>
    <cellStyle name="Procent 7 2 3" xfId="4090" xr:uid="{00000000-0005-0000-0000-000027290000}"/>
    <cellStyle name="Procent 7 2 3 2" xfId="4715" xr:uid="{00000000-0005-0000-0000-000028290000}"/>
    <cellStyle name="Procent 7 2 3 2 2" xfId="7883" xr:uid="{00000000-0005-0000-0000-000029290000}"/>
    <cellStyle name="Procent 7 2 3 2 2 2" xfId="10638" xr:uid="{00000000-0005-0000-0000-00002A290000}"/>
    <cellStyle name="Procent 7 2 3 2 3" xfId="9276" xr:uid="{00000000-0005-0000-0000-00002B290000}"/>
    <cellStyle name="Procent 7 2 3 3" xfId="7258" xr:uid="{00000000-0005-0000-0000-00002C290000}"/>
    <cellStyle name="Procent 7 2 3 3 2" xfId="10013" xr:uid="{00000000-0005-0000-0000-00002D290000}"/>
    <cellStyle name="Procent 7 2 3 4" xfId="8651" xr:uid="{00000000-0005-0000-0000-00002E290000}"/>
    <cellStyle name="Procent 7 2 4" xfId="4713" xr:uid="{00000000-0005-0000-0000-00002F290000}"/>
    <cellStyle name="Procent 7 2 4 2" xfId="7881" xr:uid="{00000000-0005-0000-0000-000030290000}"/>
    <cellStyle name="Procent 7 2 4 2 2" xfId="10636" xr:uid="{00000000-0005-0000-0000-000031290000}"/>
    <cellStyle name="Procent 7 2 4 3" xfId="9274" xr:uid="{00000000-0005-0000-0000-000032290000}"/>
    <cellStyle name="Procent 7 2 5" xfId="7256" xr:uid="{00000000-0005-0000-0000-000033290000}"/>
    <cellStyle name="Procent 7 2 5 2" xfId="10011" xr:uid="{00000000-0005-0000-0000-000034290000}"/>
    <cellStyle name="Procent 7 2 6" xfId="8649" xr:uid="{00000000-0005-0000-0000-000035290000}"/>
    <cellStyle name="Procent 7 3" xfId="4091" xr:uid="{00000000-0005-0000-0000-000036290000}"/>
    <cellStyle name="Procent 7 3 2" xfId="4716" xr:uid="{00000000-0005-0000-0000-000037290000}"/>
    <cellStyle name="Procent 7 3 2 2" xfId="7884" xr:uid="{00000000-0005-0000-0000-000038290000}"/>
    <cellStyle name="Procent 7 3 2 2 2" xfId="10639" xr:uid="{00000000-0005-0000-0000-000039290000}"/>
    <cellStyle name="Procent 7 3 2 3" xfId="9277" xr:uid="{00000000-0005-0000-0000-00003A290000}"/>
    <cellStyle name="Procent 7 3 3" xfId="7259" xr:uid="{00000000-0005-0000-0000-00003B290000}"/>
    <cellStyle name="Procent 7 3 3 2" xfId="10014" xr:uid="{00000000-0005-0000-0000-00003C290000}"/>
    <cellStyle name="Procent 7 3 4" xfId="8652" xr:uid="{00000000-0005-0000-0000-00003D290000}"/>
    <cellStyle name="Procent 7 4" xfId="4092" xr:uid="{00000000-0005-0000-0000-00003E290000}"/>
    <cellStyle name="Procent 7 4 2" xfId="4717" xr:uid="{00000000-0005-0000-0000-00003F290000}"/>
    <cellStyle name="Procent 7 4 2 2" xfId="7885" xr:uid="{00000000-0005-0000-0000-000040290000}"/>
    <cellStyle name="Procent 7 4 2 2 2" xfId="10640" xr:uid="{00000000-0005-0000-0000-000041290000}"/>
    <cellStyle name="Procent 7 4 2 3" xfId="9278" xr:uid="{00000000-0005-0000-0000-000042290000}"/>
    <cellStyle name="Procent 7 4 3" xfId="7260" xr:uid="{00000000-0005-0000-0000-000043290000}"/>
    <cellStyle name="Procent 7 4 3 2" xfId="10015" xr:uid="{00000000-0005-0000-0000-000044290000}"/>
    <cellStyle name="Procent 7 4 4" xfId="8653" xr:uid="{00000000-0005-0000-0000-000045290000}"/>
    <cellStyle name="Procent 7 5" xfId="4093" xr:uid="{00000000-0005-0000-0000-000046290000}"/>
    <cellStyle name="Procent 7 5 2" xfId="4718" xr:uid="{00000000-0005-0000-0000-000047290000}"/>
    <cellStyle name="Procent 7 5 2 2" xfId="7886" xr:uid="{00000000-0005-0000-0000-000048290000}"/>
    <cellStyle name="Procent 7 5 2 2 2" xfId="10641" xr:uid="{00000000-0005-0000-0000-000049290000}"/>
    <cellStyle name="Procent 7 5 2 3" xfId="9279" xr:uid="{00000000-0005-0000-0000-00004A290000}"/>
    <cellStyle name="Procent 7 5 3" xfId="7261" xr:uid="{00000000-0005-0000-0000-00004B290000}"/>
    <cellStyle name="Procent 7 5 3 2" xfId="10016" xr:uid="{00000000-0005-0000-0000-00004C290000}"/>
    <cellStyle name="Procent 7 5 4" xfId="8654" xr:uid="{00000000-0005-0000-0000-00004D290000}"/>
    <cellStyle name="Procent 7 6" xfId="4712" xr:uid="{00000000-0005-0000-0000-00004E290000}"/>
    <cellStyle name="Procent 7 6 2" xfId="7880" xr:uid="{00000000-0005-0000-0000-00004F290000}"/>
    <cellStyle name="Procent 7 6 2 2" xfId="10635" xr:uid="{00000000-0005-0000-0000-000050290000}"/>
    <cellStyle name="Procent 7 6 3" xfId="9273" xr:uid="{00000000-0005-0000-0000-000051290000}"/>
    <cellStyle name="Procent 7 7" xfId="7255" xr:uid="{00000000-0005-0000-0000-000052290000}"/>
    <cellStyle name="Procent 7 7 2" xfId="10010" xr:uid="{00000000-0005-0000-0000-000053290000}"/>
    <cellStyle name="Procent 7 8" xfId="8648" xr:uid="{00000000-0005-0000-0000-000054290000}"/>
    <cellStyle name="Procent 8" xfId="4094" xr:uid="{00000000-0005-0000-0000-000055290000}"/>
    <cellStyle name="Procent 8 2" xfId="4095" xr:uid="{00000000-0005-0000-0000-000056290000}"/>
    <cellStyle name="Procent 8 2 2" xfId="4096" xr:uid="{00000000-0005-0000-0000-000057290000}"/>
    <cellStyle name="Procent 8 2 2 2" xfId="4721" xr:uid="{00000000-0005-0000-0000-000058290000}"/>
    <cellStyle name="Procent 8 2 2 2 2" xfId="7889" xr:uid="{00000000-0005-0000-0000-000059290000}"/>
    <cellStyle name="Procent 8 2 2 2 2 2" xfId="10644" xr:uid="{00000000-0005-0000-0000-00005A290000}"/>
    <cellStyle name="Procent 8 2 2 2 3" xfId="9282" xr:uid="{00000000-0005-0000-0000-00005B290000}"/>
    <cellStyle name="Procent 8 2 2 3" xfId="7264" xr:uid="{00000000-0005-0000-0000-00005C290000}"/>
    <cellStyle name="Procent 8 2 2 3 2" xfId="10019" xr:uid="{00000000-0005-0000-0000-00005D290000}"/>
    <cellStyle name="Procent 8 2 2 4" xfId="8657" xr:uid="{00000000-0005-0000-0000-00005E290000}"/>
    <cellStyle name="Procent 8 2 3" xfId="4097" xr:uid="{00000000-0005-0000-0000-00005F290000}"/>
    <cellStyle name="Procent 8 2 3 2" xfId="4722" xr:uid="{00000000-0005-0000-0000-000060290000}"/>
    <cellStyle name="Procent 8 2 3 2 2" xfId="7890" xr:uid="{00000000-0005-0000-0000-000061290000}"/>
    <cellStyle name="Procent 8 2 3 2 2 2" xfId="10645" xr:uid="{00000000-0005-0000-0000-000062290000}"/>
    <cellStyle name="Procent 8 2 3 2 3" xfId="9283" xr:uid="{00000000-0005-0000-0000-000063290000}"/>
    <cellStyle name="Procent 8 2 3 3" xfId="7265" xr:uid="{00000000-0005-0000-0000-000064290000}"/>
    <cellStyle name="Procent 8 2 3 3 2" xfId="10020" xr:uid="{00000000-0005-0000-0000-000065290000}"/>
    <cellStyle name="Procent 8 2 3 4" xfId="8658" xr:uid="{00000000-0005-0000-0000-000066290000}"/>
    <cellStyle name="Procent 8 2 4" xfId="4720" xr:uid="{00000000-0005-0000-0000-000067290000}"/>
    <cellStyle name="Procent 8 2 4 2" xfId="7888" xr:uid="{00000000-0005-0000-0000-000068290000}"/>
    <cellStyle name="Procent 8 2 4 2 2" xfId="10643" xr:uid="{00000000-0005-0000-0000-000069290000}"/>
    <cellStyle name="Procent 8 2 4 3" xfId="9281" xr:uid="{00000000-0005-0000-0000-00006A290000}"/>
    <cellStyle name="Procent 8 2 5" xfId="7263" xr:uid="{00000000-0005-0000-0000-00006B290000}"/>
    <cellStyle name="Procent 8 2 5 2" xfId="10018" xr:uid="{00000000-0005-0000-0000-00006C290000}"/>
    <cellStyle name="Procent 8 2 6" xfId="8656" xr:uid="{00000000-0005-0000-0000-00006D290000}"/>
    <cellStyle name="Procent 8 3" xfId="4098" xr:uid="{00000000-0005-0000-0000-00006E290000}"/>
    <cellStyle name="Procent 8 3 2" xfId="4723" xr:uid="{00000000-0005-0000-0000-00006F290000}"/>
    <cellStyle name="Procent 8 3 2 2" xfId="7891" xr:uid="{00000000-0005-0000-0000-000070290000}"/>
    <cellStyle name="Procent 8 3 2 2 2" xfId="10646" xr:uid="{00000000-0005-0000-0000-000071290000}"/>
    <cellStyle name="Procent 8 3 2 3" xfId="9284" xr:uid="{00000000-0005-0000-0000-000072290000}"/>
    <cellStyle name="Procent 8 3 3" xfId="7266" xr:uid="{00000000-0005-0000-0000-000073290000}"/>
    <cellStyle name="Procent 8 3 3 2" xfId="10021" xr:uid="{00000000-0005-0000-0000-000074290000}"/>
    <cellStyle name="Procent 8 3 4" xfId="8659" xr:uid="{00000000-0005-0000-0000-000075290000}"/>
    <cellStyle name="Procent 8 4" xfId="4099" xr:uid="{00000000-0005-0000-0000-000076290000}"/>
    <cellStyle name="Procent 8 4 2" xfId="4724" xr:uid="{00000000-0005-0000-0000-000077290000}"/>
    <cellStyle name="Procent 8 4 2 2" xfId="7892" xr:uid="{00000000-0005-0000-0000-000078290000}"/>
    <cellStyle name="Procent 8 4 2 2 2" xfId="10647" xr:uid="{00000000-0005-0000-0000-000079290000}"/>
    <cellStyle name="Procent 8 4 2 3" xfId="9285" xr:uid="{00000000-0005-0000-0000-00007A290000}"/>
    <cellStyle name="Procent 8 4 3" xfId="7267" xr:uid="{00000000-0005-0000-0000-00007B290000}"/>
    <cellStyle name="Procent 8 4 3 2" xfId="10022" xr:uid="{00000000-0005-0000-0000-00007C290000}"/>
    <cellStyle name="Procent 8 4 4" xfId="8660" xr:uid="{00000000-0005-0000-0000-00007D290000}"/>
    <cellStyle name="Procent 8 5" xfId="4719" xr:uid="{00000000-0005-0000-0000-00007E290000}"/>
    <cellStyle name="Procent 8 5 2" xfId="7887" xr:uid="{00000000-0005-0000-0000-00007F290000}"/>
    <cellStyle name="Procent 8 5 2 2" xfId="10642" xr:uid="{00000000-0005-0000-0000-000080290000}"/>
    <cellStyle name="Procent 8 5 3" xfId="9280" xr:uid="{00000000-0005-0000-0000-000081290000}"/>
    <cellStyle name="Procent 8 6" xfId="7262" xr:uid="{00000000-0005-0000-0000-000082290000}"/>
    <cellStyle name="Procent 8 6 2" xfId="10017" xr:uid="{00000000-0005-0000-0000-000083290000}"/>
    <cellStyle name="Procent 8 7" xfId="8655" xr:uid="{00000000-0005-0000-0000-000084290000}"/>
    <cellStyle name="Procent 9" xfId="4100" xr:uid="{00000000-0005-0000-0000-000085290000}"/>
    <cellStyle name="Procent 9 2" xfId="4101" xr:uid="{00000000-0005-0000-0000-000086290000}"/>
    <cellStyle name="Procent 9 2 2" xfId="4726" xr:uid="{00000000-0005-0000-0000-000087290000}"/>
    <cellStyle name="Procent 9 2 2 2" xfId="7894" xr:uid="{00000000-0005-0000-0000-000088290000}"/>
    <cellStyle name="Procent 9 2 2 2 2" xfId="10649" xr:uid="{00000000-0005-0000-0000-000089290000}"/>
    <cellStyle name="Procent 9 2 2 3" xfId="9287" xr:uid="{00000000-0005-0000-0000-00008A290000}"/>
    <cellStyle name="Procent 9 2 3" xfId="7269" xr:uid="{00000000-0005-0000-0000-00008B290000}"/>
    <cellStyle name="Procent 9 2 3 2" xfId="10024" xr:uid="{00000000-0005-0000-0000-00008C290000}"/>
    <cellStyle name="Procent 9 2 4" xfId="8662" xr:uid="{00000000-0005-0000-0000-00008D290000}"/>
    <cellStyle name="Procent 9 3" xfId="4102" xr:uid="{00000000-0005-0000-0000-00008E290000}"/>
    <cellStyle name="Procent 9 3 2" xfId="4727" xr:uid="{00000000-0005-0000-0000-00008F290000}"/>
    <cellStyle name="Procent 9 3 2 2" xfId="7895" xr:uid="{00000000-0005-0000-0000-000090290000}"/>
    <cellStyle name="Procent 9 3 2 2 2" xfId="10650" xr:uid="{00000000-0005-0000-0000-000091290000}"/>
    <cellStyle name="Procent 9 3 2 3" xfId="9288" xr:uid="{00000000-0005-0000-0000-000092290000}"/>
    <cellStyle name="Procent 9 3 3" xfId="7270" xr:uid="{00000000-0005-0000-0000-000093290000}"/>
    <cellStyle name="Procent 9 3 3 2" xfId="10025" xr:uid="{00000000-0005-0000-0000-000094290000}"/>
    <cellStyle name="Procent 9 3 4" xfId="8663" xr:uid="{00000000-0005-0000-0000-000095290000}"/>
    <cellStyle name="Procent 9 4" xfId="4725" xr:uid="{00000000-0005-0000-0000-000096290000}"/>
    <cellStyle name="Procent 9 4 2" xfId="7893" xr:uid="{00000000-0005-0000-0000-000097290000}"/>
    <cellStyle name="Procent 9 4 2 2" xfId="10648" xr:uid="{00000000-0005-0000-0000-000098290000}"/>
    <cellStyle name="Procent 9 4 3" xfId="9286" xr:uid="{00000000-0005-0000-0000-000099290000}"/>
    <cellStyle name="Procent 9 5" xfId="7268" xr:uid="{00000000-0005-0000-0000-00009A290000}"/>
    <cellStyle name="Procent 9 5 2" xfId="10023" xr:uid="{00000000-0005-0000-0000-00009B290000}"/>
    <cellStyle name="Procent 9 6" xfId="8661" xr:uid="{00000000-0005-0000-0000-00009C290000}"/>
    <cellStyle name="Sammenkædet celle" xfId="3333" builtinId="24" customBuiltin="1"/>
    <cellStyle name="Standard_Sce_D_Extraction" xfId="1991" xr:uid="{00000000-0005-0000-0000-00009E290000}"/>
    <cellStyle name="Testo avviso" xfId="1992" xr:uid="{00000000-0005-0000-0000-00009F290000}"/>
    <cellStyle name="Testo descrittivo" xfId="1993" xr:uid="{00000000-0005-0000-0000-0000A0290000}"/>
    <cellStyle name="Titel" xfId="3330" builtinId="15" customBuiltin="1"/>
    <cellStyle name="Titel 2" xfId="3453" xr:uid="{00000000-0005-0000-0000-0000A2290000}"/>
    <cellStyle name="Title 2" xfId="3454" xr:uid="{00000000-0005-0000-0000-0000A3290000}"/>
    <cellStyle name="Titolo" xfId="1994" xr:uid="{00000000-0005-0000-0000-0000A4290000}"/>
    <cellStyle name="Titolo 1" xfId="1995" xr:uid="{00000000-0005-0000-0000-0000A5290000}"/>
    <cellStyle name="Titolo 2" xfId="1996" xr:uid="{00000000-0005-0000-0000-0000A6290000}"/>
    <cellStyle name="Titolo 3" xfId="1997" xr:uid="{00000000-0005-0000-0000-0000A7290000}"/>
    <cellStyle name="Titolo 3 2" xfId="7952" xr:uid="{00000000-0005-0000-0000-0000A8290000}"/>
    <cellStyle name="Titolo 4" xfId="1998" xr:uid="{00000000-0005-0000-0000-0000A9290000}"/>
    <cellStyle name="Total" xfId="3337" builtinId="25" customBuiltin="1"/>
    <cellStyle name="Total 2" xfId="3455" xr:uid="{00000000-0005-0000-0000-0000AB290000}"/>
    <cellStyle name="Total 2 2" xfId="3524" xr:uid="{00000000-0005-0000-0000-0000AC290000}"/>
    <cellStyle name="Total 2 2 2" xfId="8108" xr:uid="{00000000-0005-0000-0000-0000AD290000}"/>
    <cellStyle name="Total 2 2 3" xfId="9301" xr:uid="{00000000-0005-0000-0000-0000AE290000}"/>
    <cellStyle name="Total 2 2 4" xfId="9347" xr:uid="{00000000-0005-0000-0000-0000AF290000}"/>
    <cellStyle name="Total 2 2 5" xfId="7956" xr:uid="{00000000-0005-0000-0000-0000B0290000}"/>
    <cellStyle name="Total 2 2 6" xfId="10660" xr:uid="{00000000-0005-0000-0000-0000B1290000}"/>
    <cellStyle name="Total 2 3" xfId="8054" xr:uid="{00000000-0005-0000-0000-0000B2290000}"/>
    <cellStyle name="Total 2 4" xfId="9318" xr:uid="{00000000-0005-0000-0000-0000B3290000}"/>
    <cellStyle name="Total 2 5" xfId="10680" xr:uid="{00000000-0005-0000-0000-0000B4290000}"/>
    <cellStyle name="Total 2 6" xfId="10677" xr:uid="{00000000-0005-0000-0000-0000B5290000}"/>
    <cellStyle name="Total 2 7" xfId="7913" xr:uid="{00000000-0005-0000-0000-0000B6290000}"/>
    <cellStyle name="Totale" xfId="1999" xr:uid="{00000000-0005-0000-0000-0000B7290000}"/>
    <cellStyle name="Totale 2" xfId="7953" xr:uid="{00000000-0005-0000-0000-0000B8290000}"/>
    <cellStyle name="Totale 3" xfId="9356" xr:uid="{00000000-0005-0000-0000-0000B9290000}"/>
    <cellStyle name="Totale 4" xfId="7940" xr:uid="{00000000-0005-0000-0000-0000BA290000}"/>
    <cellStyle name="Totale 5" xfId="7920" xr:uid="{00000000-0005-0000-0000-0000BB290000}"/>
    <cellStyle name="Totale 6" xfId="7934" xr:uid="{00000000-0005-0000-0000-0000BC290000}"/>
    <cellStyle name="Ugyldig" xfId="3331" builtinId="27" customBuiltin="1"/>
    <cellStyle name="Ugyldig 2" xfId="3318" xr:uid="{00000000-0005-0000-0000-0000BE290000}"/>
    <cellStyle name="Uncertain" xfId="2000" xr:uid="{00000000-0005-0000-0000-0000BF290000}"/>
    <cellStyle name="Valore non valido" xfId="2001" xr:uid="{00000000-0005-0000-0000-0000C0290000}"/>
    <cellStyle name="Valore valido" xfId="2002" xr:uid="{00000000-0005-0000-0000-0000C1290000}"/>
    <cellStyle name="Warning Text 2" xfId="3456" xr:uid="{00000000-0005-0000-0000-0000C2290000}"/>
    <cellStyle name="X08_Total Oil" xfId="3457" xr:uid="{00000000-0005-0000-0000-0000C3290000}"/>
    <cellStyle name="X12_Total Figs 1 dec" xfId="3458" xr:uid="{00000000-0005-0000-0000-0000C4290000}"/>
    <cellStyle name="Years" xfId="2003" xr:uid="{00000000-0005-0000-0000-0000C5290000}"/>
    <cellStyle name="Обычный_CRF2002 (1)" xfId="2004" xr:uid="{00000000-0005-0000-0000-0000C629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53</xdr:col>
      <xdr:colOff>0</xdr:colOff>
      <xdr:row>8</xdr:row>
      <xdr:rowOff>0</xdr:rowOff>
    </xdr:from>
    <xdr:to>
      <xdr:col>54</xdr:col>
      <xdr:colOff>1108529</xdr:colOff>
      <xdr:row>20</xdr:row>
      <xdr:rowOff>145143</xdr:rowOff>
    </xdr:to>
    <xdr:pic>
      <xdr:nvPicPr>
        <xdr:cNvPr id="2" name="Billede 1">
          <a:extLst>
            <a:ext uri="{FF2B5EF4-FFF2-40B4-BE49-F238E27FC236}">
              <a16:creationId xmlns:a16="http://schemas.microsoft.com/office/drawing/2014/main" id="{99EF8F78-4B02-204A-8A1B-A3339A13F23E}"/>
            </a:ext>
          </a:extLst>
        </xdr:cNvPr>
        <xdr:cNvPicPr>
          <a:picLocks noChangeAspect="1"/>
        </xdr:cNvPicPr>
      </xdr:nvPicPr>
      <xdr:blipFill>
        <a:blip xmlns:r="http://schemas.openxmlformats.org/officeDocument/2006/relationships" r:embed="rId1"/>
        <a:stretch>
          <a:fillRect/>
        </a:stretch>
      </xdr:blipFill>
      <xdr:spPr>
        <a:xfrm>
          <a:off x="57585429" y="1614714"/>
          <a:ext cx="2451100" cy="254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E48" sqref="E48"/>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02" zoomScale="80" zoomScaleNormal="80" workbookViewId="0">
      <selection activeCell="E99" sqref="E99"/>
    </sheetView>
  </sheetViews>
  <sheetFormatPr baseColWidth="10" defaultColWidth="8.5" defaultRowHeight="13"/>
  <cols>
    <col min="1" max="1" width="5.5" customWidth="1"/>
    <col min="2" max="2" width="12.5" customWidth="1"/>
    <col min="3" max="3" width="10.5" customWidth="1"/>
    <col min="4" max="4" width="16.83203125" customWidth="1"/>
    <col min="5" max="5" width="42.5" bestFit="1" customWidth="1"/>
    <col min="7" max="7" width="12" customWidth="1"/>
    <col min="8" max="8" width="12.5" customWidth="1"/>
    <col min="9" max="9" width="18.83203125" customWidth="1"/>
    <col min="10" max="10" width="46.1640625"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3:J67"/>
  <sheetViews>
    <sheetView tabSelected="1" topLeftCell="A14" workbookViewId="0">
      <selection activeCell="G27" sqref="G27"/>
    </sheetView>
  </sheetViews>
  <sheetFormatPr baseColWidth="10" defaultColWidth="8.83203125" defaultRowHeight="13"/>
  <cols>
    <col min="2" max="2" width="17.1640625" customWidth="1"/>
    <col min="3" max="3" width="36.6640625" customWidth="1"/>
    <col min="9" max="9" width="6.83203125" bestFit="1" customWidth="1"/>
  </cols>
  <sheetData>
    <row r="3" spans="2:10" ht="14">
      <c r="B3" s="9"/>
      <c r="C3" s="102"/>
      <c r="D3" s="102"/>
      <c r="E3" s="10" t="s">
        <v>7</v>
      </c>
      <c r="G3" s="102"/>
      <c r="H3" s="602"/>
      <c r="I3" s="602"/>
      <c r="J3" s="602"/>
    </row>
    <row r="4" spans="2:10" ht="30">
      <c r="B4" s="11" t="s">
        <v>1</v>
      </c>
      <c r="C4" s="11" t="s">
        <v>21</v>
      </c>
      <c r="D4" s="11" t="s">
        <v>81</v>
      </c>
      <c r="E4" s="103" t="s">
        <v>13</v>
      </c>
      <c r="F4" s="54" t="s">
        <v>82</v>
      </c>
      <c r="G4" s="11" t="s">
        <v>1655</v>
      </c>
      <c r="H4" s="11" t="s">
        <v>1787</v>
      </c>
      <c r="I4" s="11" t="s">
        <v>1788</v>
      </c>
      <c r="J4" s="1228" t="s">
        <v>63</v>
      </c>
    </row>
    <row r="5" spans="2:10" ht="14" thickBot="1">
      <c r="B5" s="104" t="s">
        <v>214</v>
      </c>
      <c r="C5" s="105"/>
      <c r="D5" s="105"/>
      <c r="E5" s="106"/>
      <c r="F5" s="107"/>
      <c r="G5" s="105"/>
      <c r="H5" s="105"/>
      <c r="I5" s="105"/>
      <c r="J5" s="105"/>
    </row>
    <row r="6" spans="2:10" ht="14"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6" si="0">3.6*8760/1000000</f>
        <v>3.1536000000000002E-2</v>
      </c>
      <c r="J7" s="1296">
        <v>15</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6">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t="s">
        <v>2293</v>
      </c>
      <c r="C36" s="602" t="s">
        <v>2294</v>
      </c>
      <c r="D36" s="602" t="s">
        <v>2295</v>
      </c>
      <c r="E36" s="602" t="s">
        <v>2295</v>
      </c>
      <c r="F36" s="602">
        <v>1</v>
      </c>
      <c r="G36" s="602">
        <v>100</v>
      </c>
      <c r="H36" s="602">
        <v>1</v>
      </c>
      <c r="I36" s="1139">
        <f t="shared" si="0"/>
        <v>3.1536000000000002E-2</v>
      </c>
      <c r="J36" s="602">
        <v>0</v>
      </c>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AT16"/>
  <sheetViews>
    <sheetView workbookViewId="0">
      <selection activeCell="E7" sqref="E7"/>
    </sheetView>
  </sheetViews>
  <sheetFormatPr baseColWidth="10" defaultColWidth="8.83203125" defaultRowHeight="13"/>
  <cols>
    <col min="1" max="1" width="8.83203125" style="606"/>
    <col min="2" max="2" width="15.83203125" style="606" bestFit="1" customWidth="1"/>
    <col min="3" max="3" width="30.1640625" style="606" bestFit="1" customWidth="1"/>
    <col min="4" max="5" width="8.83203125" style="606"/>
    <col min="6" max="6" width="8.5" style="606" bestFit="1" customWidth="1"/>
    <col min="7" max="8" width="9.83203125" style="606" customWidth="1"/>
    <col min="9" max="22" width="6.83203125" style="606" customWidth="1"/>
    <col min="23" max="23" width="8.83203125" style="606"/>
    <col min="24" max="24" width="12.5" style="606" bestFit="1" customWidth="1"/>
    <col min="25" max="25" width="9.5" style="606" bestFit="1" customWidth="1"/>
    <col min="26" max="26" width="17.5" style="606" customWidth="1"/>
    <col min="27" max="28" width="19.5" style="606" bestFit="1" customWidth="1"/>
    <col min="29" max="29" width="19.5" style="606" customWidth="1"/>
    <col min="30" max="30" width="8.83203125" style="606"/>
    <col min="31" max="31" width="9.6640625" style="606" customWidth="1"/>
    <col min="32" max="32" width="11.1640625" style="606" customWidth="1"/>
    <col min="33" max="33" width="8.83203125" style="606"/>
    <col min="34" max="34" width="9.83203125" style="606" bestFit="1" customWidth="1"/>
    <col min="35" max="16384" width="8.83203125" style="606"/>
  </cols>
  <sheetData>
    <row r="3" spans="2:46" ht="14">
      <c r="C3" s="1294"/>
      <c r="D3" s="1294"/>
      <c r="F3" s="609" t="s">
        <v>7</v>
      </c>
    </row>
    <row r="4" spans="2:46" ht="45">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7"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4"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5">ROUNDUP(AI12/Z12/Y12,0)</f>
        <v>#DIV/0!</v>
      </c>
      <c r="J12" s="647" t="e">
        <f t="shared" si="5"/>
        <v>#DIV/0!</v>
      </c>
      <c r="K12" s="647" t="e">
        <f t="shared" si="5"/>
        <v>#DIV/0!</v>
      </c>
      <c r="L12" s="647" t="e">
        <f t="shared" si="5"/>
        <v>#DIV/0!</v>
      </c>
      <c r="M12" s="647">
        <f t="shared" si="1"/>
        <v>15854895992</v>
      </c>
      <c r="N12" s="647" t="e">
        <f t="shared" ref="N12" si="6">I12</f>
        <v>#DIV/0!</v>
      </c>
      <c r="O12" s="647" t="e">
        <f t="shared" ref="O12" si="7">J12</f>
        <v>#DIV/0!</v>
      </c>
      <c r="P12" s="647" t="e">
        <f t="shared" ref="P12" si="8">K12</f>
        <v>#DIV/0!</v>
      </c>
      <c r="Q12" s="647" t="e">
        <f t="shared" ref="Q12" si="9">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v>0</v>
      </c>
      <c r="J13" s="647">
        <v>0</v>
      </c>
      <c r="K13" s="647">
        <v>0</v>
      </c>
      <c r="L13" s="647">
        <v>0</v>
      </c>
      <c r="M13" s="647">
        <f t="shared" si="1"/>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4"/>
        <v>0</v>
      </c>
      <c r="I14" s="647">
        <v>0</v>
      </c>
      <c r="J14" s="647">
        <v>0</v>
      </c>
      <c r="K14" s="647">
        <v>0</v>
      </c>
      <c r="L14" s="647">
        <v>0</v>
      </c>
      <c r="M14" s="647">
        <f t="shared" si="1"/>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92D050"/>
  </sheetPr>
  <dimension ref="A1:DO2071"/>
  <sheetViews>
    <sheetView zoomScale="70" zoomScaleNormal="70" workbookViewId="0">
      <pane xSplit="2" ySplit="6" topLeftCell="AU105" activePane="bottomRight" state="frozen"/>
      <selection pane="topRight" activeCell="C1" sqref="C1"/>
      <selection pane="bottomLeft" activeCell="A6" sqref="A6"/>
      <selection pane="bottomRight" activeCell="BA58" sqref="BA58:BP87"/>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47" width="13" style="484" customWidth="1"/>
    <col min="48" max="48" width="10" style="484" bestFit="1" customWidth="1"/>
    <col min="49" max="49" width="12.83203125" style="484" bestFit="1" customWidth="1"/>
    <col min="50" max="51" width="17.5" style="484" bestFit="1" customWidth="1"/>
    <col min="52" max="52" width="14.5" style="484" bestFit="1" customWidth="1"/>
    <col min="53" max="53" width="12.83203125" style="484" bestFit="1" customWidth="1"/>
    <col min="54" max="55" width="17.5" style="484" bestFit="1" customWidth="1"/>
    <col min="56" max="56" width="14.5" style="602" bestFit="1" customWidth="1"/>
    <col min="57" max="57" width="12.83203125" style="602" bestFit="1" customWidth="1"/>
    <col min="58" max="58" width="17.5" style="602" bestFit="1" customWidth="1"/>
    <col min="59" max="59" width="17.5" style="602" customWidth="1"/>
    <col min="60" max="60" width="14.5" style="602" bestFit="1" customWidth="1"/>
    <col min="61" max="61" width="12.83203125" style="602" bestFit="1" customWidth="1"/>
    <col min="62" max="63" width="17.5" style="602" bestFit="1" customWidth="1"/>
    <col min="64" max="64" width="14.5" style="602" bestFit="1" customWidth="1"/>
    <col min="65" max="65" width="12.83203125" style="602" bestFit="1" customWidth="1"/>
    <col min="66" max="67" width="17.5" style="602" bestFit="1" customWidth="1"/>
    <col min="68" max="68" width="14.5" style="602" bestFit="1" customWidth="1"/>
    <col min="69" max="69" width="12" style="602" customWidth="1"/>
    <col min="70" max="84" width="8.5" style="602"/>
    <col min="85" max="85" width="8.5" style="484"/>
    <col min="86" max="86" width="8.5" style="484" customWidth="1"/>
    <col min="87" max="16384" width="8.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f>IFERROR(INDEX(ENG_Balance!$A$7:$V$83,MATCH(RIGHT($B14,3),ENG_Balance!$A$7:$A$100,0),MATCH(LEFT($B14,3)&amp;2010,ENG_Balance!$A$7:$V$7,0))/1000,0)</f>
        <v>3299.2740950000002</v>
      </c>
      <c r="AX14" s="483">
        <f>IFERROR(INDEX(ENG_Balance!$A$7:$V$83,MATCH(RIGHT($B14,3),ENG_Balance!$A$7:$A$100,0),MATCH(LEFT($B14,3)&amp;2015,ENG_Balance!$A$7:$V$7,0))/1000,0)</f>
        <v>3597.2344969999999</v>
      </c>
      <c r="AY14" s="483">
        <f>IFERROR(INDEX(ENG_Balance!$A$7:$V$83,MATCH(RIGHT($B14,3),ENG_Balance!$A$7:$A$100,0),MATCH(LEFT($B14,3)&amp;2020,ENG_Balance!$A$7:$V$7,0))/1000,0)</f>
        <v>3168.238441</v>
      </c>
      <c r="AZ14" s="1376">
        <f>AZ16</f>
        <v>5</v>
      </c>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ht="1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f>IFERROR(INDEX(ENG_Balance!$A$7:$V$83,MATCH(RIGHT($B16,3),ENG_Balance!$A$7:$A$100,0),MATCH(LEFT($B16,3)&amp;2010,ENG_Balance!$A$7:$V$7,0))/1000,0)</f>
        <v>41.473931</v>
      </c>
      <c r="AX16" s="483">
        <f>IFERROR(INDEX(ENG_Balance!$A$7:$V$83,MATCH(RIGHT($B16,3),ENG_Balance!$A$7:$A$100,0),MATCH(LEFT($B16,3)&amp;2015,ENG_Balance!$A$7:$V$7,0))/1000,0)</f>
        <v>33.207911999999993</v>
      </c>
      <c r="AY16" s="483">
        <f>IFERROR(INDEX(ENG_Balance!$A$7:$V$83,MATCH(RIGHT($B16,3),ENG_Balance!$A$7:$A$100,0),MATCH(LEFT($B16,3)&amp;2020,ENG_Balance!$A$7:$V$7,0))/1000,0)</f>
        <v>52.722576000000004</v>
      </c>
      <c r="AZ16" s="598">
        <v>5</v>
      </c>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IFERROR(INDEX(ENG_Balance!$A$7:$V$83,MATCH(RIGHT($B68,3),ENG_Balance!$A$7:$A$100,0),MATCH(LEFT($B68,3)&amp;2010,ENG_Balance!$A$7:$V$7,0))/1000,0)</f>
        <v>465.28708500000005</v>
      </c>
      <c r="AX68" s="483">
        <f>IFERROR(INDEX(ENG_Balance!$A$7:$V$83,MATCH(RIGHT($B68,3),ENG_Balance!$A$7:$A$100,0),MATCH(LEFT($B68,3)&amp;2015,ENG_Balance!$A$7:$V$7,0))/1000,0)</f>
        <v>265.24159200000003</v>
      </c>
      <c r="AY68" s="483">
        <f>IFERROR(INDEX(ENG_Balance!$A$7:$V$83,MATCH(RIGHT($B68,3),ENG_Balance!$A$7:$A$100,0),MATCH(LEFT($B68,3)&amp;2020,ENG_Balance!$A$7:$V$7,0))/1000,0)</f>
        <v>183.11385099999998</v>
      </c>
      <c r="AZ68" s="484">
        <v>5</v>
      </c>
      <c r="BA68" s="602"/>
      <c r="BB68" s="602"/>
      <c r="BC68" s="602"/>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IFERROR(INDEX(ENG_Balance!$A$7:$V$83,MATCH(RIGHT($B69,3),ENG_Balance!$A$7:$A$100,0),MATCH(LEFT($B69,3)&amp;2010,ENG_Balance!$A$7:$V$7,0))/1000,0)</f>
        <v>105.66743</v>
      </c>
      <c r="AX69" s="483">
        <f>IFERROR(INDEX(ENG_Balance!$A$7:$V$83,MATCH(RIGHT($B69,3),ENG_Balance!$A$7:$A$100,0),MATCH(LEFT($B69,3)&amp;2015,ENG_Balance!$A$7:$V$7,0))/1000,0)</f>
        <v>102.60707000000001</v>
      </c>
      <c r="AY69" s="483">
        <f>IFERROR(INDEX(ENG_Balance!$A$7:$V$83,MATCH(RIGHT($B69,3),ENG_Balance!$A$7:$A$100,0),MATCH(LEFT($B69,3)&amp;2020,ENG_Balance!$A$7:$V$7,0))/1000,0)</f>
        <v>81.907134999999997</v>
      </c>
      <c r="AZ69" s="484">
        <v>5</v>
      </c>
      <c r="BA69" s="602"/>
      <c r="BB69" s="602"/>
      <c r="BC69" s="602"/>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9" ht="1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c r="AX77" s="483"/>
      <c r="AY77" s="483"/>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5">
      <c r="B114" s="8"/>
      <c r="C114" s="8"/>
      <c r="D114" s="216"/>
      <c r="F114" s="100"/>
      <c r="G114" s="483"/>
      <c r="H114" s="483"/>
      <c r="I114" s="483"/>
      <c r="J114" s="483"/>
      <c r="K114" s="483"/>
      <c r="L114" s="483"/>
      <c r="M114" s="483"/>
      <c r="N114" s="483"/>
      <c r="O114" s="483"/>
      <c r="P114" s="483"/>
      <c r="Q114" s="483"/>
      <c r="R114" s="483"/>
      <c r="S114" s="483"/>
      <c r="T114" s="483"/>
      <c r="U114" s="483"/>
    </row>
    <row r="115" spans="2:68" ht="15">
      <c r="B115" s="8"/>
      <c r="C115" s="8"/>
      <c r="D115" s="216"/>
      <c r="F115" s="100"/>
      <c r="G115" s="483"/>
      <c r="H115" s="483"/>
      <c r="I115" s="483"/>
      <c r="J115" s="483"/>
      <c r="K115" s="483"/>
      <c r="L115" s="483"/>
      <c r="M115" s="483"/>
      <c r="N115" s="483"/>
      <c r="O115" s="483"/>
      <c r="P115" s="483"/>
      <c r="Q115" s="483"/>
      <c r="R115" s="483"/>
      <c r="S115" s="483"/>
      <c r="T115" s="483"/>
      <c r="U115" s="483"/>
    </row>
    <row r="116" spans="2:68" ht="1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03" t="s">
        <v>838</v>
      </c>
      <c r="D117" s="1303"/>
      <c r="E117" s="1303"/>
      <c r="F117" s="1303"/>
      <c r="G117" s="1303"/>
      <c r="H117" s="1303"/>
      <c r="I117" s="1303"/>
      <c r="J117" s="1303"/>
      <c r="K117" s="1303"/>
      <c r="L117" s="1303"/>
    </row>
    <row r="118" spans="2:68">
      <c r="B118" s="8"/>
      <c r="C118" s="1303"/>
      <c r="D118" s="1303"/>
      <c r="E118" s="1303"/>
      <c r="F118" s="1303"/>
      <c r="G118" s="1303"/>
      <c r="H118" s="1303"/>
      <c r="I118" s="1303"/>
      <c r="J118" s="1303"/>
      <c r="K118" s="1303"/>
      <c r="L118" s="1303"/>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4">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4"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4"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4"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5"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4"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6"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1"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9"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6"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20">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98" t="s">
        <v>827</v>
      </c>
      <c r="D255" s="1300" t="s">
        <v>828</v>
      </c>
      <c r="E255" s="1301"/>
      <c r="F255" s="1301"/>
      <c r="G255" s="1301"/>
      <c r="H255" s="1301"/>
      <c r="I255" s="1301"/>
      <c r="J255" s="1301"/>
      <c r="K255" s="1301"/>
      <c r="L255" s="1301"/>
      <c r="M255" s="1301"/>
      <c r="N255" s="1302"/>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6">
      <c r="B256" s="602"/>
      <c r="C256" s="1299"/>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4">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7"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4"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4"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4"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4"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4"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4"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4"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4"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4"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4"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4"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4"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2">
    <tabColor rgb="FF92D050"/>
  </sheetPr>
  <dimension ref="A3:AS64"/>
  <sheetViews>
    <sheetView workbookViewId="0">
      <selection activeCell="F8" sqref="F8"/>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6">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AW107"/>
  <sheetViews>
    <sheetView topLeftCell="I1" zoomScale="80" zoomScaleNormal="80" workbookViewId="0">
      <selection activeCell="J19" sqref="J19"/>
    </sheetView>
  </sheetViews>
  <sheetFormatPr baseColWidth="10" defaultColWidth="9.1640625" defaultRowHeight="13"/>
  <cols>
    <col min="1" max="1" width="2" style="606" bestFit="1" customWidth="1"/>
    <col min="2" max="2" width="9.5" style="606" bestFit="1" customWidth="1"/>
    <col min="3" max="3" width="18.1640625" style="606" customWidth="1"/>
    <col min="4" max="4" width="17.5" style="606" bestFit="1" customWidth="1"/>
    <col min="5" max="5" width="14" style="606" bestFit="1" customWidth="1"/>
    <col min="6" max="6" width="16.5" style="606" bestFit="1" customWidth="1"/>
    <col min="7" max="7" width="14.5" style="606" bestFit="1" customWidth="1"/>
    <col min="8" max="9" width="11.5" style="606" customWidth="1"/>
    <col min="10" max="10" width="10.5" style="606" customWidth="1"/>
    <col min="11" max="11" width="10.1640625" style="606" customWidth="1"/>
    <col min="12" max="12" width="10" style="606" customWidth="1"/>
    <col min="13" max="13" width="10.5" style="606" customWidth="1"/>
    <col min="14" max="14" width="11.5" style="606" customWidth="1"/>
    <col min="15" max="15" width="8.1640625" style="606" customWidth="1"/>
    <col min="16" max="16" width="8.5" style="606" customWidth="1"/>
    <col min="17" max="18" width="8.5" style="606" bestFit="1" customWidth="1"/>
    <col min="19" max="20" width="10.5" style="606" customWidth="1"/>
    <col min="21" max="21" width="10" style="606" customWidth="1"/>
    <col min="22" max="22" width="10.5" style="606" customWidth="1"/>
    <col min="23" max="23" width="11.5" style="606" customWidth="1"/>
    <col min="24" max="24" width="10.1640625" style="606" customWidth="1"/>
    <col min="25" max="28" width="10" style="606" customWidth="1"/>
    <col min="29" max="29" width="12" style="606" customWidth="1"/>
    <col min="30" max="30" width="8.5" style="606" customWidth="1"/>
    <col min="31" max="31" width="17.5" style="606" customWidth="1"/>
    <col min="32" max="32" width="10" style="606" customWidth="1"/>
    <col min="33" max="34" width="13.5" style="606" customWidth="1"/>
    <col min="35" max="35" width="5.5" style="606" customWidth="1"/>
    <col min="36" max="36" width="6.1640625" style="606" customWidth="1"/>
    <col min="37" max="37" width="16.1640625" style="606" customWidth="1"/>
    <col min="38" max="38" width="16.5" style="606" customWidth="1"/>
    <col min="39" max="40" width="7.5" style="606" customWidth="1"/>
    <col min="41" max="41" width="3.5" style="606" customWidth="1"/>
    <col min="42" max="42" width="17.5" style="606" customWidth="1"/>
    <col min="43" max="43" width="9.1640625" style="606"/>
    <col min="44" max="45" width="13.5" style="606" customWidth="1"/>
    <col min="46" max="16384" width="9.164062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5">
      <c r="H5" s="609" t="s">
        <v>1885</v>
      </c>
      <c r="Z5" s="1057"/>
      <c r="AA5" s="1057"/>
      <c r="AB5" s="1057"/>
      <c r="AC5" s="1058"/>
      <c r="AD5" s="1058"/>
      <c r="AG5" s="608"/>
      <c r="AH5" s="608"/>
    </row>
    <row r="6" spans="2:34" ht="45">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7"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IF([24]Refineries!M48&gt;0,[24]Refineries!M48/SUM([24]Refineries!M$48:M$55)*1.01,0)</f>
        <v>#REF!</v>
      </c>
      <c r="J9" s="619" t="e">
        <f>IF([24]Refineries!N48&gt;0,[24]Refineries!N48/SUM([24]Refineries!N$48:N$55)*1.01,0)</f>
        <v>#REF!</v>
      </c>
      <c r="K9" s="619" t="e">
        <f>IF([24]Refineries!O48&gt;0,[24]Refineries!O48/SUM([24]Refineries!O$48:O$55)*1.01,0)</f>
        <v>#REF!</v>
      </c>
      <c r="L9" s="619" t="e">
        <f>IF([24]Refineries!P48&gt;0,[24]Refineries!P48/SUM([24]Refineries!P$48:P$55)*1.01,0)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IF([24]Refineries!M49&gt;0,[24]Refineries!M49/SUM([24]Refineries!M$48:M$55)*1.01,0)</f>
        <v>#REF!</v>
      </c>
      <c r="J10" s="619" t="e">
        <f>IF([24]Refineries!N49&gt;0,[24]Refineries!N49/SUM([24]Refineries!N$48:N$55)*1.01,0)</f>
        <v>#REF!</v>
      </c>
      <c r="K10" s="619" t="e">
        <f>IF([24]Refineries!O49&gt;0,[24]Refineries!O49/SUM([24]Refineries!O$48:O$55)*1.01,0)</f>
        <v>#REF!</v>
      </c>
      <c r="L10" s="619" t="e">
        <f>IF([24]Refineries!P49&gt;0,[24]Refineries!P49/SUM([24]Refineries!P$48:P$55)*1.01,0)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IF([24]Refineries!M50&gt;0,[24]Refineries!M50/SUM([24]Refineries!M$48:M$55)*1.01,0)</f>
        <v>#REF!</v>
      </c>
      <c r="J11" s="619" t="e">
        <f>IF([24]Refineries!N50&gt;0,[24]Refineries!N50/SUM([24]Refineries!N$48:N$55)*1.01,0)</f>
        <v>#REF!</v>
      </c>
      <c r="K11" s="619" t="e">
        <f>IF([24]Refineries!O50&gt;0,[24]Refineries!O50/SUM([24]Refineries!O$48:O$55)*1.01,0)</f>
        <v>#REF!</v>
      </c>
      <c r="L11" s="619" t="e">
        <f>IF([24]Refineries!P50&gt;0,[24]Refineries!P50/SUM([24]Refineries!P$48:P$55)*1.01,0)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IF([24]Refineries!M51&gt;0,[24]Refineries!M51/SUM([24]Refineries!M$48:M$55)*1.01,0)</f>
        <v>#REF!</v>
      </c>
      <c r="J12" s="619" t="e">
        <f>IF([24]Refineries!N51&gt;0,[24]Refineries!N51/SUM([24]Refineries!N$48:N$55)*1.01,0)</f>
        <v>#REF!</v>
      </c>
      <c r="K12" s="619" t="e">
        <f>IF([24]Refineries!O51&gt;0,[24]Refineries!O51/SUM([24]Refineries!O$48:O$55)*1.01,0)</f>
        <v>#REF!</v>
      </c>
      <c r="L12" s="619" t="e">
        <f>IF([24]Refineries!P51&gt;0,[24]Refineries!P51/SUM([24]Refineries!P$48:P$55)*1.01,0)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IF([24]Refineries!M52&gt;0,[24]Refineries!M52/SUM([24]Refineries!M$48:M$55)*1.01,0)</f>
        <v>#REF!</v>
      </c>
      <c r="J13" s="619" t="e">
        <f>IF([24]Refineries!N52&gt;0,[24]Refineries!N52/SUM([24]Refineries!N$48:N$55)*1.01,0)</f>
        <v>#REF!</v>
      </c>
      <c r="K13" s="619" t="e">
        <f>IF([24]Refineries!O52&gt;0,[24]Refineries!O52/SUM([24]Refineries!O$48:O$55)*1.01,0)</f>
        <v>#REF!</v>
      </c>
      <c r="L13" s="619" t="e">
        <f>IF([24]Refineries!P52&gt;0,[24]Refineries!P52/SUM([24]Refineries!P$48:P$55)*1.01,0)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IF([24]Refineries!M53&gt;0,[24]Refineries!M53/SUM([24]Refineries!M$48:M$55)*1.01,0)</f>
        <v>#REF!</v>
      </c>
      <c r="J14" s="619" t="e">
        <f>IF([24]Refineries!N53&gt;0,[24]Refineries!N53/SUM([24]Refineries!N$48:N$55)*1.01,0)</f>
        <v>#REF!</v>
      </c>
      <c r="K14" s="619" t="e">
        <f>IF([24]Refineries!O53&gt;0,[24]Refineries!O53/SUM([24]Refineries!O$48:O$55)*1.01,0)</f>
        <v>#REF!</v>
      </c>
      <c r="L14" s="619" t="e">
        <f>IF([24]Refineries!P53&gt;0,[24]Refineries!P53/SUM([24]Refineries!P$48:P$55)*1.01,0)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IF([24]Refineries!M54&gt;0,[24]Refineries!M54/SUM([24]Refineries!M$48:M$55)*1.01,0)</f>
        <v>#REF!</v>
      </c>
      <c r="J15" s="619" t="e">
        <f>IF([24]Refineries!N54&gt;0,[24]Refineries!N54/SUM([24]Refineries!N$48:N$55)*1.01,0)</f>
        <v>#REF!</v>
      </c>
      <c r="K15" s="619" t="e">
        <f>IF([24]Refineries!O54&gt;0,[24]Refineries!O54/SUM([24]Refineries!O$48:O$55)*1.01,0)</f>
        <v>#REF!</v>
      </c>
      <c r="L15" s="619" t="e">
        <f>IF([24]Refineries!P54&gt;0,[24]Refineries!P54/SUM([24]Refineries!P$48:P$55)*1.01,0)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IF([24]Refineries!M55&gt;0,[24]Refineries!M55/SUM([24]Refineries!M$48:M$55)*1.01,0)</f>
        <v>#REF!</v>
      </c>
      <c r="J16" s="619" t="e">
        <f>IF([24]Refineries!N55&gt;0,[24]Refineries!N55/SUM([24]Refineries!N$48:N$55)*1.01,0)</f>
        <v>#REF!</v>
      </c>
      <c r="K16" s="619" t="e">
        <f>IF([24]Refineries!O55&gt;0,[24]Refineries!O55/SUM([24]Refineries!O$48:O$55)*1.01,0)</f>
        <v>#REF!</v>
      </c>
      <c r="L16" s="619" t="e">
        <f>IF([24]Refineries!P55&gt;0,[24]Refineries!P55/SUM([24]Refineries!P$48:P$55)*1.01,0)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IF(-[24]Refineries!M47/SUM([24]Refineries!M48:M56)-S8&lt;0,0,-[24]Refineries!M47/SUM([24]Refineries!M48:M56)-S8)+0.06</f>
        <v>#REF!</v>
      </c>
      <c r="O17" s="1069" t="e">
        <f>IF(-[24]Refineries!N47/SUM([24]Refineries!N48:N56)-T8&lt;0,0,-[24]Refineries!N47/SUM([24]Refineries!N48:N56)-T8)+0.06</f>
        <v>#REF!</v>
      </c>
      <c r="P17" s="1069" t="e">
        <f>IF(-[24]Refineries!O47/SUM([24]Refineries!O48:O56)-U8&lt;0,0,-[24]Refineries!O47/SUM([24]Refineries!O48:O56)-U8)+0.06</f>
        <v>#REF!</v>
      </c>
      <c r="Q17" s="1069" t="e">
        <f>IF(-[24]Refineries!P47/SUM([24]Refineries!P48:P56)-V8&lt;0,0,-[24]Refineries!P47/SUM([24]Refineries!P48:P56)-V8)+0.06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IF([24]Refineries!M$52&lt;0,[24]Refineries!M$52/[24]Refineries!M$47,0)</f>
        <v>#REF!</v>
      </c>
      <c r="O20" s="620" t="e">
        <f>IF([24]Refineries!N$52&lt;0,[24]Refineries!N$52/[24]Refineries!N$47,0)</f>
        <v>#REF!</v>
      </c>
      <c r="P20" s="620" t="e">
        <f>IF([24]Refineries!O$52&lt;0,[24]Refineries!O$52/[24]Refineries!O$47,0)</f>
        <v>#REF!</v>
      </c>
      <c r="Q20" s="620" t="e">
        <f>IF([24]Refineries!P$52&lt;0,[24]Refineries!P$52/[24]Refineries!P$47,0)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04" t="s">
        <v>1895</v>
      </c>
      <c r="AS28" s="1304"/>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[11]Commodities!$D$19</f>
        <v>CRD</v>
      </c>
      <c r="H31" s="619"/>
      <c r="I31" s="619"/>
      <c r="J31" s="619"/>
      <c r="K31" s="619"/>
      <c r="L31" s="619"/>
      <c r="M31" s="619"/>
      <c r="N31" s="619"/>
      <c r="O31" s="619"/>
      <c r="P31" s="619"/>
      <c r="Q31" s="619"/>
      <c r="R31" s="606">
        <v>1</v>
      </c>
      <c r="S31" s="606">
        <v>1</v>
      </c>
      <c r="T31" s="606">
        <v>1</v>
      </c>
      <c r="U31" s="606">
        <v>1</v>
      </c>
      <c r="V31" s="606">
        <v>1</v>
      </c>
      <c r="W31" s="621">
        <f>'Eurostat_EB-2010'!$W$31*'[11]MIN-IMP-EXP'!$P$4*$AV$31</f>
        <v>456.40500000000009</v>
      </c>
      <c r="X31" s="621">
        <f>'Eurostat_EB-2011'!$W$31*'[11]MIN-IMP-EXP'!$P$4*$AV$31</f>
        <v>507.79499999999996</v>
      </c>
      <c r="Y31" s="621">
        <f>'Eurostat_EB-2012'!$W$31*'[11]MIN-IMP-EXP'!$P$4*$AV$31</f>
        <v>487.49549999999999</v>
      </c>
      <c r="Z31" s="621">
        <f>'Eurostat_EB-2013'!$W$31*'[11]MIN-IMP-EXP'!$P$4*$AV$31</f>
        <v>519.43200000000002</v>
      </c>
      <c r="AA31" s="621">
        <f>'Eurostat_EB-2014'!$W$31*'[11]MIN-IMP-EXP'!$P$4*$AV$31</f>
        <v>466.27949999999998</v>
      </c>
      <c r="AB31" s="621">
        <f>'Eurostat_EB-2010'!$W$31*'[11]MIN-IMP-EXP'!$P$4*$AW$31</f>
        <v>152.13500000000002</v>
      </c>
      <c r="AC31" s="621">
        <f>'Eurostat_EB-2011'!$W$31*'[11]MIN-IMP-EXP'!$P$4*$AW$31</f>
        <v>169.26499999999999</v>
      </c>
      <c r="AD31" s="621">
        <f>'Eurostat_EB-2012'!$W$31*'[11]MIN-IMP-EXP'!$P$4*$AW$31</f>
        <v>162.49850000000001</v>
      </c>
      <c r="AE31" s="621">
        <f>'Eurostat_EB-2013'!$W$31*'[11]MIN-IMP-EXP'!$P$4*$AW$31</f>
        <v>173.14400000000001</v>
      </c>
      <c r="AF31" s="621">
        <f>'Eurostat_EB-2014'!$W$31*'[11]MIN-IMP-EXP'!$P$4*$AW$31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'[11]MIN-IMP-EXP'!AD30</f>
        <v>0.75</v>
      </c>
      <c r="AW31" s="602">
        <f>'[11]MIN-IMP-EXP'!AE30</f>
        <v>0.25</v>
      </c>
    </row>
    <row r="32" spans="2:49">
      <c r="C32" s="618"/>
      <c r="E32" s="625"/>
      <c r="F32" s="606" t="str">
        <f>[11]Commodities!D20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[11]Commodities!D21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[11]Commodities!D22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[11]Commodities!D23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[11]Commodities!D24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[11]Commodities!D25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[11]Commodities!$D$34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[11]Commodities!$D$35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4"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4"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92D050"/>
  </sheetPr>
  <dimension ref="A1:P29"/>
  <sheetViews>
    <sheetView workbookViewId="0">
      <selection activeCell="F11" sqref="F11:F12"/>
    </sheetView>
  </sheetViews>
  <sheetFormatPr baseColWidth="10" defaultColWidth="8.5" defaultRowHeight="13"/>
  <cols>
    <col min="5" max="5" width="8.5" style="602"/>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6"/>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9">
    <tabColor theme="9" tint="0.39997558519241921"/>
  </sheetPr>
  <dimension ref="A1:AV177"/>
  <sheetViews>
    <sheetView topLeftCell="A16" zoomScale="85" zoomScaleNormal="85" workbookViewId="0">
      <selection activeCell="F23" sqref="F23"/>
    </sheetView>
  </sheetViews>
  <sheetFormatPr baseColWidth="10" defaultColWidth="3.83203125" defaultRowHeight="15"/>
  <cols>
    <col min="1" max="1" width="26" style="1239" customWidth="1"/>
    <col min="2" max="2" width="3.83203125" style="1239"/>
    <col min="3" max="24" width="6" style="1239" customWidth="1"/>
    <col min="25" max="33" width="5.1640625" style="1239" customWidth="1"/>
    <col min="34" max="16384" width="3.832031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6">
      <c r="A162" s="1241"/>
      <c r="B162" s="1241"/>
      <c r="C162" s="1241"/>
      <c r="D162" s="1241"/>
      <c r="E162" s="1241"/>
      <c r="F162" s="1241"/>
      <c r="G162" s="1241"/>
      <c r="H162" s="1241"/>
      <c r="I162" s="1241"/>
      <c r="J162" s="1241"/>
      <c r="K162" s="1241"/>
    </row>
    <row r="163" spans="1:11" s="1240" customFormat="1" ht="16">
      <c r="A163" s="1241"/>
      <c r="B163" s="1241"/>
      <c r="C163" s="1243"/>
      <c r="D163" s="1241"/>
      <c r="E163" s="1241"/>
      <c r="F163" s="1241"/>
      <c r="G163" s="1241"/>
      <c r="H163" s="1241"/>
      <c r="I163" s="1243"/>
      <c r="J163" s="1241"/>
    </row>
    <row r="164" spans="1:11" s="1240" customFormat="1" ht="16">
      <c r="A164" s="1241"/>
      <c r="B164" s="1241"/>
      <c r="C164" s="1241"/>
      <c r="D164" s="1241"/>
      <c r="E164" s="1241"/>
      <c r="F164" s="1241"/>
      <c r="G164" s="1241"/>
      <c r="H164" s="1241"/>
      <c r="I164" s="1241"/>
      <c r="J164" s="1241"/>
    </row>
    <row r="165" spans="1:11" s="1240" customFormat="1" ht="16">
      <c r="A165" s="1241"/>
      <c r="B165" s="1241"/>
      <c r="C165" s="1241"/>
      <c r="D165" s="1241"/>
      <c r="E165" s="1241"/>
      <c r="F165" s="1241"/>
      <c r="G165" s="1243"/>
      <c r="H165" s="1241"/>
      <c r="I165" s="1243"/>
      <c r="J165" s="1241"/>
    </row>
    <row r="166" spans="1:11" s="1240" customFormat="1" ht="16">
      <c r="A166" s="1241"/>
      <c r="B166" s="1241"/>
      <c r="C166" s="1241"/>
      <c r="D166" s="1241"/>
      <c r="E166" s="1241"/>
      <c r="F166" s="1241"/>
      <c r="G166" s="1241"/>
      <c r="H166" s="1241"/>
      <c r="I166" s="1241"/>
      <c r="J166" s="1243"/>
    </row>
    <row r="167" spans="1:11" s="1240" customFormat="1" ht="16">
      <c r="A167" s="1241"/>
      <c r="B167" s="1241"/>
      <c r="C167" s="1241"/>
      <c r="D167" s="1241"/>
      <c r="E167" s="1241"/>
      <c r="F167" s="1241"/>
      <c r="G167" s="1241"/>
      <c r="H167" s="1241"/>
      <c r="I167" s="1241"/>
      <c r="J167" s="1243"/>
    </row>
    <row r="168" spans="1:11" s="1240" customFormat="1" ht="16">
      <c r="A168" s="1241"/>
      <c r="B168" s="1241"/>
      <c r="C168" s="1241"/>
      <c r="D168" s="1241"/>
      <c r="E168" s="1241"/>
      <c r="F168" s="1241"/>
      <c r="G168" s="1241"/>
      <c r="H168" s="1241"/>
      <c r="I168" s="1241"/>
      <c r="J168" s="1243"/>
    </row>
    <row r="169" spans="1:11" s="1240" customFormat="1" ht="16">
      <c r="A169" s="1241"/>
      <c r="B169" s="1241"/>
      <c r="C169" s="1241"/>
      <c r="D169" s="1241"/>
      <c r="E169" s="1241"/>
      <c r="F169" s="1241"/>
      <c r="G169" s="1241"/>
      <c r="H169" s="1241"/>
      <c r="I169" s="1241"/>
      <c r="J169" s="1243"/>
    </row>
    <row r="170" spans="1:11" s="1240" customFormat="1" ht="16">
      <c r="A170" s="1241"/>
      <c r="B170" s="1241"/>
      <c r="C170" s="1241"/>
      <c r="D170" s="1241"/>
      <c r="E170" s="1241"/>
      <c r="F170" s="1241"/>
      <c r="G170" s="1241"/>
      <c r="H170" s="1241"/>
      <c r="I170" s="1241"/>
      <c r="J170" s="1241"/>
    </row>
    <row r="171" spans="1:11" s="1240" customFormat="1" ht="16">
      <c r="A171" s="1241"/>
      <c r="B171" s="1241"/>
      <c r="C171" s="1241"/>
      <c r="D171" s="1241"/>
      <c r="E171" s="1241"/>
      <c r="F171" s="1241"/>
      <c r="G171" s="1241"/>
      <c r="H171" s="1243"/>
      <c r="I171" s="1241"/>
      <c r="J171" s="1241"/>
    </row>
    <row r="172" spans="1:11" s="1240" customFormat="1" ht="16">
      <c r="A172" s="1241"/>
      <c r="B172" s="1241"/>
      <c r="C172" s="1241"/>
      <c r="D172" s="1241"/>
      <c r="E172" s="1241"/>
      <c r="F172" s="1241"/>
      <c r="G172" s="1241"/>
      <c r="H172" s="1243"/>
      <c r="I172" s="1241"/>
      <c r="J172" s="1241"/>
    </row>
    <row r="173" spans="1:11" s="1240" customFormat="1" ht="16">
      <c r="A173" s="1241"/>
      <c r="B173" s="1241"/>
      <c r="C173" s="1241"/>
      <c r="D173" s="1241"/>
      <c r="E173" s="1241"/>
      <c r="F173" s="1241"/>
      <c r="G173" s="1241"/>
      <c r="H173" s="1243"/>
      <c r="I173" s="1241"/>
      <c r="J173" s="1241"/>
    </row>
    <row r="174" spans="1:11" s="1240" customFormat="1" ht="16">
      <c r="A174" s="1241"/>
      <c r="B174" s="1241"/>
      <c r="C174" s="1241"/>
      <c r="D174" s="1241"/>
      <c r="E174" s="1241"/>
      <c r="F174" s="1241"/>
      <c r="G174" s="1243"/>
      <c r="H174" s="1241"/>
      <c r="I174" s="1243"/>
      <c r="J174" s="1241"/>
    </row>
    <row r="175" spans="1:11" s="1240" customFormat="1" ht="16">
      <c r="A175" s="1241"/>
      <c r="B175" s="1241"/>
      <c r="C175" s="1241"/>
      <c r="D175" s="1241"/>
      <c r="E175" s="1241"/>
      <c r="F175" s="1241"/>
      <c r="G175" s="1241"/>
      <c r="H175" s="1243"/>
      <c r="I175" s="1241"/>
      <c r="J175" s="1243"/>
    </row>
    <row r="176" spans="1:11" s="1240" customFormat="1" ht="16">
      <c r="A176" s="1241"/>
      <c r="B176" s="1241"/>
      <c r="C176" s="1241"/>
      <c r="D176" s="1241"/>
      <c r="E176" s="1241"/>
      <c r="F176" s="1241"/>
      <c r="G176" s="1241"/>
      <c r="H176" s="1241"/>
      <c r="I176" s="1243"/>
      <c r="J176" s="1241"/>
    </row>
    <row r="177" spans="1:11" s="1240" customFormat="1" ht="1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92D050"/>
  </sheetPr>
  <dimension ref="B2:W72"/>
  <sheetViews>
    <sheetView topLeftCell="A73" zoomScale="115" zoomScaleNormal="115" workbookViewId="0">
      <selection activeCell="C52" sqref="C52"/>
    </sheetView>
  </sheetViews>
  <sheetFormatPr baseColWidth="10" defaultColWidth="8.5" defaultRowHeight="13"/>
  <cols>
    <col min="2" max="2" width="12.5" bestFit="1" customWidth="1"/>
    <col min="5" max="5" width="8.5" style="602"/>
    <col min="6" max="6" width="13.5" customWidth="1"/>
    <col min="10" max="11" width="8.5" style="602"/>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9" t="s">
        <v>80</v>
      </c>
      <c r="F3" s="103" t="s">
        <v>13</v>
      </c>
      <c r="G3" s="54" t="s">
        <v>82</v>
      </c>
      <c r="H3" s="1059" t="s">
        <v>92</v>
      </c>
      <c r="I3" s="1120" t="s">
        <v>1627</v>
      </c>
      <c r="J3" s="1121"/>
      <c r="K3" s="1121"/>
    </row>
    <row r="4" spans="2:11" ht="14" thickBot="1">
      <c r="B4" s="104" t="s">
        <v>214</v>
      </c>
      <c r="C4" s="105"/>
      <c r="D4" s="105"/>
      <c r="E4" s="105"/>
      <c r="F4" s="106"/>
      <c r="G4" s="107"/>
    </row>
    <row r="5" spans="2:11" ht="14"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33"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5">
      <c r="B59" s="557"/>
      <c r="C59" s="557"/>
      <c r="D59" s="557"/>
      <c r="E59" s="557" t="s">
        <v>1590</v>
      </c>
      <c r="F59" s="557"/>
      <c r="G59" s="557"/>
      <c r="H59" s="1209"/>
      <c r="I59" s="557"/>
      <c r="J59" s="557"/>
      <c r="O59" s="1305" t="s">
        <v>1641</v>
      </c>
      <c r="P59" s="1305"/>
      <c r="Q59" s="1131">
        <v>186.8</v>
      </c>
      <c r="R59" s="1131">
        <v>14.9</v>
      </c>
      <c r="S59" s="1128"/>
      <c r="T59" s="1128"/>
      <c r="U59" s="1131">
        <v>29</v>
      </c>
      <c r="V59" s="1128"/>
      <c r="W59" s="1131">
        <v>230.8</v>
      </c>
    </row>
    <row r="60" spans="2:23" ht="16"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6"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D22D-FB9D-4D4C-962B-F533D7CFCD5A}">
  <dimension ref="A1:U87"/>
  <sheetViews>
    <sheetView workbookViewId="0">
      <pane xSplit="2" ySplit="10" topLeftCell="S21" activePane="bottomRight" state="frozen"/>
      <selection pane="topRight"/>
      <selection pane="bottomLeft"/>
      <selection pane="bottomRight" activeCell="B34" sqref="B34"/>
    </sheetView>
  </sheetViews>
  <sheetFormatPr baseColWidth="10" defaultColWidth="8.83203125" defaultRowHeight="11.25" customHeight="1"/>
  <cols>
    <col min="1" max="1" width="20.1640625" style="1351" customWidth="1"/>
    <col min="2" max="2" width="44.6640625" style="1351" customWidth="1"/>
    <col min="3" max="3" width="18" style="1351" customWidth="1"/>
    <col min="4" max="4" width="15.1640625" style="1351" customWidth="1"/>
    <col min="5" max="5" width="8.33203125" style="1351" customWidth="1"/>
    <col min="6" max="6" width="13.1640625" style="1351" customWidth="1"/>
    <col min="7" max="7" width="7.1640625" style="1351" customWidth="1"/>
    <col min="8" max="8" width="13.6640625" style="1351" customWidth="1"/>
    <col min="9" max="9" width="7.6640625" style="1351" customWidth="1"/>
    <col min="10" max="10" width="13.6640625" style="1351" customWidth="1"/>
    <col min="11" max="11" width="6.6640625" style="1351" customWidth="1"/>
    <col min="12" max="12" width="15.6640625" style="1351" customWidth="1"/>
    <col min="13" max="13" width="7.6640625" style="1351" customWidth="1"/>
    <col min="14" max="14" width="15" style="1351" customWidth="1"/>
    <col min="15" max="15" width="10" style="1351" customWidth="1"/>
    <col min="16" max="16" width="13.6640625" style="1351" customWidth="1"/>
    <col min="17" max="17" width="8" style="1351" customWidth="1"/>
    <col min="18" max="18" width="14.5" style="1351" customWidth="1"/>
    <col min="19" max="19" width="7.1640625" style="1351" customWidth="1"/>
    <col min="20" max="20" width="18.33203125" style="1351" customWidth="1"/>
    <col min="21" max="21" width="7.33203125" style="1351" customWidth="1"/>
    <col min="22" max="16384" width="8.83203125" style="1351"/>
  </cols>
  <sheetData>
    <row r="1" spans="1:21">
      <c r="A1" s="1352" t="s">
        <v>2283</v>
      </c>
    </row>
    <row r="2" spans="1:21">
      <c r="A2" s="1352" t="s">
        <v>2262</v>
      </c>
      <c r="B2" s="1353" t="s">
        <v>2282</v>
      </c>
    </row>
    <row r="3" spans="1:21">
      <c r="A3" s="1352" t="s">
        <v>2261</v>
      </c>
      <c r="B3" s="1352" t="s">
        <v>2260</v>
      </c>
    </row>
    <row r="5" spans="1:21">
      <c r="A5" s="1353" t="s">
        <v>2259</v>
      </c>
      <c r="C5" s="1352" t="s">
        <v>2258</v>
      </c>
    </row>
    <row r="6" spans="1:21">
      <c r="A6" s="1353" t="s">
        <v>2257</v>
      </c>
      <c r="C6" s="1352" t="s">
        <v>2256</v>
      </c>
    </row>
    <row r="7" spans="1:21" ht="11.25" customHeight="1">
      <c r="D7" s="1351" t="s">
        <v>2284</v>
      </c>
      <c r="F7" s="1351" t="s">
        <v>2286</v>
      </c>
      <c r="H7" s="1351" t="s">
        <v>2285</v>
      </c>
      <c r="J7" s="1375" t="s">
        <v>2287</v>
      </c>
      <c r="K7" s="1375"/>
      <c r="L7" s="1375" t="s">
        <v>2288</v>
      </c>
      <c r="M7" s="1375"/>
      <c r="N7" s="1375" t="s">
        <v>2289</v>
      </c>
      <c r="P7" s="1375" t="s">
        <v>2290</v>
      </c>
      <c r="Q7" s="1375"/>
      <c r="R7" s="1375" t="s">
        <v>2291</v>
      </c>
      <c r="S7" s="1375"/>
      <c r="T7" s="1375" t="s">
        <v>2292</v>
      </c>
    </row>
    <row r="8" spans="1:21">
      <c r="B8" s="1364" t="s">
        <v>2255</v>
      </c>
      <c r="C8" s="1363"/>
      <c r="D8" s="1364" t="s">
        <v>958</v>
      </c>
      <c r="E8" s="1365"/>
      <c r="F8" s="1365"/>
      <c r="G8" s="1365"/>
      <c r="H8" s="1365"/>
      <c r="I8" s="1363"/>
      <c r="J8" s="1364" t="s">
        <v>953</v>
      </c>
      <c r="K8" s="1365"/>
      <c r="L8" s="1365"/>
      <c r="M8" s="1365"/>
      <c r="N8" s="1365"/>
      <c r="O8" s="1363"/>
      <c r="P8" s="1364" t="s">
        <v>2281</v>
      </c>
      <c r="Q8" s="1365"/>
      <c r="R8" s="1365"/>
      <c r="S8" s="1365"/>
      <c r="T8" s="1365"/>
      <c r="U8" s="1363"/>
    </row>
    <row r="9" spans="1:21">
      <c r="B9" s="1364" t="s">
        <v>2254</v>
      </c>
      <c r="C9" s="1363"/>
      <c r="D9" s="1364" t="s">
        <v>927</v>
      </c>
      <c r="E9" s="1363"/>
      <c r="F9" s="1364" t="s">
        <v>164</v>
      </c>
      <c r="G9" s="1363"/>
      <c r="H9" s="1364" t="s">
        <v>170</v>
      </c>
      <c r="I9" s="1363"/>
      <c r="J9" s="1364" t="s">
        <v>927</v>
      </c>
      <c r="K9" s="1363"/>
      <c r="L9" s="1364" t="s">
        <v>164</v>
      </c>
      <c r="M9" s="1363"/>
      <c r="N9" s="1364" t="s">
        <v>170</v>
      </c>
      <c r="O9" s="1363"/>
      <c r="P9" s="1364" t="s">
        <v>927</v>
      </c>
      <c r="Q9" s="1363"/>
      <c r="R9" s="1364" t="s">
        <v>164</v>
      </c>
      <c r="S9" s="1363"/>
      <c r="T9" s="1364" t="s">
        <v>170</v>
      </c>
      <c r="U9" s="1363"/>
    </row>
    <row r="10" spans="1:21">
      <c r="A10" s="1375"/>
      <c r="B10" s="1362" t="s">
        <v>2253</v>
      </c>
      <c r="C10" s="1362" t="s">
        <v>2252</v>
      </c>
      <c r="D10" s="1361" t="s">
        <v>1674</v>
      </c>
      <c r="E10" s="1361" t="s">
        <v>1674</v>
      </c>
      <c r="F10" s="1361" t="s">
        <v>1674</v>
      </c>
      <c r="G10" s="1361" t="s">
        <v>1674</v>
      </c>
      <c r="H10" s="1361" t="s">
        <v>1674</v>
      </c>
      <c r="I10" s="1361" t="s">
        <v>1674</v>
      </c>
      <c r="J10" s="1361" t="s">
        <v>1674</v>
      </c>
      <c r="K10" s="1361" t="s">
        <v>1674</v>
      </c>
      <c r="L10" s="1361" t="s">
        <v>1674</v>
      </c>
      <c r="M10" s="1361" t="s">
        <v>1674</v>
      </c>
      <c r="N10" s="1361" t="s">
        <v>1674</v>
      </c>
      <c r="O10" s="1361" t="s">
        <v>1674</v>
      </c>
      <c r="P10" s="1361" t="s">
        <v>1674</v>
      </c>
      <c r="Q10" s="1361" t="s">
        <v>1674</v>
      </c>
      <c r="R10" s="1361" t="s">
        <v>1674</v>
      </c>
      <c r="S10" s="1361" t="s">
        <v>1674</v>
      </c>
      <c r="T10" s="1361" t="s">
        <v>1674</v>
      </c>
      <c r="U10" s="1361" t="s">
        <v>1674</v>
      </c>
    </row>
    <row r="11" spans="1:21">
      <c r="A11" s="1375"/>
      <c r="B11" s="1356" t="s">
        <v>2210</v>
      </c>
      <c r="C11" s="1356" t="s">
        <v>1640</v>
      </c>
      <c r="D11" s="1358">
        <v>5512813.8710000003</v>
      </c>
      <c r="E11" s="1357" t="s">
        <v>1674</v>
      </c>
      <c r="F11" s="1358">
        <v>10385903.103</v>
      </c>
      <c r="G11" s="1357" t="s">
        <v>1674</v>
      </c>
      <c r="H11" s="1360">
        <v>1820308.48</v>
      </c>
      <c r="I11" s="1357" t="s">
        <v>1674</v>
      </c>
      <c r="J11" s="1358">
        <v>5046999.4239999996</v>
      </c>
      <c r="K11" s="1357" t="s">
        <v>1674</v>
      </c>
      <c r="L11" s="1358">
        <v>10870505.774</v>
      </c>
      <c r="M11" s="1357" t="s">
        <v>1674</v>
      </c>
      <c r="N11" s="1358">
        <v>2532781.2039999999</v>
      </c>
      <c r="O11" s="1357" t="s">
        <v>1674</v>
      </c>
      <c r="P11" s="1358">
        <v>4407692.4029999999</v>
      </c>
      <c r="Q11" s="1357" t="s">
        <v>1674</v>
      </c>
      <c r="R11" s="1358">
        <v>10040343.889</v>
      </c>
      <c r="S11" s="1357" t="s">
        <v>1674</v>
      </c>
      <c r="T11" s="1358">
        <v>1350865.841</v>
      </c>
      <c r="U11" s="1357" t="s">
        <v>1674</v>
      </c>
    </row>
    <row r="12" spans="1:21">
      <c r="A12" s="1375"/>
      <c r="B12" s="1356" t="s">
        <v>2210</v>
      </c>
      <c r="C12" s="1356" t="s">
        <v>2251</v>
      </c>
      <c r="D12" s="1355">
        <v>1921985.1780000001</v>
      </c>
      <c r="E12" s="1354" t="s">
        <v>1674</v>
      </c>
      <c r="F12" s="1359">
        <v>1364347.8</v>
      </c>
      <c r="G12" s="1354" t="s">
        <v>1674</v>
      </c>
      <c r="H12" s="1355">
        <v>39667.622000000003</v>
      </c>
      <c r="I12" s="1354" t="s">
        <v>1674</v>
      </c>
      <c r="J12" s="1355">
        <v>1800486.7290000001</v>
      </c>
      <c r="K12" s="1354" t="s">
        <v>1674</v>
      </c>
      <c r="L12" s="1359">
        <v>1569032.96</v>
      </c>
      <c r="M12" s="1354" t="s">
        <v>1674</v>
      </c>
      <c r="N12" s="1359">
        <v>58781.79</v>
      </c>
      <c r="O12" s="1354" t="s">
        <v>1674</v>
      </c>
      <c r="P12" s="1355">
        <v>1189899.973</v>
      </c>
      <c r="Q12" s="1354" t="s">
        <v>1674</v>
      </c>
      <c r="R12" s="1355">
        <v>1179756.6240000001</v>
      </c>
      <c r="S12" s="1354" t="s">
        <v>1674</v>
      </c>
      <c r="T12" s="1355">
        <v>62836.529000000002</v>
      </c>
      <c r="U12" s="1354" t="s">
        <v>1674</v>
      </c>
    </row>
    <row r="13" spans="1:21">
      <c r="A13" s="1375"/>
      <c r="B13" s="1356" t="s">
        <v>2210</v>
      </c>
      <c r="C13" s="1356" t="s">
        <v>1346</v>
      </c>
      <c r="D13" s="1360">
        <v>58698.66</v>
      </c>
      <c r="E13" s="1357" t="s">
        <v>1674</v>
      </c>
      <c r="F13" s="1360">
        <v>33936.07</v>
      </c>
      <c r="G13" s="1357" t="s">
        <v>1674</v>
      </c>
      <c r="H13" s="1360">
        <v>6471.5</v>
      </c>
      <c r="I13" s="1357" t="s">
        <v>1674</v>
      </c>
      <c r="J13" s="1360">
        <v>49391.1</v>
      </c>
      <c r="K13" s="1357" t="s">
        <v>1674</v>
      </c>
      <c r="L13" s="1360">
        <v>57736.800000000003</v>
      </c>
      <c r="M13" s="1357" t="s">
        <v>1674</v>
      </c>
      <c r="N13" s="1360">
        <v>3682.8</v>
      </c>
      <c r="O13" s="1357" t="s">
        <v>1674</v>
      </c>
      <c r="P13" s="1360">
        <v>0</v>
      </c>
      <c r="Q13" s="1357" t="s">
        <v>1674</v>
      </c>
      <c r="R13" s="1358">
        <v>27319.514999999999</v>
      </c>
      <c r="S13" s="1357" t="s">
        <v>1674</v>
      </c>
      <c r="T13" s="1358">
        <v>2158.002</v>
      </c>
      <c r="U13" s="1357" t="s">
        <v>1674</v>
      </c>
    </row>
    <row r="14" spans="1:21">
      <c r="A14" s="1375"/>
      <c r="B14" s="1356" t="s">
        <v>2210</v>
      </c>
      <c r="C14" s="1356" t="s">
        <v>1345</v>
      </c>
      <c r="D14" s="1359">
        <v>236205</v>
      </c>
      <c r="E14" s="1354" t="s">
        <v>1674</v>
      </c>
      <c r="F14" s="1359">
        <v>225997</v>
      </c>
      <c r="G14" s="1354" t="s">
        <v>1674</v>
      </c>
      <c r="H14" s="1359">
        <v>174</v>
      </c>
      <c r="I14" s="1354" t="s">
        <v>1674</v>
      </c>
      <c r="J14" s="1359">
        <v>111447</v>
      </c>
      <c r="K14" s="1354" t="s">
        <v>1674</v>
      </c>
      <c r="L14" s="1359">
        <v>227505</v>
      </c>
      <c r="M14" s="1354" t="s">
        <v>1674</v>
      </c>
      <c r="N14" s="1359">
        <v>0</v>
      </c>
      <c r="O14" s="1354" t="s">
        <v>1674</v>
      </c>
      <c r="P14" s="1359">
        <v>0</v>
      </c>
      <c r="Q14" s="1354" t="s">
        <v>1674</v>
      </c>
      <c r="R14" s="1355">
        <v>326278.27500000002</v>
      </c>
      <c r="S14" s="1354" t="s">
        <v>1674</v>
      </c>
      <c r="T14" s="1359">
        <v>352.35</v>
      </c>
      <c r="U14" s="1354" t="s">
        <v>1674</v>
      </c>
    </row>
    <row r="15" spans="1:21">
      <c r="A15" s="1375"/>
      <c r="B15" s="1356" t="s">
        <v>2210</v>
      </c>
      <c r="C15" s="1356" t="s">
        <v>1344</v>
      </c>
      <c r="D15" s="1358">
        <v>92290.338000000003</v>
      </c>
      <c r="E15" s="1357" t="s">
        <v>1674</v>
      </c>
      <c r="F15" s="1360">
        <v>967969.79</v>
      </c>
      <c r="G15" s="1357" t="s">
        <v>1674</v>
      </c>
      <c r="H15" s="1358">
        <v>954.59199999999998</v>
      </c>
      <c r="I15" s="1357" t="s">
        <v>1674</v>
      </c>
      <c r="J15" s="1358">
        <v>31721.679</v>
      </c>
      <c r="K15" s="1357" t="s">
        <v>1674</v>
      </c>
      <c r="L15" s="1358">
        <v>1194620.7779999999</v>
      </c>
      <c r="M15" s="1357" t="s">
        <v>1674</v>
      </c>
      <c r="N15" s="1360">
        <v>1633.5</v>
      </c>
      <c r="O15" s="1357" t="s">
        <v>1674</v>
      </c>
      <c r="P15" s="1360">
        <v>0</v>
      </c>
      <c r="Q15" s="1357" t="s">
        <v>1674</v>
      </c>
      <c r="R15" s="1358">
        <v>768530.94799999997</v>
      </c>
      <c r="S15" s="1357" t="s">
        <v>1674</v>
      </c>
      <c r="T15" s="1358">
        <v>10144.268</v>
      </c>
      <c r="U15" s="1357" t="s">
        <v>1674</v>
      </c>
    </row>
    <row r="16" spans="1:21">
      <c r="A16" s="1375"/>
      <c r="B16" s="1356" t="s">
        <v>2210</v>
      </c>
      <c r="C16" s="1356" t="s">
        <v>1343</v>
      </c>
      <c r="D16" s="1359">
        <v>0</v>
      </c>
      <c r="E16" s="1354" t="s">
        <v>1674</v>
      </c>
      <c r="F16" s="1359">
        <v>0</v>
      </c>
      <c r="G16" s="1354" t="s">
        <v>1674</v>
      </c>
      <c r="H16" s="1359">
        <v>0</v>
      </c>
      <c r="I16" s="1354" t="s">
        <v>1674</v>
      </c>
      <c r="J16" s="1359">
        <v>0</v>
      </c>
      <c r="K16" s="1354" t="s">
        <v>1674</v>
      </c>
      <c r="L16" s="1359">
        <v>0</v>
      </c>
      <c r="M16" s="1354" t="s">
        <v>1674</v>
      </c>
      <c r="N16" s="1359">
        <v>0</v>
      </c>
      <c r="O16" s="1354" t="s">
        <v>1674</v>
      </c>
      <c r="P16" s="1359">
        <v>0</v>
      </c>
      <c r="Q16" s="1354" t="s">
        <v>1674</v>
      </c>
      <c r="R16" s="1359">
        <v>0</v>
      </c>
      <c r="S16" s="1354" t="s">
        <v>1674</v>
      </c>
      <c r="T16" s="1359">
        <v>0</v>
      </c>
      <c r="U16" s="1354" t="s">
        <v>1674</v>
      </c>
    </row>
    <row r="17" spans="1:21">
      <c r="A17" s="1375"/>
      <c r="B17" s="1356" t="s">
        <v>2210</v>
      </c>
      <c r="C17" s="1356" t="s">
        <v>2250</v>
      </c>
      <c r="D17" s="1360">
        <v>1534791.18</v>
      </c>
      <c r="E17" s="1357" t="s">
        <v>1674</v>
      </c>
      <c r="F17" s="1360">
        <v>0</v>
      </c>
      <c r="G17" s="1357" t="s">
        <v>1674</v>
      </c>
      <c r="H17" s="1360">
        <v>0</v>
      </c>
      <c r="I17" s="1357" t="s">
        <v>1674</v>
      </c>
      <c r="J17" s="1360">
        <v>1607926.95</v>
      </c>
      <c r="K17" s="1357" t="s">
        <v>1674</v>
      </c>
      <c r="L17" s="1360">
        <v>373.76</v>
      </c>
      <c r="M17" s="1357" t="s">
        <v>1674</v>
      </c>
      <c r="N17" s="1358">
        <v>9700.2819999999992</v>
      </c>
      <c r="O17" s="1357" t="s">
        <v>1674</v>
      </c>
      <c r="P17" s="1358">
        <v>1189899.973</v>
      </c>
      <c r="Q17" s="1357" t="s">
        <v>1674</v>
      </c>
      <c r="R17" s="1358">
        <v>432.745</v>
      </c>
      <c r="S17" s="1357" t="s">
        <v>1674</v>
      </c>
      <c r="T17" s="1360">
        <v>0</v>
      </c>
      <c r="U17" s="1357" t="s">
        <v>1674</v>
      </c>
    </row>
    <row r="18" spans="1:21">
      <c r="A18" s="1375"/>
      <c r="B18" s="1356" t="s">
        <v>2210</v>
      </c>
      <c r="C18" s="1356" t="s">
        <v>1340</v>
      </c>
      <c r="D18" s="1354" t="s">
        <v>937</v>
      </c>
      <c r="E18" s="1354" t="s">
        <v>2205</v>
      </c>
      <c r="F18" s="1359">
        <v>123481.5</v>
      </c>
      <c r="G18" s="1354" t="s">
        <v>1674</v>
      </c>
      <c r="H18" s="1359">
        <v>5414.85</v>
      </c>
      <c r="I18" s="1354" t="s">
        <v>1674</v>
      </c>
      <c r="J18" s="1354" t="s">
        <v>937</v>
      </c>
      <c r="K18" s="1354" t="s">
        <v>2205</v>
      </c>
      <c r="L18" s="1359">
        <v>82884.45</v>
      </c>
      <c r="M18" s="1354" t="s">
        <v>1674</v>
      </c>
      <c r="N18" s="1359">
        <v>9970.2000000000007</v>
      </c>
      <c r="O18" s="1354" t="s">
        <v>1674</v>
      </c>
      <c r="P18" s="1354" t="s">
        <v>937</v>
      </c>
      <c r="Q18" s="1354" t="s">
        <v>2205</v>
      </c>
      <c r="R18" s="1355">
        <v>54525.248</v>
      </c>
      <c r="S18" s="1354" t="s">
        <v>1674</v>
      </c>
      <c r="T18" s="1359">
        <v>21794.37</v>
      </c>
      <c r="U18" s="1354" t="s">
        <v>1674</v>
      </c>
    </row>
    <row r="19" spans="1:21">
      <c r="A19" s="1375"/>
      <c r="B19" s="1356" t="s">
        <v>2210</v>
      </c>
      <c r="C19" s="1356" t="s">
        <v>1339</v>
      </c>
      <c r="D19" s="1357" t="s">
        <v>937</v>
      </c>
      <c r="E19" s="1357" t="s">
        <v>2205</v>
      </c>
      <c r="F19" s="1360">
        <v>0</v>
      </c>
      <c r="G19" s="1357" t="s">
        <v>1674</v>
      </c>
      <c r="H19" s="1360">
        <v>0</v>
      </c>
      <c r="I19" s="1357" t="s">
        <v>1674</v>
      </c>
      <c r="J19" s="1357" t="s">
        <v>937</v>
      </c>
      <c r="K19" s="1357" t="s">
        <v>2205</v>
      </c>
      <c r="L19" s="1360">
        <v>0</v>
      </c>
      <c r="M19" s="1357" t="s">
        <v>1674</v>
      </c>
      <c r="N19" s="1360">
        <v>0</v>
      </c>
      <c r="O19" s="1357" t="s">
        <v>1674</v>
      </c>
      <c r="P19" s="1357" t="s">
        <v>937</v>
      </c>
      <c r="Q19" s="1357" t="s">
        <v>2205</v>
      </c>
      <c r="R19" s="1360">
        <v>0</v>
      </c>
      <c r="S19" s="1357" t="s">
        <v>1674</v>
      </c>
      <c r="T19" s="1360">
        <v>0</v>
      </c>
      <c r="U19" s="1357" t="s">
        <v>1674</v>
      </c>
    </row>
    <row r="20" spans="1:21">
      <c r="A20" s="1375"/>
      <c r="B20" s="1356" t="s">
        <v>2210</v>
      </c>
      <c r="C20" s="1356" t="s">
        <v>2249</v>
      </c>
      <c r="D20" s="1354" t="s">
        <v>937</v>
      </c>
      <c r="E20" s="1354" t="s">
        <v>2205</v>
      </c>
      <c r="F20" s="1359">
        <v>10833</v>
      </c>
      <c r="G20" s="1354" t="s">
        <v>1674</v>
      </c>
      <c r="H20" s="1359">
        <v>31.4</v>
      </c>
      <c r="I20" s="1354" t="s">
        <v>1674</v>
      </c>
      <c r="J20" s="1354" t="s">
        <v>937</v>
      </c>
      <c r="K20" s="1354" t="s">
        <v>2205</v>
      </c>
      <c r="L20" s="1359">
        <v>4867</v>
      </c>
      <c r="M20" s="1354" t="s">
        <v>1674</v>
      </c>
      <c r="N20" s="1359">
        <v>31.4</v>
      </c>
      <c r="O20" s="1354" t="s">
        <v>1674</v>
      </c>
      <c r="P20" s="1354" t="s">
        <v>937</v>
      </c>
      <c r="Q20" s="1354" t="s">
        <v>2205</v>
      </c>
      <c r="R20" s="1355">
        <v>2280.0169999999998</v>
      </c>
      <c r="S20" s="1354" t="s">
        <v>1674</v>
      </c>
      <c r="T20" s="1355">
        <v>12.590999999999999</v>
      </c>
      <c r="U20" s="1354" t="s">
        <v>1674</v>
      </c>
    </row>
    <row r="21" spans="1:21">
      <c r="A21" s="1375"/>
      <c r="B21" s="1356" t="s">
        <v>2210</v>
      </c>
      <c r="C21" s="1356" t="s">
        <v>2248</v>
      </c>
      <c r="D21" s="1357" t="s">
        <v>937</v>
      </c>
      <c r="E21" s="1357" t="s">
        <v>2205</v>
      </c>
      <c r="F21" s="1360">
        <v>2130.44</v>
      </c>
      <c r="G21" s="1357" t="s">
        <v>1674</v>
      </c>
      <c r="H21" s="1360">
        <v>26621.279999999999</v>
      </c>
      <c r="I21" s="1357" t="s">
        <v>1674</v>
      </c>
      <c r="J21" s="1357" t="s">
        <v>937</v>
      </c>
      <c r="K21" s="1357" t="s">
        <v>2205</v>
      </c>
      <c r="L21" s="1358">
        <v>1045.172</v>
      </c>
      <c r="M21" s="1357" t="s">
        <v>1674</v>
      </c>
      <c r="N21" s="1358">
        <v>33763.608</v>
      </c>
      <c r="O21" s="1357" t="s">
        <v>1674</v>
      </c>
      <c r="P21" s="1357" t="s">
        <v>937</v>
      </c>
      <c r="Q21" s="1357" t="s">
        <v>2205</v>
      </c>
      <c r="R21" s="1358">
        <v>389.87599999999998</v>
      </c>
      <c r="S21" s="1357" t="s">
        <v>1674</v>
      </c>
      <c r="T21" s="1358">
        <v>28374.948</v>
      </c>
      <c r="U21" s="1357" t="s">
        <v>1674</v>
      </c>
    </row>
    <row r="22" spans="1:21">
      <c r="A22" s="1375"/>
      <c r="B22" s="1356" t="s">
        <v>2210</v>
      </c>
      <c r="C22" s="1356" t="s">
        <v>1338</v>
      </c>
      <c r="D22" s="1354" t="s">
        <v>937</v>
      </c>
      <c r="E22" s="1354" t="s">
        <v>2205</v>
      </c>
      <c r="F22" s="1359">
        <v>0</v>
      </c>
      <c r="G22" s="1354" t="s">
        <v>1674</v>
      </c>
      <c r="H22" s="1359">
        <v>0</v>
      </c>
      <c r="I22" s="1354" t="s">
        <v>1674</v>
      </c>
      <c r="J22" s="1354" t="s">
        <v>937</v>
      </c>
      <c r="K22" s="1354" t="s">
        <v>2205</v>
      </c>
      <c r="L22" s="1359">
        <v>0</v>
      </c>
      <c r="M22" s="1354" t="s">
        <v>1674</v>
      </c>
      <c r="N22" s="1359">
        <v>0</v>
      </c>
      <c r="O22" s="1354" t="s">
        <v>1674</v>
      </c>
      <c r="P22" s="1354" t="s">
        <v>937</v>
      </c>
      <c r="Q22" s="1354" t="s">
        <v>2205</v>
      </c>
      <c r="R22" s="1359">
        <v>0</v>
      </c>
      <c r="S22" s="1354" t="s">
        <v>1674</v>
      </c>
      <c r="T22" s="1359">
        <v>0</v>
      </c>
      <c r="U22" s="1354" t="s">
        <v>1674</v>
      </c>
    </row>
    <row r="23" spans="1:21">
      <c r="A23" s="1375"/>
      <c r="B23" s="1356" t="s">
        <v>2210</v>
      </c>
      <c r="C23" s="1356" t="s">
        <v>2247</v>
      </c>
      <c r="D23" s="1357" t="s">
        <v>937</v>
      </c>
      <c r="E23" s="1357" t="s">
        <v>2205</v>
      </c>
      <c r="F23" s="1360">
        <v>0</v>
      </c>
      <c r="G23" s="1357" t="s">
        <v>1674</v>
      </c>
      <c r="H23" s="1360">
        <v>0</v>
      </c>
      <c r="I23" s="1357" t="s">
        <v>1674</v>
      </c>
      <c r="J23" s="1357" t="s">
        <v>937</v>
      </c>
      <c r="K23" s="1357" t="s">
        <v>2205</v>
      </c>
      <c r="L23" s="1360">
        <v>0</v>
      </c>
      <c r="M23" s="1357" t="s">
        <v>1674</v>
      </c>
      <c r="N23" s="1360">
        <v>0</v>
      </c>
      <c r="O23" s="1357" t="s">
        <v>1674</v>
      </c>
      <c r="P23" s="1357" t="s">
        <v>937</v>
      </c>
      <c r="Q23" s="1357" t="s">
        <v>2205</v>
      </c>
      <c r="R23" s="1360">
        <v>0</v>
      </c>
      <c r="S23" s="1357" t="s">
        <v>1674</v>
      </c>
      <c r="T23" s="1360">
        <v>0</v>
      </c>
      <c r="U23" s="1357" t="s">
        <v>1674</v>
      </c>
    </row>
    <row r="24" spans="1:21">
      <c r="A24" s="1375"/>
      <c r="B24" s="1356" t="s">
        <v>2210</v>
      </c>
      <c r="C24" s="1356" t="s">
        <v>2246</v>
      </c>
      <c r="D24" s="1354" t="s">
        <v>937</v>
      </c>
      <c r="E24" s="1354" t="s">
        <v>2205</v>
      </c>
      <c r="F24" s="1359">
        <v>0</v>
      </c>
      <c r="G24" s="1354" t="s">
        <v>1674</v>
      </c>
      <c r="H24" s="1359">
        <v>0</v>
      </c>
      <c r="I24" s="1354" t="s">
        <v>1674</v>
      </c>
      <c r="J24" s="1354" t="s">
        <v>937</v>
      </c>
      <c r="K24" s="1354" t="s">
        <v>2205</v>
      </c>
      <c r="L24" s="1359">
        <v>0</v>
      </c>
      <c r="M24" s="1354" t="s">
        <v>1674</v>
      </c>
      <c r="N24" s="1359">
        <v>0</v>
      </c>
      <c r="O24" s="1354" t="s">
        <v>1674</v>
      </c>
      <c r="P24" s="1354" t="s">
        <v>937</v>
      </c>
      <c r="Q24" s="1354" t="s">
        <v>2205</v>
      </c>
      <c r="R24" s="1359">
        <v>0</v>
      </c>
      <c r="S24" s="1354" t="s">
        <v>1674</v>
      </c>
      <c r="T24" s="1359">
        <v>0</v>
      </c>
      <c r="U24" s="1354" t="s">
        <v>1674</v>
      </c>
    </row>
    <row r="25" spans="1:21">
      <c r="A25" s="1375"/>
      <c r="B25" s="1356" t="s">
        <v>2210</v>
      </c>
      <c r="C25" s="1356" t="s">
        <v>2245</v>
      </c>
      <c r="D25" s="1357" t="s">
        <v>937</v>
      </c>
      <c r="E25" s="1357" t="s">
        <v>2205</v>
      </c>
      <c r="F25" s="1360">
        <v>0</v>
      </c>
      <c r="G25" s="1357" t="s">
        <v>1674</v>
      </c>
      <c r="H25" s="1360">
        <v>0</v>
      </c>
      <c r="I25" s="1357" t="s">
        <v>1674</v>
      </c>
      <c r="J25" s="1357" t="s">
        <v>937</v>
      </c>
      <c r="K25" s="1357" t="s">
        <v>2205</v>
      </c>
      <c r="L25" s="1360">
        <v>0</v>
      </c>
      <c r="M25" s="1357" t="s">
        <v>1674</v>
      </c>
      <c r="N25" s="1360">
        <v>0</v>
      </c>
      <c r="O25" s="1357" t="s">
        <v>1674</v>
      </c>
      <c r="P25" s="1357" t="s">
        <v>937</v>
      </c>
      <c r="Q25" s="1357" t="s">
        <v>2205</v>
      </c>
      <c r="R25" s="1360">
        <v>0</v>
      </c>
      <c r="S25" s="1357" t="s">
        <v>1674</v>
      </c>
      <c r="T25" s="1360">
        <v>0</v>
      </c>
      <c r="U25" s="1357" t="s">
        <v>1674</v>
      </c>
    </row>
    <row r="26" spans="1:21">
      <c r="A26" s="1375"/>
      <c r="B26" s="1356" t="s">
        <v>2210</v>
      </c>
      <c r="C26" s="1356" t="s">
        <v>785</v>
      </c>
      <c r="D26" s="1354" t="s">
        <v>937</v>
      </c>
      <c r="E26" s="1354" t="s">
        <v>2205</v>
      </c>
      <c r="F26" s="1359">
        <v>0</v>
      </c>
      <c r="G26" s="1354" t="s">
        <v>1674</v>
      </c>
      <c r="H26" s="1359">
        <v>0</v>
      </c>
      <c r="I26" s="1354" t="s">
        <v>1674</v>
      </c>
      <c r="J26" s="1354" t="s">
        <v>937</v>
      </c>
      <c r="K26" s="1354" t="s">
        <v>2205</v>
      </c>
      <c r="L26" s="1359">
        <v>0</v>
      </c>
      <c r="M26" s="1354" t="s">
        <v>1674</v>
      </c>
      <c r="N26" s="1359">
        <v>0</v>
      </c>
      <c r="O26" s="1354" t="s">
        <v>1674</v>
      </c>
      <c r="P26" s="1354" t="s">
        <v>937</v>
      </c>
      <c r="Q26" s="1354" t="s">
        <v>2205</v>
      </c>
      <c r="R26" s="1359">
        <v>0</v>
      </c>
      <c r="S26" s="1354" t="s">
        <v>1674</v>
      </c>
      <c r="T26" s="1359">
        <v>0</v>
      </c>
      <c r="U26" s="1354" t="s">
        <v>1674</v>
      </c>
    </row>
    <row r="27" spans="1:21">
      <c r="A27" s="1375"/>
      <c r="B27" s="1356" t="s">
        <v>2210</v>
      </c>
      <c r="C27" s="1356" t="s">
        <v>2244</v>
      </c>
      <c r="D27" s="1357" t="s">
        <v>937</v>
      </c>
      <c r="E27" s="1357" t="s">
        <v>2205</v>
      </c>
      <c r="F27" s="1360">
        <v>0</v>
      </c>
      <c r="G27" s="1357" t="s">
        <v>1674</v>
      </c>
      <c r="H27" s="1360">
        <v>0</v>
      </c>
      <c r="I27" s="1357" t="s">
        <v>1674</v>
      </c>
      <c r="J27" s="1357" t="s">
        <v>937</v>
      </c>
      <c r="K27" s="1357" t="s">
        <v>2205</v>
      </c>
      <c r="L27" s="1360">
        <v>0</v>
      </c>
      <c r="M27" s="1357" t="s">
        <v>1674</v>
      </c>
      <c r="N27" s="1360">
        <v>0</v>
      </c>
      <c r="O27" s="1357" t="s">
        <v>1674</v>
      </c>
      <c r="P27" s="1357" t="s">
        <v>937</v>
      </c>
      <c r="Q27" s="1357" t="s">
        <v>2205</v>
      </c>
      <c r="R27" s="1360">
        <v>0</v>
      </c>
      <c r="S27" s="1357" t="s">
        <v>1674</v>
      </c>
      <c r="T27" s="1360">
        <v>0</v>
      </c>
      <c r="U27" s="1357" t="s">
        <v>1674</v>
      </c>
    </row>
    <row r="28" spans="1:21">
      <c r="A28" s="1375"/>
      <c r="B28" s="1356" t="s">
        <v>2210</v>
      </c>
      <c r="C28" s="1356" t="s">
        <v>2243</v>
      </c>
      <c r="D28" s="1359">
        <v>0</v>
      </c>
      <c r="E28" s="1354" t="s">
        <v>1674</v>
      </c>
      <c r="F28" s="1359">
        <v>0</v>
      </c>
      <c r="G28" s="1354" t="s">
        <v>1674</v>
      </c>
      <c r="H28" s="1359">
        <v>0</v>
      </c>
      <c r="I28" s="1354" t="s">
        <v>1674</v>
      </c>
      <c r="J28" s="1359">
        <v>0</v>
      </c>
      <c r="K28" s="1354" t="s">
        <v>1674</v>
      </c>
      <c r="L28" s="1359">
        <v>0</v>
      </c>
      <c r="M28" s="1354" t="s">
        <v>1674</v>
      </c>
      <c r="N28" s="1359">
        <v>0</v>
      </c>
      <c r="O28" s="1354" t="s">
        <v>1674</v>
      </c>
      <c r="P28" s="1359">
        <v>0</v>
      </c>
      <c r="Q28" s="1354" t="s">
        <v>1674</v>
      </c>
      <c r="R28" s="1359">
        <v>0</v>
      </c>
      <c r="S28" s="1354" t="s">
        <v>1674</v>
      </c>
      <c r="T28" s="1359">
        <v>0</v>
      </c>
      <c r="U28" s="1354" t="s">
        <v>1674</v>
      </c>
    </row>
    <row r="29" spans="1:21">
      <c r="A29" s="1375"/>
      <c r="B29" s="1356" t="s">
        <v>2210</v>
      </c>
      <c r="C29" s="1356" t="s">
        <v>780</v>
      </c>
      <c r="D29" s="1360">
        <v>0</v>
      </c>
      <c r="E29" s="1357" t="s">
        <v>1674</v>
      </c>
      <c r="F29" s="1360">
        <v>0</v>
      </c>
      <c r="G29" s="1357" t="s">
        <v>1674</v>
      </c>
      <c r="H29" s="1360">
        <v>0</v>
      </c>
      <c r="I29" s="1357" t="s">
        <v>1674</v>
      </c>
      <c r="J29" s="1360">
        <v>0</v>
      </c>
      <c r="K29" s="1357" t="s">
        <v>1674</v>
      </c>
      <c r="L29" s="1360">
        <v>0</v>
      </c>
      <c r="M29" s="1357" t="s">
        <v>1674</v>
      </c>
      <c r="N29" s="1360">
        <v>0</v>
      </c>
      <c r="O29" s="1357" t="s">
        <v>1674</v>
      </c>
      <c r="P29" s="1360">
        <v>0</v>
      </c>
      <c r="Q29" s="1357" t="s">
        <v>1674</v>
      </c>
      <c r="R29" s="1360">
        <v>0</v>
      </c>
      <c r="S29" s="1357" t="s">
        <v>1674</v>
      </c>
      <c r="T29" s="1360">
        <v>0</v>
      </c>
      <c r="U29" s="1357" t="s">
        <v>1674</v>
      </c>
    </row>
    <row r="30" spans="1:21">
      <c r="A30" s="1375"/>
      <c r="B30" s="1356" t="s">
        <v>2210</v>
      </c>
      <c r="C30" s="1356" t="s">
        <v>1336</v>
      </c>
      <c r="D30" s="1354" t="s">
        <v>937</v>
      </c>
      <c r="E30" s="1354" t="s">
        <v>2205</v>
      </c>
      <c r="F30" s="1359">
        <v>0</v>
      </c>
      <c r="G30" s="1354" t="s">
        <v>1674</v>
      </c>
      <c r="H30" s="1359">
        <v>0</v>
      </c>
      <c r="I30" s="1354" t="s">
        <v>1674</v>
      </c>
      <c r="J30" s="1354" t="s">
        <v>937</v>
      </c>
      <c r="K30" s="1354" t="s">
        <v>2205</v>
      </c>
      <c r="L30" s="1359">
        <v>0</v>
      </c>
      <c r="M30" s="1354" t="s">
        <v>1674</v>
      </c>
      <c r="N30" s="1359">
        <v>0</v>
      </c>
      <c r="O30" s="1354" t="s">
        <v>1674</v>
      </c>
      <c r="P30" s="1354" t="s">
        <v>937</v>
      </c>
      <c r="Q30" s="1354" t="s">
        <v>2205</v>
      </c>
      <c r="R30" s="1359">
        <v>0</v>
      </c>
      <c r="S30" s="1354" t="s">
        <v>1674</v>
      </c>
      <c r="T30" s="1359">
        <v>0</v>
      </c>
      <c r="U30" s="1354" t="s">
        <v>1674</v>
      </c>
    </row>
    <row r="31" spans="1:21">
      <c r="A31" s="1375"/>
      <c r="B31" s="1356" t="s">
        <v>2210</v>
      </c>
      <c r="C31" s="1356" t="s">
        <v>2242</v>
      </c>
      <c r="D31" s="1360">
        <v>0</v>
      </c>
      <c r="E31" s="1357" t="s">
        <v>1674</v>
      </c>
      <c r="F31" s="1360">
        <v>0</v>
      </c>
      <c r="G31" s="1357" t="s">
        <v>1674</v>
      </c>
      <c r="H31" s="1360">
        <v>0</v>
      </c>
      <c r="I31" s="1357" t="s">
        <v>1674</v>
      </c>
      <c r="J31" s="1360">
        <v>0</v>
      </c>
      <c r="K31" s="1357" t="s">
        <v>1674</v>
      </c>
      <c r="L31" s="1360">
        <v>0</v>
      </c>
      <c r="M31" s="1357" t="s">
        <v>1674</v>
      </c>
      <c r="N31" s="1360">
        <v>0</v>
      </c>
      <c r="O31" s="1357" t="s">
        <v>1674</v>
      </c>
      <c r="P31" s="1360">
        <v>0</v>
      </c>
      <c r="Q31" s="1357" t="s">
        <v>1674</v>
      </c>
      <c r="R31" s="1360">
        <v>0</v>
      </c>
      <c r="S31" s="1357" t="s">
        <v>1674</v>
      </c>
      <c r="T31" s="1360">
        <v>0</v>
      </c>
      <c r="U31" s="1357" t="s">
        <v>1674</v>
      </c>
    </row>
    <row r="32" spans="1:21">
      <c r="A32" s="1375" t="s">
        <v>41</v>
      </c>
      <c r="B32" s="1356" t="s">
        <v>2210</v>
      </c>
      <c r="C32" s="1356" t="s">
        <v>305</v>
      </c>
      <c r="D32" s="1355">
        <v>465287.08500000002</v>
      </c>
      <c r="E32" s="1354" t="s">
        <v>1674</v>
      </c>
      <c r="F32" s="1355">
        <v>3299274.0950000002</v>
      </c>
      <c r="G32" s="1354" t="s">
        <v>1674</v>
      </c>
      <c r="H32" s="1355">
        <v>718338.10600000003</v>
      </c>
      <c r="I32" s="1354" t="s">
        <v>1674</v>
      </c>
      <c r="J32" s="1355">
        <v>265241.592</v>
      </c>
      <c r="K32" s="1354" t="s">
        <v>1674</v>
      </c>
      <c r="L32" s="1355">
        <v>3597234.497</v>
      </c>
      <c r="M32" s="1354" t="s">
        <v>1674</v>
      </c>
      <c r="N32" s="1355">
        <v>1140592.2990000001</v>
      </c>
      <c r="O32" s="1354" t="s">
        <v>1674</v>
      </c>
      <c r="P32" s="1355">
        <v>183113.851</v>
      </c>
      <c r="Q32" s="1354" t="s">
        <v>1674</v>
      </c>
      <c r="R32" s="1355">
        <v>3168238.4410000001</v>
      </c>
      <c r="S32" s="1354" t="s">
        <v>1674</v>
      </c>
      <c r="T32" s="1359">
        <v>0</v>
      </c>
      <c r="U32" s="1354" t="s">
        <v>1674</v>
      </c>
    </row>
    <row r="33" spans="1:21">
      <c r="A33" s="1375"/>
      <c r="B33" s="1356" t="s">
        <v>2210</v>
      </c>
      <c r="C33" s="1356" t="s">
        <v>2241</v>
      </c>
      <c r="D33" s="1358">
        <v>153731.766</v>
      </c>
      <c r="E33" s="1357" t="s">
        <v>1674</v>
      </c>
      <c r="F33" s="1358">
        <v>5476050.926</v>
      </c>
      <c r="G33" s="1357" t="s">
        <v>1674</v>
      </c>
      <c r="H33" s="1358">
        <v>778469.23199999996</v>
      </c>
      <c r="I33" s="1357" t="s">
        <v>1674</v>
      </c>
      <c r="J33" s="1360">
        <v>148206.01999999999</v>
      </c>
      <c r="K33" s="1357" t="s">
        <v>1674</v>
      </c>
      <c r="L33" s="1358">
        <v>5474954.7029999997</v>
      </c>
      <c r="M33" s="1357" t="s">
        <v>1674</v>
      </c>
      <c r="N33" s="1358">
        <v>936476.29799999995</v>
      </c>
      <c r="O33" s="1357" t="s">
        <v>1674</v>
      </c>
      <c r="P33" s="1358">
        <v>134532.44899999999</v>
      </c>
      <c r="Q33" s="1357" t="s">
        <v>1674</v>
      </c>
      <c r="R33" s="1358">
        <v>5449738.2609999999</v>
      </c>
      <c r="S33" s="1357" t="s">
        <v>1674</v>
      </c>
      <c r="T33" s="1358">
        <v>912150.33400000003</v>
      </c>
      <c r="U33" s="1357" t="s">
        <v>1674</v>
      </c>
    </row>
    <row r="34" spans="1:21">
      <c r="A34" s="1375" t="s">
        <v>93</v>
      </c>
      <c r="B34" s="1356" t="s">
        <v>2210</v>
      </c>
      <c r="C34" s="1356" t="s">
        <v>142</v>
      </c>
      <c r="D34" s="1359">
        <v>105667.43</v>
      </c>
      <c r="E34" s="1354" t="s">
        <v>1674</v>
      </c>
      <c r="F34" s="1359">
        <v>3964356.34</v>
      </c>
      <c r="G34" s="1354" t="s">
        <v>1674</v>
      </c>
      <c r="H34" s="1359">
        <v>30008.53</v>
      </c>
      <c r="I34" s="1354" t="s">
        <v>1674</v>
      </c>
      <c r="J34" s="1359">
        <v>102607.07</v>
      </c>
      <c r="K34" s="1354" t="s">
        <v>1674</v>
      </c>
      <c r="L34" s="1355">
        <v>3879643.875</v>
      </c>
      <c r="M34" s="1354" t="s">
        <v>1674</v>
      </c>
      <c r="N34" s="1355">
        <v>14154.165000000001</v>
      </c>
      <c r="O34" s="1354" t="s">
        <v>1674</v>
      </c>
      <c r="P34" s="1355">
        <v>81907.134999999995</v>
      </c>
      <c r="Q34" s="1354" t="s">
        <v>1674</v>
      </c>
      <c r="R34" s="1355">
        <v>3655047.4550000001</v>
      </c>
      <c r="S34" s="1354" t="s">
        <v>1674</v>
      </c>
      <c r="T34" s="1359">
        <v>4505.53</v>
      </c>
      <c r="U34" s="1354" t="s">
        <v>1674</v>
      </c>
    </row>
    <row r="35" spans="1:21">
      <c r="A35" s="1375"/>
      <c r="B35" s="1356" t="s">
        <v>2210</v>
      </c>
      <c r="C35" s="1356" t="s">
        <v>2240</v>
      </c>
      <c r="D35" s="1360">
        <v>0</v>
      </c>
      <c r="E35" s="1357" t="s">
        <v>1674</v>
      </c>
      <c r="F35" s="1360">
        <v>0</v>
      </c>
      <c r="G35" s="1357" t="s">
        <v>1674</v>
      </c>
      <c r="H35" s="1360">
        <v>0</v>
      </c>
      <c r="I35" s="1357" t="s">
        <v>1674</v>
      </c>
      <c r="J35" s="1360">
        <v>0</v>
      </c>
      <c r="K35" s="1357" t="s">
        <v>1674</v>
      </c>
      <c r="L35" s="1360">
        <v>0</v>
      </c>
      <c r="M35" s="1357" t="s">
        <v>1674</v>
      </c>
      <c r="N35" s="1360">
        <v>0</v>
      </c>
      <c r="O35" s="1357" t="s">
        <v>1674</v>
      </c>
      <c r="P35" s="1360">
        <v>0</v>
      </c>
      <c r="Q35" s="1357" t="s">
        <v>1674</v>
      </c>
      <c r="R35" s="1360">
        <v>0</v>
      </c>
      <c r="S35" s="1357" t="s">
        <v>1674</v>
      </c>
      <c r="T35" s="1360">
        <v>0</v>
      </c>
      <c r="U35" s="1357" t="s">
        <v>1674</v>
      </c>
    </row>
    <row r="36" spans="1:21">
      <c r="A36" s="1375"/>
      <c r="B36" s="1356" t="s">
        <v>2210</v>
      </c>
      <c r="C36" s="1356" t="s">
        <v>1688</v>
      </c>
      <c r="D36" s="1354" t="s">
        <v>937</v>
      </c>
      <c r="E36" s="1354" t="s">
        <v>2205</v>
      </c>
      <c r="F36" s="1359">
        <v>0</v>
      </c>
      <c r="G36" s="1354" t="s">
        <v>1674</v>
      </c>
      <c r="H36" s="1359">
        <v>0</v>
      </c>
      <c r="I36" s="1354" t="s">
        <v>1674</v>
      </c>
      <c r="J36" s="1354" t="s">
        <v>937</v>
      </c>
      <c r="K36" s="1354" t="s">
        <v>2205</v>
      </c>
      <c r="L36" s="1359">
        <v>0</v>
      </c>
      <c r="M36" s="1354" t="s">
        <v>1674</v>
      </c>
      <c r="N36" s="1359">
        <v>0</v>
      </c>
      <c r="O36" s="1354" t="s">
        <v>1674</v>
      </c>
      <c r="P36" s="1354" t="s">
        <v>937</v>
      </c>
      <c r="Q36" s="1354" t="s">
        <v>2205</v>
      </c>
      <c r="R36" s="1359">
        <v>0</v>
      </c>
      <c r="S36" s="1354" t="s">
        <v>1674</v>
      </c>
      <c r="T36" s="1359">
        <v>0</v>
      </c>
      <c r="U36" s="1354" t="s">
        <v>1674</v>
      </c>
    </row>
    <row r="37" spans="1:21">
      <c r="A37" s="1375"/>
      <c r="B37" s="1356" t="s">
        <v>2210</v>
      </c>
      <c r="C37" s="1356" t="s">
        <v>2239</v>
      </c>
      <c r="D37" s="1358">
        <v>48064.336000000003</v>
      </c>
      <c r="E37" s="1357" t="s">
        <v>1674</v>
      </c>
      <c r="F37" s="1360">
        <v>0</v>
      </c>
      <c r="G37" s="1357" t="s">
        <v>1674</v>
      </c>
      <c r="H37" s="1360">
        <v>0</v>
      </c>
      <c r="I37" s="1357" t="s">
        <v>1674</v>
      </c>
      <c r="J37" s="1360">
        <v>45598.95</v>
      </c>
      <c r="K37" s="1357" t="s">
        <v>1674</v>
      </c>
      <c r="L37" s="1360">
        <v>0</v>
      </c>
      <c r="M37" s="1357" t="s">
        <v>1674</v>
      </c>
      <c r="N37" s="1360">
        <v>0</v>
      </c>
      <c r="O37" s="1357" t="s">
        <v>1674</v>
      </c>
      <c r="P37" s="1358">
        <v>52625.313999999998</v>
      </c>
      <c r="Q37" s="1357" t="s">
        <v>1674</v>
      </c>
      <c r="R37" s="1360">
        <v>0</v>
      </c>
      <c r="S37" s="1357" t="s">
        <v>1674</v>
      </c>
      <c r="T37" s="1360">
        <v>0</v>
      </c>
      <c r="U37" s="1357" t="s">
        <v>1674</v>
      </c>
    </row>
    <row r="38" spans="1:21">
      <c r="A38" s="1375"/>
      <c r="B38" s="1356" t="s">
        <v>2210</v>
      </c>
      <c r="C38" s="1356" t="s">
        <v>2238</v>
      </c>
      <c r="D38" s="1359">
        <v>0</v>
      </c>
      <c r="E38" s="1354" t="s">
        <v>1674</v>
      </c>
      <c r="F38" s="1359">
        <v>0</v>
      </c>
      <c r="G38" s="1354" t="s">
        <v>1674</v>
      </c>
      <c r="H38" s="1359">
        <v>0</v>
      </c>
      <c r="I38" s="1354" t="s">
        <v>1674</v>
      </c>
      <c r="J38" s="1359">
        <v>0</v>
      </c>
      <c r="K38" s="1354" t="s">
        <v>1674</v>
      </c>
      <c r="L38" s="1359">
        <v>0</v>
      </c>
      <c r="M38" s="1354" t="s">
        <v>1674</v>
      </c>
      <c r="N38" s="1359">
        <v>0</v>
      </c>
      <c r="O38" s="1354" t="s">
        <v>1674</v>
      </c>
      <c r="P38" s="1359">
        <v>0</v>
      </c>
      <c r="Q38" s="1354" t="s">
        <v>1674</v>
      </c>
      <c r="R38" s="1359">
        <v>0</v>
      </c>
      <c r="S38" s="1354" t="s">
        <v>1674</v>
      </c>
      <c r="T38" s="1359">
        <v>0</v>
      </c>
      <c r="U38" s="1354" t="s">
        <v>1674</v>
      </c>
    </row>
    <row r="39" spans="1:21">
      <c r="A39" s="1375"/>
      <c r="B39" s="1356" t="s">
        <v>2210</v>
      </c>
      <c r="C39" s="1356" t="s">
        <v>98</v>
      </c>
      <c r="D39" s="1357" t="s">
        <v>937</v>
      </c>
      <c r="E39" s="1357" t="s">
        <v>2205</v>
      </c>
      <c r="F39" s="1357" t="s">
        <v>937</v>
      </c>
      <c r="G39" s="1357" t="s">
        <v>2205</v>
      </c>
      <c r="H39" s="1357" t="s">
        <v>937</v>
      </c>
      <c r="I39" s="1357" t="s">
        <v>2205</v>
      </c>
      <c r="J39" s="1357" t="s">
        <v>937</v>
      </c>
      <c r="K39" s="1357" t="s">
        <v>2205</v>
      </c>
      <c r="L39" s="1357" t="s">
        <v>937</v>
      </c>
      <c r="M39" s="1357" t="s">
        <v>2205</v>
      </c>
      <c r="N39" s="1357" t="s">
        <v>937</v>
      </c>
      <c r="O39" s="1357" t="s">
        <v>2205</v>
      </c>
      <c r="P39" s="1357" t="s">
        <v>937</v>
      </c>
      <c r="Q39" s="1357" t="s">
        <v>2205</v>
      </c>
      <c r="R39" s="1357" t="s">
        <v>937</v>
      </c>
      <c r="S39" s="1357" t="s">
        <v>2205</v>
      </c>
      <c r="T39" s="1357" t="s">
        <v>937</v>
      </c>
      <c r="U39" s="1357" t="s">
        <v>2205</v>
      </c>
    </row>
    <row r="40" spans="1:21">
      <c r="A40" s="1375"/>
      <c r="B40" s="1356" t="s">
        <v>2210</v>
      </c>
      <c r="C40" s="1356" t="s">
        <v>1329</v>
      </c>
      <c r="D40" s="1354" t="s">
        <v>937</v>
      </c>
      <c r="E40" s="1354" t="s">
        <v>2205</v>
      </c>
      <c r="F40" s="1359">
        <v>0</v>
      </c>
      <c r="G40" s="1354" t="s">
        <v>1674</v>
      </c>
      <c r="H40" s="1359">
        <v>0</v>
      </c>
      <c r="I40" s="1354" t="s">
        <v>1674</v>
      </c>
      <c r="J40" s="1354" t="s">
        <v>937</v>
      </c>
      <c r="K40" s="1354" t="s">
        <v>2205</v>
      </c>
      <c r="L40" s="1359">
        <v>0</v>
      </c>
      <c r="M40" s="1354" t="s">
        <v>1674</v>
      </c>
      <c r="N40" s="1359">
        <v>0</v>
      </c>
      <c r="O40" s="1354" t="s">
        <v>1674</v>
      </c>
      <c r="P40" s="1354" t="s">
        <v>937</v>
      </c>
      <c r="Q40" s="1354" t="s">
        <v>2205</v>
      </c>
      <c r="R40" s="1359">
        <v>0</v>
      </c>
      <c r="S40" s="1354" t="s">
        <v>1674</v>
      </c>
      <c r="T40" s="1359">
        <v>0</v>
      </c>
      <c r="U40" s="1354" t="s">
        <v>1674</v>
      </c>
    </row>
    <row r="41" spans="1:21">
      <c r="A41" s="1375" t="s">
        <v>75</v>
      </c>
      <c r="B41" s="1356" t="s">
        <v>2210</v>
      </c>
      <c r="C41" s="1356" t="s">
        <v>2237</v>
      </c>
      <c r="D41" s="1357" t="s">
        <v>937</v>
      </c>
      <c r="E41" s="1357" t="s">
        <v>2205</v>
      </c>
      <c r="F41" s="1358">
        <v>41473.930999999997</v>
      </c>
      <c r="G41" s="1357" t="s">
        <v>1674</v>
      </c>
      <c r="H41" s="1358">
        <v>11691.874</v>
      </c>
      <c r="I41" s="1357" t="s">
        <v>1674</v>
      </c>
      <c r="J41" s="1357" t="s">
        <v>937</v>
      </c>
      <c r="K41" s="1357" t="s">
        <v>2205</v>
      </c>
      <c r="L41" s="1358">
        <v>33207.911999999997</v>
      </c>
      <c r="M41" s="1357" t="s">
        <v>1674</v>
      </c>
      <c r="N41" s="1358">
        <v>11749.794</v>
      </c>
      <c r="O41" s="1357" t="s">
        <v>1674</v>
      </c>
      <c r="P41" s="1357" t="s">
        <v>937</v>
      </c>
      <c r="Q41" s="1357" t="s">
        <v>2205</v>
      </c>
      <c r="R41" s="1358">
        <v>52722.576000000001</v>
      </c>
      <c r="S41" s="1357" t="s">
        <v>1674</v>
      </c>
      <c r="T41" s="1358">
        <v>10854.647999999999</v>
      </c>
      <c r="U41" s="1357" t="s">
        <v>1674</v>
      </c>
    </row>
    <row r="42" spans="1:21">
      <c r="A42" s="1375"/>
      <c r="B42" s="1356" t="s">
        <v>2210</v>
      </c>
      <c r="C42" s="1356" t="s">
        <v>254</v>
      </c>
      <c r="D42" s="1354" t="s">
        <v>937</v>
      </c>
      <c r="E42" s="1354" t="s">
        <v>2205</v>
      </c>
      <c r="F42" s="1359">
        <v>302544</v>
      </c>
      <c r="G42" s="1354" t="s">
        <v>1674</v>
      </c>
      <c r="H42" s="1359">
        <v>13904</v>
      </c>
      <c r="I42" s="1354" t="s">
        <v>1674</v>
      </c>
      <c r="J42" s="1354" t="s">
        <v>937</v>
      </c>
      <c r="K42" s="1354" t="s">
        <v>2205</v>
      </c>
      <c r="L42" s="1359">
        <v>303996</v>
      </c>
      <c r="M42" s="1354" t="s">
        <v>1674</v>
      </c>
      <c r="N42" s="1359">
        <v>24288</v>
      </c>
      <c r="O42" s="1354" t="s">
        <v>1674</v>
      </c>
      <c r="P42" s="1354" t="s">
        <v>937</v>
      </c>
      <c r="Q42" s="1354" t="s">
        <v>2205</v>
      </c>
      <c r="R42" s="1359">
        <v>302764</v>
      </c>
      <c r="S42" s="1354" t="s">
        <v>1674</v>
      </c>
      <c r="T42" s="1359">
        <v>21120</v>
      </c>
      <c r="U42" s="1354" t="s">
        <v>1674</v>
      </c>
    </row>
    <row r="43" spans="1:21">
      <c r="A43" s="1375"/>
      <c r="B43" s="1356" t="s">
        <v>2210</v>
      </c>
      <c r="C43" s="1356" t="s">
        <v>696</v>
      </c>
      <c r="D43" s="1357" t="s">
        <v>937</v>
      </c>
      <c r="E43" s="1357" t="s">
        <v>2205</v>
      </c>
      <c r="F43" s="1360">
        <v>652.74</v>
      </c>
      <c r="G43" s="1357" t="s">
        <v>1674</v>
      </c>
      <c r="H43" s="1358">
        <v>87.031999999999996</v>
      </c>
      <c r="I43" s="1357" t="s">
        <v>1674</v>
      </c>
      <c r="J43" s="1357" t="s">
        <v>937</v>
      </c>
      <c r="K43" s="1357" t="s">
        <v>2205</v>
      </c>
      <c r="L43" s="1358">
        <v>478.67599999999999</v>
      </c>
      <c r="M43" s="1357" t="s">
        <v>1674</v>
      </c>
      <c r="N43" s="1358">
        <v>43.515999999999998</v>
      </c>
      <c r="O43" s="1357" t="s">
        <v>1674</v>
      </c>
      <c r="P43" s="1357" t="s">
        <v>937</v>
      </c>
      <c r="Q43" s="1357" t="s">
        <v>2205</v>
      </c>
      <c r="R43" s="1360">
        <v>435.16</v>
      </c>
      <c r="S43" s="1357" t="s">
        <v>1674</v>
      </c>
      <c r="T43" s="1358">
        <v>87.031999999999996</v>
      </c>
      <c r="U43" s="1357" t="s">
        <v>1674</v>
      </c>
    </row>
    <row r="44" spans="1:21">
      <c r="A44" s="1375" t="s">
        <v>76</v>
      </c>
      <c r="B44" s="1356" t="s">
        <v>2210</v>
      </c>
      <c r="C44" s="1356" t="s">
        <v>2236</v>
      </c>
      <c r="D44" s="1354" t="s">
        <v>937</v>
      </c>
      <c r="E44" s="1354" t="s">
        <v>2205</v>
      </c>
      <c r="F44" s="1355">
        <v>88305.203999999998</v>
      </c>
      <c r="G44" s="1354" t="s">
        <v>1674</v>
      </c>
      <c r="H44" s="1355">
        <v>211923.78099999999</v>
      </c>
      <c r="I44" s="1354" t="s">
        <v>1674</v>
      </c>
      <c r="J44" s="1354" t="s">
        <v>937</v>
      </c>
      <c r="K44" s="1354" t="s">
        <v>2205</v>
      </c>
      <c r="L44" s="1355">
        <v>80798.990999999995</v>
      </c>
      <c r="M44" s="1354" t="s">
        <v>1674</v>
      </c>
      <c r="N44" s="1355">
        <v>186924.30100000001</v>
      </c>
      <c r="O44" s="1354" t="s">
        <v>1674</v>
      </c>
      <c r="P44" s="1354" t="s">
        <v>937</v>
      </c>
      <c r="Q44" s="1354" t="s">
        <v>2205</v>
      </c>
      <c r="R44" s="1359">
        <v>132762.34</v>
      </c>
      <c r="S44" s="1354" t="s">
        <v>1674</v>
      </c>
      <c r="T44" s="1355">
        <v>203583.01500000001</v>
      </c>
      <c r="U44" s="1354" t="s">
        <v>1674</v>
      </c>
    </row>
    <row r="45" spans="1:21">
      <c r="A45" s="1375"/>
      <c r="B45" s="1356" t="s">
        <v>2210</v>
      </c>
      <c r="C45" s="1356" t="s">
        <v>2235</v>
      </c>
      <c r="D45" s="1357" t="s">
        <v>937</v>
      </c>
      <c r="E45" s="1357" t="s">
        <v>2205</v>
      </c>
      <c r="F45" s="1360">
        <v>0</v>
      </c>
      <c r="G45" s="1357" t="s">
        <v>1674</v>
      </c>
      <c r="H45" s="1360">
        <v>0</v>
      </c>
      <c r="I45" s="1357" t="s">
        <v>1674</v>
      </c>
      <c r="J45" s="1357" t="s">
        <v>937</v>
      </c>
      <c r="K45" s="1357" t="s">
        <v>2205</v>
      </c>
      <c r="L45" s="1360">
        <v>0</v>
      </c>
      <c r="M45" s="1357" t="s">
        <v>1674</v>
      </c>
      <c r="N45" s="1360">
        <v>0</v>
      </c>
      <c r="O45" s="1357" t="s">
        <v>1674</v>
      </c>
      <c r="P45" s="1357" t="s">
        <v>937</v>
      </c>
      <c r="Q45" s="1357" t="s">
        <v>2205</v>
      </c>
      <c r="R45" s="1360">
        <v>0</v>
      </c>
      <c r="S45" s="1357" t="s">
        <v>1674</v>
      </c>
      <c r="T45" s="1360">
        <v>0</v>
      </c>
      <c r="U45" s="1357" t="s">
        <v>1674</v>
      </c>
    </row>
    <row r="46" spans="1:21">
      <c r="A46" s="1375" t="s">
        <v>79</v>
      </c>
      <c r="B46" s="1356" t="s">
        <v>2210</v>
      </c>
      <c r="C46" s="1356" t="s">
        <v>2234</v>
      </c>
      <c r="D46" s="1354" t="s">
        <v>937</v>
      </c>
      <c r="E46" s="1354" t="s">
        <v>2205</v>
      </c>
      <c r="F46" s="1359">
        <v>197350.8</v>
      </c>
      <c r="G46" s="1354" t="s">
        <v>1674</v>
      </c>
      <c r="H46" s="1359">
        <v>29446.400000000001</v>
      </c>
      <c r="I46" s="1354" t="s">
        <v>1674</v>
      </c>
      <c r="J46" s="1354" t="s">
        <v>937</v>
      </c>
      <c r="K46" s="1354" t="s">
        <v>2205</v>
      </c>
      <c r="L46" s="1359">
        <v>213614.8</v>
      </c>
      <c r="M46" s="1354" t="s">
        <v>1674</v>
      </c>
      <c r="N46" s="1359">
        <v>52087.6</v>
      </c>
      <c r="O46" s="1354" t="s">
        <v>1674</v>
      </c>
      <c r="P46" s="1354" t="s">
        <v>937</v>
      </c>
      <c r="Q46" s="1354" t="s">
        <v>2205</v>
      </c>
      <c r="R46" s="1359">
        <v>290483.59999999998</v>
      </c>
      <c r="S46" s="1354" t="s">
        <v>1674</v>
      </c>
      <c r="T46" s="1359">
        <v>59877.2</v>
      </c>
      <c r="U46" s="1354" t="s">
        <v>1674</v>
      </c>
    </row>
    <row r="47" spans="1:21">
      <c r="A47" s="1375"/>
      <c r="B47" s="1356" t="s">
        <v>2210</v>
      </c>
      <c r="C47" s="1356" t="s">
        <v>2233</v>
      </c>
      <c r="D47" s="1357" t="s">
        <v>937</v>
      </c>
      <c r="E47" s="1357" t="s">
        <v>2205</v>
      </c>
      <c r="F47" s="1360">
        <v>898.8</v>
      </c>
      <c r="G47" s="1357" t="s">
        <v>1674</v>
      </c>
      <c r="H47" s="1360">
        <v>42.8</v>
      </c>
      <c r="I47" s="1357" t="s">
        <v>1674</v>
      </c>
      <c r="J47" s="1357" t="s">
        <v>937</v>
      </c>
      <c r="K47" s="1357" t="s">
        <v>2205</v>
      </c>
      <c r="L47" s="1360">
        <v>470.8</v>
      </c>
      <c r="M47" s="1357" t="s">
        <v>1674</v>
      </c>
      <c r="N47" s="1360">
        <v>0</v>
      </c>
      <c r="O47" s="1357" t="s">
        <v>1674</v>
      </c>
      <c r="P47" s="1357" t="s">
        <v>937</v>
      </c>
      <c r="Q47" s="1357" t="s">
        <v>2205</v>
      </c>
      <c r="R47" s="1360">
        <v>813.2</v>
      </c>
      <c r="S47" s="1357" t="s">
        <v>1674</v>
      </c>
      <c r="T47" s="1360">
        <v>0</v>
      </c>
      <c r="U47" s="1357" t="s">
        <v>1674</v>
      </c>
    </row>
    <row r="48" spans="1:21">
      <c r="A48" s="1375" t="s">
        <v>45</v>
      </c>
      <c r="B48" s="1356" t="s">
        <v>2210</v>
      </c>
      <c r="C48" s="1356" t="s">
        <v>2232</v>
      </c>
      <c r="D48" s="1354" t="s">
        <v>937</v>
      </c>
      <c r="E48" s="1354" t="s">
        <v>2205</v>
      </c>
      <c r="F48" s="1355">
        <v>668947.52500000002</v>
      </c>
      <c r="G48" s="1354" t="s">
        <v>1674</v>
      </c>
      <c r="H48" s="1359">
        <v>285852.28000000003</v>
      </c>
      <c r="I48" s="1354" t="s">
        <v>1674</v>
      </c>
      <c r="J48" s="1354" t="s">
        <v>937</v>
      </c>
      <c r="K48" s="1354" t="s">
        <v>2205</v>
      </c>
      <c r="L48" s="1355">
        <v>786236.29599999997</v>
      </c>
      <c r="M48" s="1354" t="s">
        <v>1674</v>
      </c>
      <c r="N48" s="1355">
        <v>354457.10600000003</v>
      </c>
      <c r="O48" s="1354" t="s">
        <v>1674</v>
      </c>
      <c r="P48" s="1354" t="s">
        <v>937</v>
      </c>
      <c r="Q48" s="1354" t="s">
        <v>2205</v>
      </c>
      <c r="R48" s="1355">
        <v>849782.89199999999</v>
      </c>
      <c r="S48" s="1354" t="s">
        <v>1674</v>
      </c>
      <c r="T48" s="1355">
        <v>311177.82299999997</v>
      </c>
      <c r="U48" s="1354" t="s">
        <v>1674</v>
      </c>
    </row>
    <row r="49" spans="1:21">
      <c r="A49" s="1375" t="s">
        <v>759</v>
      </c>
      <c r="B49" s="1356" t="s">
        <v>2210</v>
      </c>
      <c r="C49" s="1356" t="s">
        <v>99</v>
      </c>
      <c r="D49" s="1357" t="s">
        <v>937</v>
      </c>
      <c r="E49" s="1357" t="s">
        <v>2205</v>
      </c>
      <c r="F49" s="1358">
        <v>108092.292</v>
      </c>
      <c r="G49" s="1357" t="s">
        <v>1674</v>
      </c>
      <c r="H49" s="1360">
        <v>70810.740000000005</v>
      </c>
      <c r="I49" s="1357" t="s">
        <v>1674</v>
      </c>
      <c r="J49" s="1357" t="s">
        <v>937</v>
      </c>
      <c r="K49" s="1357" t="s">
        <v>2205</v>
      </c>
      <c r="L49" s="1358">
        <v>78333.404999999999</v>
      </c>
      <c r="M49" s="1357" t="s">
        <v>1674</v>
      </c>
      <c r="N49" s="1360">
        <v>123589.99</v>
      </c>
      <c r="O49" s="1357" t="s">
        <v>1674</v>
      </c>
      <c r="P49" s="1357" t="s">
        <v>937</v>
      </c>
      <c r="Q49" s="1357" t="s">
        <v>2205</v>
      </c>
      <c r="R49" s="1358">
        <v>65678.403999999995</v>
      </c>
      <c r="S49" s="1357" t="s">
        <v>1674</v>
      </c>
      <c r="T49" s="1358">
        <v>110378.448</v>
      </c>
      <c r="U49" s="1357" t="s">
        <v>1674</v>
      </c>
    </row>
    <row r="50" spans="1:21">
      <c r="A50" s="1375"/>
      <c r="B50" s="1356" t="s">
        <v>2210</v>
      </c>
      <c r="C50" s="1356" t="s">
        <v>2231</v>
      </c>
      <c r="D50" s="1354" t="s">
        <v>937</v>
      </c>
      <c r="E50" s="1354" t="s">
        <v>2205</v>
      </c>
      <c r="F50" s="1359">
        <v>4233.6000000000004</v>
      </c>
      <c r="G50" s="1354" t="s">
        <v>1674</v>
      </c>
      <c r="H50" s="1359">
        <v>3888</v>
      </c>
      <c r="I50" s="1354" t="s">
        <v>1674</v>
      </c>
      <c r="J50" s="1354" t="s">
        <v>937</v>
      </c>
      <c r="K50" s="1354" t="s">
        <v>2205</v>
      </c>
      <c r="L50" s="1359">
        <v>6177.6</v>
      </c>
      <c r="M50" s="1354" t="s">
        <v>1674</v>
      </c>
      <c r="N50" s="1359">
        <v>10886.4</v>
      </c>
      <c r="O50" s="1354" t="s">
        <v>1674</v>
      </c>
      <c r="P50" s="1354" t="s">
        <v>937</v>
      </c>
      <c r="Q50" s="1354" t="s">
        <v>2205</v>
      </c>
      <c r="R50" s="1359">
        <v>12484.8</v>
      </c>
      <c r="S50" s="1354" t="s">
        <v>1674</v>
      </c>
      <c r="T50" s="1359">
        <v>16632</v>
      </c>
      <c r="U50" s="1354" t="s">
        <v>1674</v>
      </c>
    </row>
    <row r="51" spans="1:21">
      <c r="A51" s="1375"/>
      <c r="B51" s="1356" t="s">
        <v>2210</v>
      </c>
      <c r="C51" s="1356" t="s">
        <v>1320</v>
      </c>
      <c r="D51" s="1357" t="s">
        <v>937</v>
      </c>
      <c r="E51" s="1357" t="s">
        <v>2205</v>
      </c>
      <c r="F51" s="1360">
        <v>37218.019999999997</v>
      </c>
      <c r="G51" s="1357" t="s">
        <v>1674</v>
      </c>
      <c r="H51" s="1358">
        <v>47087.067999999999</v>
      </c>
      <c r="I51" s="1357" t="s">
        <v>1674</v>
      </c>
      <c r="J51" s="1357" t="s">
        <v>937</v>
      </c>
      <c r="K51" s="1357" t="s">
        <v>2205</v>
      </c>
      <c r="L51" s="1358">
        <v>41148.911999999997</v>
      </c>
      <c r="M51" s="1357" t="s">
        <v>1674</v>
      </c>
      <c r="N51" s="1360">
        <v>49554.33</v>
      </c>
      <c r="O51" s="1357" t="s">
        <v>1674</v>
      </c>
      <c r="P51" s="1357" t="s">
        <v>937</v>
      </c>
      <c r="Q51" s="1357" t="s">
        <v>2205</v>
      </c>
      <c r="R51" s="1360">
        <v>42027.09</v>
      </c>
      <c r="S51" s="1357" t="s">
        <v>1674</v>
      </c>
      <c r="T51" s="1358">
        <v>64901.536</v>
      </c>
      <c r="U51" s="1357" t="s">
        <v>1674</v>
      </c>
    </row>
    <row r="52" spans="1:21">
      <c r="A52" s="1375"/>
      <c r="B52" s="1356" t="s">
        <v>2210</v>
      </c>
      <c r="C52" s="1356" t="s">
        <v>2230</v>
      </c>
      <c r="D52" s="1354" t="s">
        <v>937</v>
      </c>
      <c r="E52" s="1354" t="s">
        <v>2205</v>
      </c>
      <c r="F52" s="1359">
        <v>15337.05</v>
      </c>
      <c r="G52" s="1354" t="s">
        <v>1674</v>
      </c>
      <c r="H52" s="1359">
        <v>10224.700000000001</v>
      </c>
      <c r="I52" s="1354" t="s">
        <v>1674</v>
      </c>
      <c r="J52" s="1354" t="s">
        <v>937</v>
      </c>
      <c r="K52" s="1354" t="s">
        <v>2205</v>
      </c>
      <c r="L52" s="1355">
        <v>17546.625</v>
      </c>
      <c r="M52" s="1354" t="s">
        <v>1674</v>
      </c>
      <c r="N52" s="1355">
        <v>10441.325000000001</v>
      </c>
      <c r="O52" s="1354" t="s">
        <v>1674</v>
      </c>
      <c r="P52" s="1354" t="s">
        <v>937</v>
      </c>
      <c r="Q52" s="1354" t="s">
        <v>2205</v>
      </c>
      <c r="R52" s="1359">
        <v>12044.35</v>
      </c>
      <c r="S52" s="1354" t="s">
        <v>1674</v>
      </c>
      <c r="T52" s="1359">
        <v>9791.4500000000007</v>
      </c>
      <c r="U52" s="1354" t="s">
        <v>1674</v>
      </c>
    </row>
    <row r="53" spans="1:21">
      <c r="A53" s="1375"/>
      <c r="B53" s="1356" t="s">
        <v>2210</v>
      </c>
      <c r="C53" s="1356" t="s">
        <v>2229</v>
      </c>
      <c r="D53" s="1357" t="s">
        <v>937</v>
      </c>
      <c r="E53" s="1357" t="s">
        <v>2205</v>
      </c>
      <c r="F53" s="1360">
        <v>31723.09</v>
      </c>
      <c r="G53" s="1357" t="s">
        <v>1674</v>
      </c>
      <c r="H53" s="1358">
        <v>24310.565999999999</v>
      </c>
      <c r="I53" s="1357" t="s">
        <v>1674</v>
      </c>
      <c r="J53" s="1357" t="s">
        <v>937</v>
      </c>
      <c r="K53" s="1357" t="s">
        <v>2205</v>
      </c>
      <c r="L53" s="1360">
        <v>19680</v>
      </c>
      <c r="M53" s="1357" t="s">
        <v>1674</v>
      </c>
      <c r="N53" s="1360">
        <v>27168</v>
      </c>
      <c r="O53" s="1357" t="s">
        <v>1674</v>
      </c>
      <c r="P53" s="1357" t="s">
        <v>937</v>
      </c>
      <c r="Q53" s="1357" t="s">
        <v>2205</v>
      </c>
      <c r="R53" s="1360">
        <v>21504</v>
      </c>
      <c r="S53" s="1357" t="s">
        <v>1674</v>
      </c>
      <c r="T53" s="1360">
        <v>25376</v>
      </c>
      <c r="U53" s="1357" t="s">
        <v>1674</v>
      </c>
    </row>
    <row r="54" spans="1:21">
      <c r="A54" s="1375"/>
      <c r="B54" s="1356" t="s">
        <v>2210</v>
      </c>
      <c r="C54" s="1356" t="s">
        <v>1319</v>
      </c>
      <c r="D54" s="1354" t="s">
        <v>937</v>
      </c>
      <c r="E54" s="1354" t="s">
        <v>2205</v>
      </c>
      <c r="F54" s="1355">
        <v>10298.904</v>
      </c>
      <c r="G54" s="1354" t="s">
        <v>1674</v>
      </c>
      <c r="H54" s="1355">
        <v>35617.042999999998</v>
      </c>
      <c r="I54" s="1354" t="s">
        <v>1674</v>
      </c>
      <c r="J54" s="1354" t="s">
        <v>937</v>
      </c>
      <c r="K54" s="1354" t="s">
        <v>2205</v>
      </c>
      <c r="L54" s="1355">
        <v>9401.6509999999998</v>
      </c>
      <c r="M54" s="1354" t="s">
        <v>1674</v>
      </c>
      <c r="N54" s="1355">
        <v>53718.146999999997</v>
      </c>
      <c r="O54" s="1354" t="s">
        <v>1674</v>
      </c>
      <c r="P54" s="1354" t="s">
        <v>937</v>
      </c>
      <c r="Q54" s="1354" t="s">
        <v>2205</v>
      </c>
      <c r="R54" s="1355">
        <v>2379.6709999999998</v>
      </c>
      <c r="S54" s="1354" t="s">
        <v>1674</v>
      </c>
      <c r="T54" s="1355">
        <v>69283.535999999993</v>
      </c>
      <c r="U54" s="1354" t="s">
        <v>1674</v>
      </c>
    </row>
    <row r="55" spans="1:21">
      <c r="A55" s="1375"/>
      <c r="B55" s="1356" t="s">
        <v>2210</v>
      </c>
      <c r="C55" s="1356" t="s">
        <v>2228</v>
      </c>
      <c r="D55" s="1357" t="s">
        <v>937</v>
      </c>
      <c r="E55" s="1357" t="s">
        <v>2205</v>
      </c>
      <c r="F55" s="1360">
        <v>4618.63</v>
      </c>
      <c r="G55" s="1357" t="s">
        <v>1674</v>
      </c>
      <c r="H55" s="1358">
        <v>3574.4180000000001</v>
      </c>
      <c r="I55" s="1357" t="s">
        <v>1674</v>
      </c>
      <c r="J55" s="1357" t="s">
        <v>937</v>
      </c>
      <c r="K55" s="1357" t="s">
        <v>2205</v>
      </c>
      <c r="L55" s="1360">
        <v>4219.16</v>
      </c>
      <c r="M55" s="1357" t="s">
        <v>1674</v>
      </c>
      <c r="N55" s="1358">
        <v>17413.624</v>
      </c>
      <c r="O55" s="1357" t="s">
        <v>1674</v>
      </c>
      <c r="P55" s="1357" t="s">
        <v>937</v>
      </c>
      <c r="Q55" s="1357" t="s">
        <v>2205</v>
      </c>
      <c r="R55" s="1358">
        <v>8808.723</v>
      </c>
      <c r="S55" s="1357" t="s">
        <v>1674</v>
      </c>
      <c r="T55" s="1358">
        <v>4582.116</v>
      </c>
      <c r="U55" s="1357" t="s">
        <v>1674</v>
      </c>
    </row>
    <row r="56" spans="1:21">
      <c r="A56" s="1375"/>
      <c r="B56" s="1356" t="s">
        <v>2210</v>
      </c>
      <c r="C56" s="1356" t="s">
        <v>2227</v>
      </c>
      <c r="D56" s="1355">
        <v>1292611.747</v>
      </c>
      <c r="E56" s="1354" t="s">
        <v>1674</v>
      </c>
      <c r="F56" s="1355">
        <v>91567.081999999995</v>
      </c>
      <c r="G56" s="1354" t="s">
        <v>1674</v>
      </c>
      <c r="H56" s="1359">
        <v>75066.320000000007</v>
      </c>
      <c r="I56" s="1354" t="s">
        <v>1674</v>
      </c>
      <c r="J56" s="1355">
        <v>1665439.6140000001</v>
      </c>
      <c r="K56" s="1354" t="s">
        <v>1674</v>
      </c>
      <c r="L56" s="1355">
        <v>96054.813999999998</v>
      </c>
      <c r="M56" s="1354" t="s">
        <v>1674</v>
      </c>
      <c r="N56" s="1355">
        <v>89741.816999999995</v>
      </c>
      <c r="O56" s="1354" t="s">
        <v>1674</v>
      </c>
      <c r="P56" s="1355">
        <v>1912894.9539999999</v>
      </c>
      <c r="Q56" s="1354" t="s">
        <v>1674</v>
      </c>
      <c r="R56" s="1355">
        <v>98156.963000000003</v>
      </c>
      <c r="S56" s="1354" t="s">
        <v>1674</v>
      </c>
      <c r="T56" s="1355">
        <v>113824.178</v>
      </c>
      <c r="U56" s="1354" t="s">
        <v>1674</v>
      </c>
    </row>
    <row r="57" spans="1:21">
      <c r="A57" s="1375"/>
      <c r="B57" s="1356" t="s">
        <v>2210</v>
      </c>
      <c r="C57" s="1356" t="s">
        <v>52</v>
      </c>
      <c r="D57" s="1360">
        <v>75430.8</v>
      </c>
      <c r="E57" s="1357" t="s">
        <v>1674</v>
      </c>
      <c r="F57" s="1357" t="s">
        <v>937</v>
      </c>
      <c r="G57" s="1357" t="s">
        <v>2205</v>
      </c>
      <c r="H57" s="1357" t="s">
        <v>937</v>
      </c>
      <c r="I57" s="1357" t="s">
        <v>2205</v>
      </c>
      <c r="J57" s="1360">
        <v>68313.600000000006</v>
      </c>
      <c r="K57" s="1357" t="s">
        <v>1674</v>
      </c>
      <c r="L57" s="1357" t="s">
        <v>937</v>
      </c>
      <c r="M57" s="1357" t="s">
        <v>2205</v>
      </c>
      <c r="N57" s="1357" t="s">
        <v>937</v>
      </c>
      <c r="O57" s="1357" t="s">
        <v>2205</v>
      </c>
      <c r="P57" s="1360">
        <v>71031.600000000006</v>
      </c>
      <c r="Q57" s="1357" t="s">
        <v>1674</v>
      </c>
      <c r="R57" s="1357" t="s">
        <v>937</v>
      </c>
      <c r="S57" s="1357" t="s">
        <v>2205</v>
      </c>
      <c r="T57" s="1357" t="s">
        <v>937</v>
      </c>
      <c r="U57" s="1357" t="s">
        <v>2205</v>
      </c>
    </row>
    <row r="58" spans="1:21">
      <c r="A58" s="1375"/>
      <c r="B58" s="1356" t="s">
        <v>2210</v>
      </c>
      <c r="C58" s="1356" t="s">
        <v>59</v>
      </c>
      <c r="D58" s="1359">
        <v>3702</v>
      </c>
      <c r="E58" s="1354" t="s">
        <v>1674</v>
      </c>
      <c r="F58" s="1359">
        <v>0</v>
      </c>
      <c r="G58" s="1354" t="s">
        <v>1674</v>
      </c>
      <c r="H58" s="1359">
        <v>0</v>
      </c>
      <c r="I58" s="1354" t="s">
        <v>1674</v>
      </c>
      <c r="J58" s="1359">
        <v>8908</v>
      </c>
      <c r="K58" s="1354" t="s">
        <v>1674</v>
      </c>
      <c r="L58" s="1359">
        <v>0</v>
      </c>
      <c r="M58" s="1354" t="s">
        <v>1674</v>
      </c>
      <c r="N58" s="1359">
        <v>0</v>
      </c>
      <c r="O58" s="1354" t="s">
        <v>1674</v>
      </c>
      <c r="P58" s="1359">
        <v>13955</v>
      </c>
      <c r="Q58" s="1354" t="s">
        <v>1674</v>
      </c>
      <c r="R58" s="1359">
        <v>0</v>
      </c>
      <c r="S58" s="1354" t="s">
        <v>1674</v>
      </c>
      <c r="T58" s="1359">
        <v>0</v>
      </c>
      <c r="U58" s="1354" t="s">
        <v>1674</v>
      </c>
    </row>
    <row r="59" spans="1:21">
      <c r="A59" s="1375"/>
      <c r="B59" s="1356" t="s">
        <v>2210</v>
      </c>
      <c r="C59" s="1356" t="s">
        <v>53</v>
      </c>
      <c r="D59" s="1360">
        <v>138769.20000000001</v>
      </c>
      <c r="E59" s="1357" t="s">
        <v>1674</v>
      </c>
      <c r="F59" s="1357" t="s">
        <v>937</v>
      </c>
      <c r="G59" s="1357" t="s">
        <v>2205</v>
      </c>
      <c r="H59" s="1357" t="s">
        <v>937</v>
      </c>
      <c r="I59" s="1357" t="s">
        <v>2205</v>
      </c>
      <c r="J59" s="1360">
        <v>290246.40000000002</v>
      </c>
      <c r="K59" s="1357" t="s">
        <v>1674</v>
      </c>
      <c r="L59" s="1357" t="s">
        <v>937</v>
      </c>
      <c r="M59" s="1357" t="s">
        <v>2205</v>
      </c>
      <c r="N59" s="1357" t="s">
        <v>937</v>
      </c>
      <c r="O59" s="1357" t="s">
        <v>2205</v>
      </c>
      <c r="P59" s="1360">
        <v>453218.4</v>
      </c>
      <c r="Q59" s="1357" t="s">
        <v>1674</v>
      </c>
      <c r="R59" s="1357" t="s">
        <v>937</v>
      </c>
      <c r="S59" s="1357" t="s">
        <v>2205</v>
      </c>
      <c r="T59" s="1357" t="s">
        <v>937</v>
      </c>
      <c r="U59" s="1357" t="s">
        <v>2205</v>
      </c>
    </row>
    <row r="60" spans="1:21">
      <c r="A60" s="1375"/>
      <c r="B60" s="1356" t="s">
        <v>2210</v>
      </c>
      <c r="C60" s="1356" t="s">
        <v>1307</v>
      </c>
      <c r="D60" s="1359">
        <v>20132</v>
      </c>
      <c r="E60" s="1354" t="s">
        <v>1674</v>
      </c>
      <c r="F60" s="1359">
        <v>0</v>
      </c>
      <c r="G60" s="1354" t="s">
        <v>1674</v>
      </c>
      <c r="H60" s="1359">
        <v>0</v>
      </c>
      <c r="I60" s="1354" t="s">
        <v>1674</v>
      </c>
      <c r="J60" s="1359">
        <v>27743</v>
      </c>
      <c r="K60" s="1354" t="s">
        <v>1674</v>
      </c>
      <c r="L60" s="1359">
        <v>0</v>
      </c>
      <c r="M60" s="1354" t="s">
        <v>1674</v>
      </c>
      <c r="N60" s="1359">
        <v>0</v>
      </c>
      <c r="O60" s="1354" t="s">
        <v>1674</v>
      </c>
      <c r="P60" s="1359">
        <v>30538</v>
      </c>
      <c r="Q60" s="1354" t="s">
        <v>1674</v>
      </c>
      <c r="R60" s="1359">
        <v>0</v>
      </c>
      <c r="S60" s="1354" t="s">
        <v>1674</v>
      </c>
      <c r="T60" s="1359">
        <v>0</v>
      </c>
      <c r="U60" s="1354" t="s">
        <v>1674</v>
      </c>
    </row>
    <row r="61" spans="1:21">
      <c r="A61" s="1375"/>
      <c r="B61" s="1356" t="s">
        <v>2210</v>
      </c>
      <c r="C61" s="1356" t="s">
        <v>2226</v>
      </c>
      <c r="D61" s="1360">
        <v>42224.4</v>
      </c>
      <c r="E61" s="1357" t="s">
        <v>1674</v>
      </c>
      <c r="F61" s="1357" t="s">
        <v>937</v>
      </c>
      <c r="G61" s="1357" t="s">
        <v>2205</v>
      </c>
      <c r="H61" s="1357" t="s">
        <v>937</v>
      </c>
      <c r="I61" s="1357" t="s">
        <v>2205</v>
      </c>
      <c r="J61" s="1360">
        <v>139413.6</v>
      </c>
      <c r="K61" s="1357" t="s">
        <v>1674</v>
      </c>
      <c r="L61" s="1357" t="s">
        <v>937</v>
      </c>
      <c r="M61" s="1357" t="s">
        <v>2205</v>
      </c>
      <c r="N61" s="1357" t="s">
        <v>937</v>
      </c>
      <c r="O61" s="1357" t="s">
        <v>2205</v>
      </c>
      <c r="P61" s="1360">
        <v>159778.79999999999</v>
      </c>
      <c r="Q61" s="1357" t="s">
        <v>1674</v>
      </c>
      <c r="R61" s="1357" t="s">
        <v>937</v>
      </c>
      <c r="S61" s="1357" t="s">
        <v>2205</v>
      </c>
      <c r="T61" s="1357" t="s">
        <v>937</v>
      </c>
      <c r="U61" s="1357" t="s">
        <v>2205</v>
      </c>
    </row>
    <row r="62" spans="1:21">
      <c r="A62" s="1375"/>
      <c r="B62" s="1356" t="s">
        <v>2210</v>
      </c>
      <c r="C62" s="1356" t="s">
        <v>2225</v>
      </c>
      <c r="D62" s="1359">
        <v>0</v>
      </c>
      <c r="E62" s="1354" t="s">
        <v>1674</v>
      </c>
      <c r="F62" s="1354" t="s">
        <v>937</v>
      </c>
      <c r="G62" s="1354" t="s">
        <v>2205</v>
      </c>
      <c r="H62" s="1354" t="s">
        <v>937</v>
      </c>
      <c r="I62" s="1354" t="s">
        <v>2205</v>
      </c>
      <c r="J62" s="1359">
        <v>0</v>
      </c>
      <c r="K62" s="1354" t="s">
        <v>1674</v>
      </c>
      <c r="L62" s="1354" t="s">
        <v>937</v>
      </c>
      <c r="M62" s="1354" t="s">
        <v>2205</v>
      </c>
      <c r="N62" s="1354" t="s">
        <v>937</v>
      </c>
      <c r="O62" s="1354" t="s">
        <v>2205</v>
      </c>
      <c r="P62" s="1359">
        <v>0</v>
      </c>
      <c r="Q62" s="1354" t="s">
        <v>1674</v>
      </c>
      <c r="R62" s="1354" t="s">
        <v>937</v>
      </c>
      <c r="S62" s="1354" t="s">
        <v>2205</v>
      </c>
      <c r="T62" s="1354" t="s">
        <v>937</v>
      </c>
      <c r="U62" s="1354" t="s">
        <v>2205</v>
      </c>
    </row>
    <row r="63" spans="1:21">
      <c r="A63" s="1375"/>
      <c r="B63" s="1356" t="s">
        <v>2210</v>
      </c>
      <c r="C63" s="1356" t="s">
        <v>2224</v>
      </c>
      <c r="D63" s="1360">
        <v>21377</v>
      </c>
      <c r="E63" s="1357" t="s">
        <v>1674</v>
      </c>
      <c r="F63" s="1357" t="s">
        <v>937</v>
      </c>
      <c r="G63" s="1357" t="s">
        <v>2205</v>
      </c>
      <c r="H63" s="1357" t="s">
        <v>937</v>
      </c>
      <c r="I63" s="1357" t="s">
        <v>2205</v>
      </c>
      <c r="J63" s="1360">
        <v>37837</v>
      </c>
      <c r="K63" s="1357" t="s">
        <v>1674</v>
      </c>
      <c r="L63" s="1357" t="s">
        <v>937</v>
      </c>
      <c r="M63" s="1357" t="s">
        <v>2205</v>
      </c>
      <c r="N63" s="1357" t="s">
        <v>937</v>
      </c>
      <c r="O63" s="1357" t="s">
        <v>2205</v>
      </c>
      <c r="P63" s="1360">
        <v>52758</v>
      </c>
      <c r="Q63" s="1357" t="s">
        <v>1674</v>
      </c>
      <c r="R63" s="1357" t="s">
        <v>937</v>
      </c>
      <c r="S63" s="1357" t="s">
        <v>2205</v>
      </c>
      <c r="T63" s="1357" t="s">
        <v>937</v>
      </c>
      <c r="U63" s="1357" t="s">
        <v>2205</v>
      </c>
    </row>
    <row r="64" spans="1:21">
      <c r="A64" s="1375"/>
      <c r="B64" s="1356" t="s">
        <v>2210</v>
      </c>
      <c r="C64" s="1356" t="s">
        <v>2223</v>
      </c>
      <c r="D64" s="1359">
        <v>564058</v>
      </c>
      <c r="E64" s="1354" t="s">
        <v>1674</v>
      </c>
      <c r="F64" s="1359">
        <v>35005</v>
      </c>
      <c r="G64" s="1354" t="s">
        <v>1674</v>
      </c>
      <c r="H64" s="1359">
        <v>19114</v>
      </c>
      <c r="I64" s="1354" t="s">
        <v>1674</v>
      </c>
      <c r="J64" s="1359">
        <v>517227</v>
      </c>
      <c r="K64" s="1354" t="s">
        <v>1674</v>
      </c>
      <c r="L64" s="1359">
        <v>41919</v>
      </c>
      <c r="M64" s="1354" t="s">
        <v>1674</v>
      </c>
      <c r="N64" s="1359">
        <v>23270</v>
      </c>
      <c r="O64" s="1354" t="s">
        <v>1674</v>
      </c>
      <c r="P64" s="1359">
        <v>534400</v>
      </c>
      <c r="Q64" s="1354" t="s">
        <v>1674</v>
      </c>
      <c r="R64" s="1359">
        <v>35219</v>
      </c>
      <c r="S64" s="1354" t="s">
        <v>1674</v>
      </c>
      <c r="T64" s="1359">
        <v>29361</v>
      </c>
      <c r="U64" s="1354" t="s">
        <v>1674</v>
      </c>
    </row>
    <row r="65" spans="1:21">
      <c r="A65" s="1375"/>
      <c r="B65" s="1356" t="s">
        <v>2210</v>
      </c>
      <c r="C65" s="1356" t="s">
        <v>1304</v>
      </c>
      <c r="D65" s="1357" t="s">
        <v>937</v>
      </c>
      <c r="E65" s="1357" t="s">
        <v>2205</v>
      </c>
      <c r="F65" s="1360">
        <v>6944</v>
      </c>
      <c r="G65" s="1357" t="s">
        <v>1674</v>
      </c>
      <c r="H65" s="1360">
        <v>416</v>
      </c>
      <c r="I65" s="1357" t="s">
        <v>1674</v>
      </c>
      <c r="J65" s="1357" t="s">
        <v>937</v>
      </c>
      <c r="K65" s="1357" t="s">
        <v>2205</v>
      </c>
      <c r="L65" s="1360">
        <v>7360</v>
      </c>
      <c r="M65" s="1357" t="s">
        <v>1674</v>
      </c>
      <c r="N65" s="1360">
        <v>544</v>
      </c>
      <c r="O65" s="1357" t="s">
        <v>1674</v>
      </c>
      <c r="P65" s="1357" t="s">
        <v>937</v>
      </c>
      <c r="Q65" s="1357" t="s">
        <v>2205</v>
      </c>
      <c r="R65" s="1360">
        <v>6848</v>
      </c>
      <c r="S65" s="1357" t="s">
        <v>1674</v>
      </c>
      <c r="T65" s="1360">
        <v>704</v>
      </c>
      <c r="U65" s="1357" t="s">
        <v>1674</v>
      </c>
    </row>
    <row r="66" spans="1:21">
      <c r="A66" s="1375"/>
      <c r="B66" s="1356" t="s">
        <v>2210</v>
      </c>
      <c r="C66" s="1356" t="s">
        <v>2222</v>
      </c>
      <c r="D66" s="1355">
        <v>16661.623</v>
      </c>
      <c r="E66" s="1354" t="s">
        <v>1674</v>
      </c>
      <c r="F66" s="1355">
        <v>17146.129000000001</v>
      </c>
      <c r="G66" s="1354" t="s">
        <v>1674</v>
      </c>
      <c r="H66" s="1355">
        <v>2530.1979999999999</v>
      </c>
      <c r="I66" s="1354" t="s">
        <v>1674</v>
      </c>
      <c r="J66" s="1355">
        <v>18260.207999999999</v>
      </c>
      <c r="K66" s="1354" t="s">
        <v>1674</v>
      </c>
      <c r="L66" s="1355">
        <v>15526.485000000001</v>
      </c>
      <c r="M66" s="1354" t="s">
        <v>1674</v>
      </c>
      <c r="N66" s="1355">
        <v>2255.9850000000001</v>
      </c>
      <c r="O66" s="1354" t="s">
        <v>1674</v>
      </c>
      <c r="P66" s="1355">
        <v>14172.894</v>
      </c>
      <c r="Q66" s="1354" t="s">
        <v>1674</v>
      </c>
      <c r="R66" s="1355">
        <v>20383.488000000001</v>
      </c>
      <c r="S66" s="1354" t="s">
        <v>1674</v>
      </c>
      <c r="T66" s="1355">
        <v>3821.904</v>
      </c>
      <c r="U66" s="1354" t="s">
        <v>1674</v>
      </c>
    </row>
    <row r="67" spans="1:21">
      <c r="A67" s="1375"/>
      <c r="B67" s="1356" t="s">
        <v>2210</v>
      </c>
      <c r="C67" s="1356" t="s">
        <v>2221</v>
      </c>
      <c r="D67" s="1357" t="s">
        <v>937</v>
      </c>
      <c r="E67" s="1357" t="s">
        <v>2205</v>
      </c>
      <c r="F67" s="1358">
        <v>565.25699999999995</v>
      </c>
      <c r="G67" s="1357" t="s">
        <v>1674</v>
      </c>
      <c r="H67" s="1358">
        <v>484.50599999999997</v>
      </c>
      <c r="I67" s="1357" t="s">
        <v>1674</v>
      </c>
      <c r="J67" s="1357" t="s">
        <v>937</v>
      </c>
      <c r="K67" s="1357" t="s">
        <v>2205</v>
      </c>
      <c r="L67" s="1358">
        <v>212.328</v>
      </c>
      <c r="M67" s="1357" t="s">
        <v>1674</v>
      </c>
      <c r="N67" s="1358">
        <v>583.90200000000004</v>
      </c>
      <c r="O67" s="1357" t="s">
        <v>1674</v>
      </c>
      <c r="P67" s="1357" t="s">
        <v>937</v>
      </c>
      <c r="Q67" s="1357" t="s">
        <v>2205</v>
      </c>
      <c r="R67" s="1358">
        <v>610.44299999999998</v>
      </c>
      <c r="S67" s="1357" t="s">
        <v>1674</v>
      </c>
      <c r="T67" s="1358">
        <v>1008.558</v>
      </c>
      <c r="U67" s="1357" t="s">
        <v>1674</v>
      </c>
    </row>
    <row r="68" spans="1:21">
      <c r="A68" s="1375"/>
      <c r="B68" s="1356" t="s">
        <v>2210</v>
      </c>
      <c r="C68" s="1356" t="s">
        <v>2220</v>
      </c>
      <c r="D68" s="1355">
        <v>114552.09600000001</v>
      </c>
      <c r="E68" s="1354" t="s">
        <v>1674</v>
      </c>
      <c r="F68" s="1359">
        <v>28600.880000000001</v>
      </c>
      <c r="G68" s="1354" t="s">
        <v>1674</v>
      </c>
      <c r="H68" s="1355">
        <v>46727.152000000002</v>
      </c>
      <c r="I68" s="1354" t="s">
        <v>1674</v>
      </c>
      <c r="J68" s="1359">
        <v>115780.05</v>
      </c>
      <c r="K68" s="1354" t="s">
        <v>1674</v>
      </c>
      <c r="L68" s="1359">
        <v>25032.51</v>
      </c>
      <c r="M68" s="1354" t="s">
        <v>1674</v>
      </c>
      <c r="N68" s="1359">
        <v>57120.66</v>
      </c>
      <c r="O68" s="1354" t="s">
        <v>1674</v>
      </c>
      <c r="P68" s="1355">
        <v>132957.96400000001</v>
      </c>
      <c r="Q68" s="1354" t="s">
        <v>1674</v>
      </c>
      <c r="R68" s="1359">
        <v>27831</v>
      </c>
      <c r="S68" s="1354" t="s">
        <v>1674</v>
      </c>
      <c r="T68" s="1355">
        <v>70356.767999999996</v>
      </c>
      <c r="U68" s="1354" t="s">
        <v>1674</v>
      </c>
    </row>
    <row r="69" spans="1:21">
      <c r="A69" s="1375"/>
      <c r="B69" s="1356" t="s">
        <v>2210</v>
      </c>
      <c r="C69" s="1356" t="s">
        <v>2219</v>
      </c>
      <c r="D69" s="1357" t="s">
        <v>937</v>
      </c>
      <c r="E69" s="1357" t="s">
        <v>2205</v>
      </c>
      <c r="F69" s="1358">
        <v>3305.8159999999998</v>
      </c>
      <c r="G69" s="1357" t="s">
        <v>1674</v>
      </c>
      <c r="H69" s="1358">
        <v>5794.4639999999999</v>
      </c>
      <c r="I69" s="1357" t="s">
        <v>1674</v>
      </c>
      <c r="J69" s="1357" t="s">
        <v>937</v>
      </c>
      <c r="K69" s="1357" t="s">
        <v>2205</v>
      </c>
      <c r="L69" s="1360">
        <v>2927.34</v>
      </c>
      <c r="M69" s="1357" t="s">
        <v>1674</v>
      </c>
      <c r="N69" s="1360">
        <v>5967.27</v>
      </c>
      <c r="O69" s="1357" t="s">
        <v>1674</v>
      </c>
      <c r="P69" s="1357" t="s">
        <v>937</v>
      </c>
      <c r="Q69" s="1357" t="s">
        <v>2205</v>
      </c>
      <c r="R69" s="1360">
        <v>3710.8</v>
      </c>
      <c r="S69" s="1357" t="s">
        <v>1674</v>
      </c>
      <c r="T69" s="1358">
        <v>8571.9480000000003</v>
      </c>
      <c r="U69" s="1357" t="s">
        <v>1674</v>
      </c>
    </row>
    <row r="70" spans="1:21">
      <c r="A70" s="1375"/>
      <c r="B70" s="1356" t="s">
        <v>2210</v>
      </c>
      <c r="C70" s="1356" t="s">
        <v>2218</v>
      </c>
      <c r="D70" s="1359">
        <v>0</v>
      </c>
      <c r="E70" s="1354" t="s">
        <v>1674</v>
      </c>
      <c r="F70" s="1359">
        <v>0</v>
      </c>
      <c r="G70" s="1354" t="s">
        <v>1674</v>
      </c>
      <c r="H70" s="1359">
        <v>0</v>
      </c>
      <c r="I70" s="1354" t="s">
        <v>1674</v>
      </c>
      <c r="J70" s="1359">
        <v>0</v>
      </c>
      <c r="K70" s="1354" t="s">
        <v>1674</v>
      </c>
      <c r="L70" s="1359">
        <v>0</v>
      </c>
      <c r="M70" s="1354" t="s">
        <v>1674</v>
      </c>
      <c r="N70" s="1359">
        <v>0</v>
      </c>
      <c r="O70" s="1354" t="s">
        <v>1674</v>
      </c>
      <c r="P70" s="1359">
        <v>0</v>
      </c>
      <c r="Q70" s="1354" t="s">
        <v>1674</v>
      </c>
      <c r="R70" s="1359">
        <v>0</v>
      </c>
      <c r="S70" s="1354" t="s">
        <v>1674</v>
      </c>
      <c r="T70" s="1359">
        <v>0</v>
      </c>
      <c r="U70" s="1354" t="s">
        <v>1674</v>
      </c>
    </row>
    <row r="71" spans="1:21">
      <c r="A71" s="1375"/>
      <c r="B71" s="1356" t="s">
        <v>2210</v>
      </c>
      <c r="C71" s="1356" t="s">
        <v>2217</v>
      </c>
      <c r="D71" s="1357" t="s">
        <v>937</v>
      </c>
      <c r="E71" s="1357" t="s">
        <v>2205</v>
      </c>
      <c r="F71" s="1360">
        <v>0</v>
      </c>
      <c r="G71" s="1357" t="s">
        <v>1674</v>
      </c>
      <c r="H71" s="1360">
        <v>0</v>
      </c>
      <c r="I71" s="1357" t="s">
        <v>1674</v>
      </c>
      <c r="J71" s="1357" t="s">
        <v>937</v>
      </c>
      <c r="K71" s="1357" t="s">
        <v>2205</v>
      </c>
      <c r="L71" s="1360">
        <v>0</v>
      </c>
      <c r="M71" s="1357" t="s">
        <v>1674</v>
      </c>
      <c r="N71" s="1360">
        <v>0</v>
      </c>
      <c r="O71" s="1357" t="s">
        <v>1674</v>
      </c>
      <c r="P71" s="1357" t="s">
        <v>937</v>
      </c>
      <c r="Q71" s="1357" t="s">
        <v>2205</v>
      </c>
      <c r="R71" s="1360">
        <v>0</v>
      </c>
      <c r="S71" s="1357" t="s">
        <v>1674</v>
      </c>
      <c r="T71" s="1360">
        <v>0</v>
      </c>
      <c r="U71" s="1357" t="s">
        <v>1674</v>
      </c>
    </row>
    <row r="72" spans="1:21">
      <c r="A72" s="1375"/>
      <c r="B72" s="1356" t="s">
        <v>2210</v>
      </c>
      <c r="C72" s="1356" t="s">
        <v>1298</v>
      </c>
      <c r="D72" s="1355">
        <v>15464.628000000001</v>
      </c>
      <c r="E72" s="1354" t="s">
        <v>1674</v>
      </c>
      <c r="F72" s="1359">
        <v>0</v>
      </c>
      <c r="G72" s="1354" t="s">
        <v>1674</v>
      </c>
      <c r="H72" s="1359">
        <v>0</v>
      </c>
      <c r="I72" s="1354" t="s">
        <v>1674</v>
      </c>
      <c r="J72" s="1355">
        <v>1932.7560000000001</v>
      </c>
      <c r="K72" s="1354" t="s">
        <v>1674</v>
      </c>
      <c r="L72" s="1355">
        <v>3077.1509999999998</v>
      </c>
      <c r="M72" s="1354" t="s">
        <v>1674</v>
      </c>
      <c r="N72" s="1359">
        <v>0</v>
      </c>
      <c r="O72" s="1354" t="s">
        <v>1674</v>
      </c>
      <c r="P72" s="1355">
        <v>2730.2959999999998</v>
      </c>
      <c r="Q72" s="1354" t="s">
        <v>1674</v>
      </c>
      <c r="R72" s="1355">
        <v>3554.232</v>
      </c>
      <c r="S72" s="1354" t="s">
        <v>1674</v>
      </c>
      <c r="T72" s="1359">
        <v>0</v>
      </c>
      <c r="U72" s="1354" t="s">
        <v>1674</v>
      </c>
    </row>
    <row r="73" spans="1:21">
      <c r="A73" s="1375"/>
      <c r="B73" s="1356" t="s">
        <v>2210</v>
      </c>
      <c r="C73" s="1356" t="s">
        <v>2216</v>
      </c>
      <c r="D73" s="1360">
        <v>182537</v>
      </c>
      <c r="E73" s="1357" t="s">
        <v>1674</v>
      </c>
      <c r="F73" s="1360">
        <v>0</v>
      </c>
      <c r="G73" s="1357" t="s">
        <v>1674</v>
      </c>
      <c r="H73" s="1360">
        <v>0</v>
      </c>
      <c r="I73" s="1357" t="s">
        <v>1674</v>
      </c>
      <c r="J73" s="1360">
        <v>314418</v>
      </c>
      <c r="K73" s="1357" t="s">
        <v>1674</v>
      </c>
      <c r="L73" s="1360">
        <v>0</v>
      </c>
      <c r="M73" s="1357" t="s">
        <v>1674</v>
      </c>
      <c r="N73" s="1360">
        <v>0</v>
      </c>
      <c r="O73" s="1357" t="s">
        <v>1674</v>
      </c>
      <c r="P73" s="1360">
        <v>317935</v>
      </c>
      <c r="Q73" s="1357" t="s">
        <v>1674</v>
      </c>
      <c r="R73" s="1360">
        <v>0</v>
      </c>
      <c r="S73" s="1357" t="s">
        <v>1674</v>
      </c>
      <c r="T73" s="1360">
        <v>0</v>
      </c>
      <c r="U73" s="1357" t="s">
        <v>1674</v>
      </c>
    </row>
    <row r="74" spans="1:21">
      <c r="A74" s="1375"/>
      <c r="B74" s="1356" t="s">
        <v>2210</v>
      </c>
      <c r="C74" s="1356" t="s">
        <v>2215</v>
      </c>
      <c r="D74" s="1359">
        <v>65840</v>
      </c>
      <c r="E74" s="1354" t="s">
        <v>1674</v>
      </c>
      <c r="F74" s="1359">
        <v>0</v>
      </c>
      <c r="G74" s="1354" t="s">
        <v>1674</v>
      </c>
      <c r="H74" s="1359">
        <v>0</v>
      </c>
      <c r="I74" s="1354" t="s">
        <v>1674</v>
      </c>
      <c r="J74" s="1359">
        <v>52659</v>
      </c>
      <c r="K74" s="1354" t="s">
        <v>1674</v>
      </c>
      <c r="L74" s="1359">
        <v>0</v>
      </c>
      <c r="M74" s="1354" t="s">
        <v>1674</v>
      </c>
      <c r="N74" s="1359">
        <v>0</v>
      </c>
      <c r="O74" s="1354" t="s">
        <v>1674</v>
      </c>
      <c r="P74" s="1359">
        <v>48440</v>
      </c>
      <c r="Q74" s="1354" t="s">
        <v>1674</v>
      </c>
      <c r="R74" s="1359">
        <v>0</v>
      </c>
      <c r="S74" s="1354" t="s">
        <v>1674</v>
      </c>
      <c r="T74" s="1359">
        <v>0</v>
      </c>
      <c r="U74" s="1354" t="s">
        <v>1674</v>
      </c>
    </row>
    <row r="75" spans="1:21">
      <c r="A75" s="1375"/>
      <c r="B75" s="1356" t="s">
        <v>2210</v>
      </c>
      <c r="C75" s="1356" t="s">
        <v>2214</v>
      </c>
      <c r="D75" s="1360">
        <v>97703</v>
      </c>
      <c r="E75" s="1357" t="s">
        <v>1674</v>
      </c>
      <c r="F75" s="1360">
        <v>0</v>
      </c>
      <c r="G75" s="1357" t="s">
        <v>1674</v>
      </c>
      <c r="H75" s="1360">
        <v>0</v>
      </c>
      <c r="I75" s="1357" t="s">
        <v>1674</v>
      </c>
      <c r="J75" s="1360">
        <v>125360</v>
      </c>
      <c r="K75" s="1357" t="s">
        <v>1674</v>
      </c>
      <c r="L75" s="1360">
        <v>0</v>
      </c>
      <c r="M75" s="1357" t="s">
        <v>1674</v>
      </c>
      <c r="N75" s="1360">
        <v>0</v>
      </c>
      <c r="O75" s="1357" t="s">
        <v>1674</v>
      </c>
      <c r="P75" s="1360">
        <v>129419</v>
      </c>
      <c r="Q75" s="1357" t="s">
        <v>1674</v>
      </c>
      <c r="R75" s="1360">
        <v>0</v>
      </c>
      <c r="S75" s="1357" t="s">
        <v>1674</v>
      </c>
      <c r="T75" s="1360">
        <v>0</v>
      </c>
      <c r="U75" s="1357" t="s">
        <v>1674</v>
      </c>
    </row>
    <row r="76" spans="1:21">
      <c r="A76" s="1375"/>
      <c r="B76" s="1356" t="s">
        <v>2210</v>
      </c>
      <c r="C76" s="1356" t="s">
        <v>2213</v>
      </c>
      <c r="D76" s="1359">
        <v>97703</v>
      </c>
      <c r="E76" s="1354" t="s">
        <v>1674</v>
      </c>
      <c r="F76" s="1359">
        <v>0</v>
      </c>
      <c r="G76" s="1354" t="s">
        <v>1674</v>
      </c>
      <c r="H76" s="1359">
        <v>0</v>
      </c>
      <c r="I76" s="1354" t="s">
        <v>1674</v>
      </c>
      <c r="J76" s="1359">
        <v>125360</v>
      </c>
      <c r="K76" s="1354" t="s">
        <v>1674</v>
      </c>
      <c r="L76" s="1359">
        <v>0</v>
      </c>
      <c r="M76" s="1354" t="s">
        <v>1674</v>
      </c>
      <c r="N76" s="1359">
        <v>0</v>
      </c>
      <c r="O76" s="1354" t="s">
        <v>1674</v>
      </c>
      <c r="P76" s="1359">
        <v>129419</v>
      </c>
      <c r="Q76" s="1354" t="s">
        <v>1674</v>
      </c>
      <c r="R76" s="1359">
        <v>0</v>
      </c>
      <c r="S76" s="1354" t="s">
        <v>1674</v>
      </c>
      <c r="T76" s="1359">
        <v>0</v>
      </c>
      <c r="U76" s="1354" t="s">
        <v>1674</v>
      </c>
    </row>
    <row r="77" spans="1:21">
      <c r="A77" s="1375"/>
      <c r="B77" s="1356" t="s">
        <v>2210</v>
      </c>
      <c r="C77" s="1356" t="s">
        <v>2212</v>
      </c>
      <c r="D77" s="1360">
        <v>163543</v>
      </c>
      <c r="E77" s="1357" t="s">
        <v>1674</v>
      </c>
      <c r="F77" s="1360">
        <v>0</v>
      </c>
      <c r="G77" s="1357" t="s">
        <v>1674</v>
      </c>
      <c r="H77" s="1360">
        <v>0</v>
      </c>
      <c r="I77" s="1357" t="s">
        <v>1674</v>
      </c>
      <c r="J77" s="1360">
        <v>178019</v>
      </c>
      <c r="K77" s="1357" t="s">
        <v>1674</v>
      </c>
      <c r="L77" s="1360">
        <v>0</v>
      </c>
      <c r="M77" s="1357" t="s">
        <v>1674</v>
      </c>
      <c r="N77" s="1360">
        <v>0</v>
      </c>
      <c r="O77" s="1357" t="s">
        <v>1674</v>
      </c>
      <c r="P77" s="1360">
        <v>177859</v>
      </c>
      <c r="Q77" s="1357" t="s">
        <v>1674</v>
      </c>
      <c r="R77" s="1360">
        <v>0</v>
      </c>
      <c r="S77" s="1357" t="s">
        <v>1674</v>
      </c>
      <c r="T77" s="1360">
        <v>0</v>
      </c>
      <c r="U77" s="1357" t="s">
        <v>1674</v>
      </c>
    </row>
    <row r="78" spans="1:21">
      <c r="A78" s="1375"/>
      <c r="B78" s="1356" t="s">
        <v>2210</v>
      </c>
      <c r="C78" s="1356" t="s">
        <v>1293</v>
      </c>
      <c r="D78" s="1355">
        <v>1515655.094</v>
      </c>
      <c r="E78" s="1354" t="s">
        <v>1674</v>
      </c>
      <c r="F78" s="1354" t="s">
        <v>937</v>
      </c>
      <c r="G78" s="1354" t="s">
        <v>2205</v>
      </c>
      <c r="H78" s="1354" t="s">
        <v>937</v>
      </c>
      <c r="I78" s="1354" t="s">
        <v>2205</v>
      </c>
      <c r="J78" s="1355">
        <v>989606.46900000004</v>
      </c>
      <c r="K78" s="1354" t="s">
        <v>1674</v>
      </c>
      <c r="L78" s="1354" t="s">
        <v>937</v>
      </c>
      <c r="M78" s="1354" t="s">
        <v>2205</v>
      </c>
      <c r="N78" s="1354" t="s">
        <v>937</v>
      </c>
      <c r="O78" s="1354" t="s">
        <v>2205</v>
      </c>
      <c r="P78" s="1355">
        <v>809392.17599999998</v>
      </c>
      <c r="Q78" s="1354" t="s">
        <v>1674</v>
      </c>
      <c r="R78" s="1354" t="s">
        <v>937</v>
      </c>
      <c r="S78" s="1354" t="s">
        <v>2205</v>
      </c>
      <c r="T78" s="1354" t="s">
        <v>937</v>
      </c>
      <c r="U78" s="1354" t="s">
        <v>2205</v>
      </c>
    </row>
    <row r="79" spans="1:21">
      <c r="A79" s="1375" t="s">
        <v>215</v>
      </c>
      <c r="B79" s="1356" t="s">
        <v>2210</v>
      </c>
      <c r="C79" s="1356" t="s">
        <v>247</v>
      </c>
      <c r="D79" s="1357" t="s">
        <v>937</v>
      </c>
      <c r="E79" s="1357" t="s">
        <v>2205</v>
      </c>
      <c r="F79" s="1360">
        <v>154663.20000000001</v>
      </c>
      <c r="G79" s="1357" t="s">
        <v>1674</v>
      </c>
      <c r="H79" s="1360">
        <v>208501.2</v>
      </c>
      <c r="I79" s="1357" t="s">
        <v>1674</v>
      </c>
      <c r="J79" s="1357" t="s">
        <v>937</v>
      </c>
      <c r="K79" s="1357" t="s">
        <v>2205</v>
      </c>
      <c r="L79" s="1360">
        <v>133228.79999999999</v>
      </c>
      <c r="M79" s="1357" t="s">
        <v>1674</v>
      </c>
      <c r="N79" s="1360">
        <v>307044</v>
      </c>
      <c r="O79" s="1357" t="s">
        <v>1674</v>
      </c>
      <c r="P79" s="1357" t="s">
        <v>937</v>
      </c>
      <c r="Q79" s="1357" t="s">
        <v>2205</v>
      </c>
      <c r="R79" s="1360">
        <v>144453.6</v>
      </c>
      <c r="S79" s="1357" t="s">
        <v>1674</v>
      </c>
      <c r="T79" s="1360">
        <v>262054.8</v>
      </c>
      <c r="U79" s="1357" t="s">
        <v>1674</v>
      </c>
    </row>
    <row r="80" spans="1:21">
      <c r="A80" s="1375"/>
      <c r="B80" s="1356" t="s">
        <v>2210</v>
      </c>
      <c r="C80" s="1356" t="s">
        <v>1693</v>
      </c>
      <c r="D80" s="1359">
        <v>0</v>
      </c>
      <c r="E80" s="1354" t="s">
        <v>1674</v>
      </c>
      <c r="F80" s="1359">
        <v>0</v>
      </c>
      <c r="G80" s="1354" t="s">
        <v>1674</v>
      </c>
      <c r="H80" s="1359">
        <v>266</v>
      </c>
      <c r="I80" s="1354" t="s">
        <v>1674</v>
      </c>
      <c r="J80" s="1359">
        <v>0</v>
      </c>
      <c r="K80" s="1354" t="s">
        <v>1674</v>
      </c>
      <c r="L80" s="1359">
        <v>0</v>
      </c>
      <c r="M80" s="1354" t="s">
        <v>1674</v>
      </c>
      <c r="N80" s="1359">
        <v>145</v>
      </c>
      <c r="O80" s="1354" t="s">
        <v>1674</v>
      </c>
      <c r="P80" s="1359">
        <v>0</v>
      </c>
      <c r="Q80" s="1354" t="s">
        <v>1674</v>
      </c>
      <c r="R80" s="1359">
        <v>0</v>
      </c>
      <c r="S80" s="1354" t="s">
        <v>1674</v>
      </c>
      <c r="T80" s="1359">
        <v>0</v>
      </c>
      <c r="U80" s="1354" t="s">
        <v>1674</v>
      </c>
    </row>
    <row r="81" spans="1:21">
      <c r="A81" s="1375"/>
      <c r="B81" s="1356" t="s">
        <v>2210</v>
      </c>
      <c r="C81" s="1356" t="s">
        <v>2211</v>
      </c>
      <c r="D81" s="1358">
        <v>990976.34699999995</v>
      </c>
      <c r="E81" s="1357" t="s">
        <v>1674</v>
      </c>
      <c r="F81" s="1358">
        <v>99881.383000000002</v>
      </c>
      <c r="G81" s="1357" t="s">
        <v>1674</v>
      </c>
      <c r="H81" s="1358">
        <v>86296.471000000005</v>
      </c>
      <c r="I81" s="1357" t="s">
        <v>1674</v>
      </c>
      <c r="J81" s="1358">
        <v>1092978.014</v>
      </c>
      <c r="K81" s="1357" t="s">
        <v>1674</v>
      </c>
      <c r="L81" s="1358">
        <v>106426.103</v>
      </c>
      <c r="M81" s="1357" t="s">
        <v>1674</v>
      </c>
      <c r="N81" s="1358">
        <v>113664.588</v>
      </c>
      <c r="O81" s="1357" t="s">
        <v>1674</v>
      </c>
      <c r="P81" s="1358">
        <v>1131615.1540000001</v>
      </c>
      <c r="Q81" s="1357" t="s">
        <v>1674</v>
      </c>
      <c r="R81" s="1360">
        <v>110117.1</v>
      </c>
      <c r="S81" s="1357" t="s">
        <v>1674</v>
      </c>
      <c r="T81" s="1358">
        <v>135521.18799999999</v>
      </c>
      <c r="U81" s="1357" t="s">
        <v>1674</v>
      </c>
    </row>
    <row r="82" spans="1:21">
      <c r="A82" s="1375"/>
      <c r="B82" s="1356" t="s">
        <v>2210</v>
      </c>
      <c r="C82" s="1356" t="s">
        <v>2209</v>
      </c>
      <c r="D82" s="1355">
        <v>2704547.0290000001</v>
      </c>
      <c r="E82" s="1354" t="s">
        <v>1674</v>
      </c>
      <c r="F82" s="1355">
        <v>10232539.171</v>
      </c>
      <c r="G82" s="1354" t="s">
        <v>1674</v>
      </c>
      <c r="H82" s="1355">
        <v>1661912.1569999999</v>
      </c>
      <c r="I82" s="1354" t="s">
        <v>1674</v>
      </c>
      <c r="J82" s="1355">
        <v>2391953.341</v>
      </c>
      <c r="K82" s="1354" t="s">
        <v>1674</v>
      </c>
      <c r="L82" s="1355">
        <v>10715410.078</v>
      </c>
      <c r="M82" s="1354" t="s">
        <v>1674</v>
      </c>
      <c r="N82" s="1355">
        <v>2306950.6749999998</v>
      </c>
      <c r="O82" s="1354" t="s">
        <v>1674</v>
      </c>
      <c r="P82" s="1355">
        <v>1685405.2720000001</v>
      </c>
      <c r="Q82" s="1354" t="s">
        <v>1674</v>
      </c>
      <c r="R82" s="1355">
        <v>9865515.5460000001</v>
      </c>
      <c r="S82" s="1354" t="s">
        <v>1674</v>
      </c>
      <c r="T82" s="1355">
        <v>1097951.3049999999</v>
      </c>
      <c r="U82" s="1354" t="s">
        <v>1674</v>
      </c>
    </row>
    <row r="84" spans="1:21">
      <c r="B84" s="1353" t="s">
        <v>2208</v>
      </c>
    </row>
    <row r="85" spans="1:21">
      <c r="B85" s="1353" t="s">
        <v>937</v>
      </c>
      <c r="C85" s="1352" t="s">
        <v>2207</v>
      </c>
    </row>
    <row r="86" spans="1:21">
      <c r="B86" s="1353" t="s">
        <v>2206</v>
      </c>
    </row>
    <row r="87" spans="1:21">
      <c r="B87" s="1353" t="s">
        <v>2205</v>
      </c>
      <c r="C87" s="1352" t="s">
        <v>2204</v>
      </c>
    </row>
  </sheetData>
  <mergeCells count="14">
    <mergeCell ref="D8:I8"/>
    <mergeCell ref="D9:E9"/>
    <mergeCell ref="F9:G9"/>
    <mergeCell ref="H9:I9"/>
    <mergeCell ref="J9:K9"/>
    <mergeCell ref="B8:C8"/>
    <mergeCell ref="B9:C9"/>
    <mergeCell ref="P8:U8"/>
    <mergeCell ref="J8:O8"/>
    <mergeCell ref="L9:M9"/>
    <mergeCell ref="N9:O9"/>
    <mergeCell ref="P9:Q9"/>
    <mergeCell ref="R9:S9"/>
    <mergeCell ref="T9:U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3477-307D-8141-9337-2C5564CE5DC0}">
  <dimension ref="A1:C84"/>
  <sheetViews>
    <sheetView showGridLines="0" workbookViewId="0"/>
  </sheetViews>
  <sheetFormatPr baseColWidth="10" defaultColWidth="8.83203125" defaultRowHeight="15"/>
  <cols>
    <col min="1" max="1" width="8.83203125" style="1351"/>
    <col min="2" max="5" width="79.6640625" style="1351" customWidth="1"/>
    <col min="6" max="16384" width="8.83203125" style="1351"/>
  </cols>
  <sheetData>
    <row r="1" spans="1:3">
      <c r="A1" s="1353" t="s">
        <v>2270</v>
      </c>
    </row>
    <row r="2" spans="1:3">
      <c r="B2" s="1368" t="s">
        <v>2269</v>
      </c>
      <c r="C2" s="1368" t="s">
        <v>2268</v>
      </c>
    </row>
    <row r="3" spans="1:3">
      <c r="B3" s="1367" t="s">
        <v>2267</v>
      </c>
      <c r="C3" s="1367" t="s">
        <v>2267</v>
      </c>
    </row>
    <row r="4" spans="1:3">
      <c r="B4" s="1352" t="s">
        <v>2259</v>
      </c>
      <c r="C4" s="1352" t="s">
        <v>2258</v>
      </c>
    </row>
    <row r="5" spans="1:3">
      <c r="B5" s="1366" t="s">
        <v>2266</v>
      </c>
      <c r="C5" s="1366" t="s">
        <v>927</v>
      </c>
    </row>
    <row r="6" spans="1:3">
      <c r="B6" s="1352" t="s">
        <v>2266</v>
      </c>
      <c r="C6" s="1352" t="s">
        <v>164</v>
      </c>
    </row>
    <row r="7" spans="1:3">
      <c r="B7" s="1366" t="s">
        <v>2266</v>
      </c>
      <c r="C7" s="1366" t="s">
        <v>170</v>
      </c>
    </row>
    <row r="8" spans="1:3">
      <c r="B8" s="1352" t="s">
        <v>2265</v>
      </c>
      <c r="C8" s="1352" t="s">
        <v>1640</v>
      </c>
    </row>
    <row r="9" spans="1:3">
      <c r="B9" s="1366" t="s">
        <v>2265</v>
      </c>
      <c r="C9" s="1366" t="s">
        <v>2251</v>
      </c>
    </row>
    <row r="10" spans="1:3">
      <c r="B10" s="1352" t="s">
        <v>2265</v>
      </c>
      <c r="C10" s="1352" t="s">
        <v>1346</v>
      </c>
    </row>
    <row r="11" spans="1:3">
      <c r="B11" s="1366" t="s">
        <v>2265</v>
      </c>
      <c r="C11" s="1366" t="s">
        <v>1345</v>
      </c>
    </row>
    <row r="12" spans="1:3">
      <c r="B12" s="1352" t="s">
        <v>2265</v>
      </c>
      <c r="C12" s="1352" t="s">
        <v>1344</v>
      </c>
    </row>
    <row r="13" spans="1:3">
      <c r="B13" s="1366" t="s">
        <v>2265</v>
      </c>
      <c r="C13" s="1366" t="s">
        <v>1343</v>
      </c>
    </row>
    <row r="14" spans="1:3">
      <c r="B14" s="1352" t="s">
        <v>2265</v>
      </c>
      <c r="C14" s="1352" t="s">
        <v>2250</v>
      </c>
    </row>
    <row r="15" spans="1:3">
      <c r="B15" s="1366" t="s">
        <v>2265</v>
      </c>
      <c r="C15" s="1366" t="s">
        <v>1340</v>
      </c>
    </row>
    <row r="16" spans="1:3">
      <c r="B16" s="1352" t="s">
        <v>2265</v>
      </c>
      <c r="C16" s="1352" t="s">
        <v>1339</v>
      </c>
    </row>
    <row r="17" spans="2:3">
      <c r="B17" s="1366" t="s">
        <v>2265</v>
      </c>
      <c r="C17" s="1366" t="s">
        <v>2249</v>
      </c>
    </row>
    <row r="18" spans="2:3">
      <c r="B18" s="1352" t="s">
        <v>2265</v>
      </c>
      <c r="C18" s="1352" t="s">
        <v>2248</v>
      </c>
    </row>
    <row r="19" spans="2:3">
      <c r="B19" s="1366" t="s">
        <v>2265</v>
      </c>
      <c r="C19" s="1366" t="s">
        <v>1338</v>
      </c>
    </row>
    <row r="20" spans="2:3">
      <c r="B20" s="1352" t="s">
        <v>2265</v>
      </c>
      <c r="C20" s="1352" t="s">
        <v>2247</v>
      </c>
    </row>
    <row r="21" spans="2:3">
      <c r="B21" s="1366" t="s">
        <v>2265</v>
      </c>
      <c r="C21" s="1366" t="s">
        <v>2246</v>
      </c>
    </row>
    <row r="22" spans="2:3">
      <c r="B22" s="1352" t="s">
        <v>2265</v>
      </c>
      <c r="C22" s="1352" t="s">
        <v>2245</v>
      </c>
    </row>
    <row r="23" spans="2:3">
      <c r="B23" s="1366" t="s">
        <v>2265</v>
      </c>
      <c r="C23" s="1366" t="s">
        <v>785</v>
      </c>
    </row>
    <row r="24" spans="2:3">
      <c r="B24" s="1352" t="s">
        <v>2265</v>
      </c>
      <c r="C24" s="1352" t="s">
        <v>2244</v>
      </c>
    </row>
    <row r="25" spans="2:3">
      <c r="B25" s="1366" t="s">
        <v>2265</v>
      </c>
      <c r="C25" s="1366" t="s">
        <v>2243</v>
      </c>
    </row>
    <row r="26" spans="2:3">
      <c r="B26" s="1352" t="s">
        <v>2265</v>
      </c>
      <c r="C26" s="1352" t="s">
        <v>780</v>
      </c>
    </row>
    <row r="27" spans="2:3">
      <c r="B27" s="1366" t="s">
        <v>2265</v>
      </c>
      <c r="C27" s="1366" t="s">
        <v>1336</v>
      </c>
    </row>
    <row r="28" spans="2:3">
      <c r="B28" s="1352" t="s">
        <v>2265</v>
      </c>
      <c r="C28" s="1352" t="s">
        <v>2242</v>
      </c>
    </row>
    <row r="29" spans="2:3">
      <c r="B29" s="1366" t="s">
        <v>2265</v>
      </c>
      <c r="C29" s="1366" t="s">
        <v>305</v>
      </c>
    </row>
    <row r="30" spans="2:3">
      <c r="B30" s="1352" t="s">
        <v>2265</v>
      </c>
      <c r="C30" s="1352" t="s">
        <v>2241</v>
      </c>
    </row>
    <row r="31" spans="2:3">
      <c r="B31" s="1366" t="s">
        <v>2265</v>
      </c>
      <c r="C31" s="1366" t="s">
        <v>142</v>
      </c>
    </row>
    <row r="32" spans="2:3">
      <c r="B32" s="1352" t="s">
        <v>2265</v>
      </c>
      <c r="C32" s="1352" t="s">
        <v>2240</v>
      </c>
    </row>
    <row r="33" spans="2:3">
      <c r="B33" s="1366" t="s">
        <v>2265</v>
      </c>
      <c r="C33" s="1366" t="s">
        <v>1688</v>
      </c>
    </row>
    <row r="34" spans="2:3">
      <c r="B34" s="1352" t="s">
        <v>2265</v>
      </c>
      <c r="C34" s="1352" t="s">
        <v>2239</v>
      </c>
    </row>
    <row r="35" spans="2:3">
      <c r="B35" s="1366" t="s">
        <v>2265</v>
      </c>
      <c r="C35" s="1366" t="s">
        <v>2238</v>
      </c>
    </row>
    <row r="36" spans="2:3">
      <c r="B36" s="1352" t="s">
        <v>2265</v>
      </c>
      <c r="C36" s="1352" t="s">
        <v>98</v>
      </c>
    </row>
    <row r="37" spans="2:3">
      <c r="B37" s="1366" t="s">
        <v>2265</v>
      </c>
      <c r="C37" s="1366" t="s">
        <v>1329</v>
      </c>
    </row>
    <row r="38" spans="2:3">
      <c r="B38" s="1352" t="s">
        <v>2265</v>
      </c>
      <c r="C38" s="1352" t="s">
        <v>2237</v>
      </c>
    </row>
    <row r="39" spans="2:3">
      <c r="B39" s="1366" t="s">
        <v>2265</v>
      </c>
      <c r="C39" s="1366" t="s">
        <v>254</v>
      </c>
    </row>
    <row r="40" spans="2:3">
      <c r="B40" s="1352" t="s">
        <v>2265</v>
      </c>
      <c r="C40" s="1352" t="s">
        <v>696</v>
      </c>
    </row>
    <row r="41" spans="2:3">
      <c r="B41" s="1366" t="s">
        <v>2265</v>
      </c>
      <c r="C41" s="1366" t="s">
        <v>2236</v>
      </c>
    </row>
    <row r="42" spans="2:3">
      <c r="B42" s="1352" t="s">
        <v>2265</v>
      </c>
      <c r="C42" s="1352" t="s">
        <v>2235</v>
      </c>
    </row>
    <row r="43" spans="2:3">
      <c r="B43" s="1366" t="s">
        <v>2265</v>
      </c>
      <c r="C43" s="1366" t="s">
        <v>2234</v>
      </c>
    </row>
    <row r="44" spans="2:3">
      <c r="B44" s="1352" t="s">
        <v>2265</v>
      </c>
      <c r="C44" s="1352" t="s">
        <v>2233</v>
      </c>
    </row>
    <row r="45" spans="2:3">
      <c r="B45" s="1366" t="s">
        <v>2265</v>
      </c>
      <c r="C45" s="1366" t="s">
        <v>2232</v>
      </c>
    </row>
    <row r="46" spans="2:3">
      <c r="B46" s="1352" t="s">
        <v>2265</v>
      </c>
      <c r="C46" s="1352" t="s">
        <v>99</v>
      </c>
    </row>
    <row r="47" spans="2:3">
      <c r="B47" s="1366" t="s">
        <v>2265</v>
      </c>
      <c r="C47" s="1366" t="s">
        <v>2231</v>
      </c>
    </row>
    <row r="48" spans="2:3">
      <c r="B48" s="1352" t="s">
        <v>2265</v>
      </c>
      <c r="C48" s="1352" t="s">
        <v>1320</v>
      </c>
    </row>
    <row r="49" spans="2:3">
      <c r="B49" s="1366" t="s">
        <v>2265</v>
      </c>
      <c r="C49" s="1366" t="s">
        <v>2230</v>
      </c>
    </row>
    <row r="50" spans="2:3">
      <c r="B50" s="1352" t="s">
        <v>2265</v>
      </c>
      <c r="C50" s="1352" t="s">
        <v>2229</v>
      </c>
    </row>
    <row r="51" spans="2:3">
      <c r="B51" s="1366" t="s">
        <v>2265</v>
      </c>
      <c r="C51" s="1366" t="s">
        <v>1319</v>
      </c>
    </row>
    <row r="52" spans="2:3">
      <c r="B52" s="1352" t="s">
        <v>2265</v>
      </c>
      <c r="C52" s="1352" t="s">
        <v>2228</v>
      </c>
    </row>
    <row r="53" spans="2:3">
      <c r="B53" s="1366" t="s">
        <v>2265</v>
      </c>
      <c r="C53" s="1366" t="s">
        <v>2227</v>
      </c>
    </row>
    <row r="54" spans="2:3">
      <c r="B54" s="1352" t="s">
        <v>2265</v>
      </c>
      <c r="C54" s="1352" t="s">
        <v>52</v>
      </c>
    </row>
    <row r="55" spans="2:3">
      <c r="B55" s="1366" t="s">
        <v>2265</v>
      </c>
      <c r="C55" s="1366" t="s">
        <v>59</v>
      </c>
    </row>
    <row r="56" spans="2:3">
      <c r="B56" s="1352" t="s">
        <v>2265</v>
      </c>
      <c r="C56" s="1352" t="s">
        <v>53</v>
      </c>
    </row>
    <row r="57" spans="2:3">
      <c r="B57" s="1366" t="s">
        <v>2265</v>
      </c>
      <c r="C57" s="1366" t="s">
        <v>1307</v>
      </c>
    </row>
    <row r="58" spans="2:3">
      <c r="B58" s="1352" t="s">
        <v>2265</v>
      </c>
      <c r="C58" s="1352" t="s">
        <v>2226</v>
      </c>
    </row>
    <row r="59" spans="2:3">
      <c r="B59" s="1366" t="s">
        <v>2265</v>
      </c>
      <c r="C59" s="1366" t="s">
        <v>2225</v>
      </c>
    </row>
    <row r="60" spans="2:3">
      <c r="B60" s="1352" t="s">
        <v>2265</v>
      </c>
      <c r="C60" s="1352" t="s">
        <v>2224</v>
      </c>
    </row>
    <row r="61" spans="2:3">
      <c r="B61" s="1366" t="s">
        <v>2265</v>
      </c>
      <c r="C61" s="1366" t="s">
        <v>2223</v>
      </c>
    </row>
    <row r="62" spans="2:3">
      <c r="B62" s="1352" t="s">
        <v>2265</v>
      </c>
      <c r="C62" s="1352" t="s">
        <v>1304</v>
      </c>
    </row>
    <row r="63" spans="2:3">
      <c r="B63" s="1366" t="s">
        <v>2265</v>
      </c>
      <c r="C63" s="1366" t="s">
        <v>2222</v>
      </c>
    </row>
    <row r="64" spans="2:3">
      <c r="B64" s="1352" t="s">
        <v>2265</v>
      </c>
      <c r="C64" s="1352" t="s">
        <v>2221</v>
      </c>
    </row>
    <row r="65" spans="2:3">
      <c r="B65" s="1366" t="s">
        <v>2265</v>
      </c>
      <c r="C65" s="1366" t="s">
        <v>2220</v>
      </c>
    </row>
    <row r="66" spans="2:3">
      <c r="B66" s="1352" t="s">
        <v>2265</v>
      </c>
      <c r="C66" s="1352" t="s">
        <v>2219</v>
      </c>
    </row>
    <row r="67" spans="2:3">
      <c r="B67" s="1366" t="s">
        <v>2265</v>
      </c>
      <c r="C67" s="1366" t="s">
        <v>2218</v>
      </c>
    </row>
    <row r="68" spans="2:3">
      <c r="B68" s="1352" t="s">
        <v>2265</v>
      </c>
      <c r="C68" s="1352" t="s">
        <v>2217</v>
      </c>
    </row>
    <row r="69" spans="2:3">
      <c r="B69" s="1366" t="s">
        <v>2265</v>
      </c>
      <c r="C69" s="1366" t="s">
        <v>1298</v>
      </c>
    </row>
    <row r="70" spans="2:3">
      <c r="B70" s="1352" t="s">
        <v>2265</v>
      </c>
      <c r="C70" s="1352" t="s">
        <v>2216</v>
      </c>
    </row>
    <row r="71" spans="2:3">
      <c r="B71" s="1366" t="s">
        <v>2265</v>
      </c>
      <c r="C71" s="1366" t="s">
        <v>2215</v>
      </c>
    </row>
    <row r="72" spans="2:3">
      <c r="B72" s="1352" t="s">
        <v>2265</v>
      </c>
      <c r="C72" s="1352" t="s">
        <v>2214</v>
      </c>
    </row>
    <row r="73" spans="2:3">
      <c r="B73" s="1366" t="s">
        <v>2265</v>
      </c>
      <c r="C73" s="1366" t="s">
        <v>2213</v>
      </c>
    </row>
    <row r="74" spans="2:3">
      <c r="B74" s="1352" t="s">
        <v>2265</v>
      </c>
      <c r="C74" s="1352" t="s">
        <v>2212</v>
      </c>
    </row>
    <row r="75" spans="2:3">
      <c r="B75" s="1366" t="s">
        <v>2265</v>
      </c>
      <c r="C75" s="1366" t="s">
        <v>1293</v>
      </c>
    </row>
    <row r="76" spans="2:3">
      <c r="B76" s="1352" t="s">
        <v>2265</v>
      </c>
      <c r="C76" s="1352" t="s">
        <v>247</v>
      </c>
    </row>
    <row r="77" spans="2:3">
      <c r="B77" s="1366" t="s">
        <v>2265</v>
      </c>
      <c r="C77" s="1366" t="s">
        <v>1693</v>
      </c>
    </row>
    <row r="78" spans="2:3">
      <c r="B78" s="1352" t="s">
        <v>2265</v>
      </c>
      <c r="C78" s="1352" t="s">
        <v>2211</v>
      </c>
    </row>
    <row r="79" spans="2:3">
      <c r="B79" s="1366" t="s">
        <v>2265</v>
      </c>
      <c r="C79" s="1366" t="s">
        <v>2209</v>
      </c>
    </row>
    <row r="80" spans="2:3">
      <c r="B80" s="1352" t="s">
        <v>2257</v>
      </c>
      <c r="C80" s="1352" t="s">
        <v>2256</v>
      </c>
    </row>
    <row r="81" spans="2:3">
      <c r="B81" s="1366" t="s">
        <v>2264</v>
      </c>
      <c r="C81" s="1366" t="s">
        <v>2210</v>
      </c>
    </row>
    <row r="82" spans="2:3">
      <c r="B82" s="1352" t="s">
        <v>2263</v>
      </c>
      <c r="C82" s="1352" t="s">
        <v>958</v>
      </c>
    </row>
    <row r="83" spans="2:3">
      <c r="B83" s="1366" t="s">
        <v>2263</v>
      </c>
      <c r="C83" s="1366" t="s">
        <v>953</v>
      </c>
    </row>
    <row r="84" spans="2:3">
      <c r="B84" s="1352" t="s">
        <v>2263</v>
      </c>
      <c r="C84" s="1352"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4E19-E73B-C049-B40E-D2B03549E1BA}">
  <dimension ref="A6:O16"/>
  <sheetViews>
    <sheetView showGridLines="0" workbookViewId="0"/>
  </sheetViews>
  <sheetFormatPr baseColWidth="10" defaultColWidth="8.83203125" defaultRowHeight="15"/>
  <cols>
    <col min="1" max="1" width="20" style="1351" customWidth="1"/>
    <col min="2" max="2" width="10.5" style="1351" customWidth="1"/>
    <col min="3" max="3" width="17.1640625" style="1351" customWidth="1"/>
    <col min="4" max="4" width="17.83203125" style="1351" customWidth="1"/>
    <col min="5" max="5" width="20" style="1351" customWidth="1"/>
    <col min="6" max="16384" width="8.83203125" style="1351"/>
  </cols>
  <sheetData>
    <row r="6" spans="1:15">
      <c r="A6" s="1370" t="s">
        <v>2282</v>
      </c>
    </row>
    <row r="7" spans="1:15">
      <c r="A7" s="1374" t="s">
        <v>2280</v>
      </c>
      <c r="B7" s="1374" t="s">
        <v>2279</v>
      </c>
    </row>
    <row r="8" spans="1:15" ht="42.75" customHeight="1">
      <c r="A8" s="1373" t="s">
        <v>2278</v>
      </c>
      <c r="B8" s="1372" t="s">
        <v>1081</v>
      </c>
      <c r="C8" s="1371"/>
      <c r="D8" s="1371"/>
      <c r="E8" s="1371"/>
      <c r="F8" s="1371"/>
      <c r="G8" s="1371"/>
      <c r="H8" s="1371"/>
      <c r="I8" s="1371"/>
      <c r="J8" s="1371"/>
      <c r="K8" s="1371"/>
      <c r="L8" s="1371"/>
      <c r="M8" s="1371"/>
      <c r="N8" s="1371"/>
      <c r="O8" s="1371"/>
    </row>
    <row r="10" spans="1:15">
      <c r="A10" s="1352" t="s">
        <v>2277</v>
      </c>
      <c r="D10" s="1352" t="s">
        <v>2260</v>
      </c>
    </row>
    <row r="11" spans="1:15">
      <c r="A11" s="1352" t="s">
        <v>2276</v>
      </c>
      <c r="D11" s="1352" t="s">
        <v>2275</v>
      </c>
    </row>
    <row r="13" spans="1:15">
      <c r="B13" s="1353" t="s">
        <v>2274</v>
      </c>
    </row>
    <row r="14" spans="1:15">
      <c r="C14" s="1352" t="s">
        <v>2273</v>
      </c>
    </row>
    <row r="15" spans="1:15">
      <c r="B15" s="1370" t="s">
        <v>2272</v>
      </c>
      <c r="C15" s="1370" t="s">
        <v>2259</v>
      </c>
      <c r="D15" s="1370" t="s">
        <v>2257</v>
      </c>
    </row>
    <row r="16" spans="1:15">
      <c r="B16" s="1369" t="s">
        <v>2271</v>
      </c>
      <c r="C16" s="1352" t="s">
        <v>2258</v>
      </c>
      <c r="D16" s="1352" t="s">
        <v>2256</v>
      </c>
    </row>
  </sheetData>
  <mergeCells count="1">
    <mergeCell ref="B8:O8"/>
  </mergeCells>
  <hyperlinks>
    <hyperlink ref="A7" r:id="rId1" xr:uid="{BEFBC0B5-FC53-E149-B441-BA425CDA59E2}"/>
    <hyperlink ref="B7" r:id="rId2" xr:uid="{9AFABF05-1656-CA43-907E-30D30BC36259}"/>
    <hyperlink ref="B16" location="'Sheet 1'!A1" display="Sheet 1" xr:uid="{7032FE34-D93B-5440-A784-D6CEFE519FBA}"/>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55"/>
  <sheetViews>
    <sheetView showGridLines="0" workbookViewId="0">
      <selection activeCell="P26" sqref="P26"/>
    </sheetView>
  </sheetViews>
  <sheetFormatPr baseColWidth="10" defaultColWidth="9.1640625" defaultRowHeight="14"/>
  <cols>
    <col min="1" max="1" width="5.5" style="1168" customWidth="1"/>
    <col min="2" max="2" width="35.5" style="1168" customWidth="1"/>
    <col min="3" max="20" width="11.5" style="1168" customWidth="1"/>
    <col min="21" max="16384" width="9.1640625" style="1168"/>
  </cols>
  <sheetData>
    <row r="1" spans="1:20">
      <c r="P1" s="1141">
        <f>P25+P26</f>
        <v>56519.8</v>
      </c>
    </row>
    <row r="2" spans="1:20">
      <c r="B2" s="1306" t="s">
        <v>1774</v>
      </c>
      <c r="C2" s="1306"/>
      <c r="D2" s="1306"/>
      <c r="E2" s="1306"/>
      <c r="F2" s="1306"/>
      <c r="G2" s="1306"/>
      <c r="H2" s="1306"/>
      <c r="I2" s="1306"/>
      <c r="J2" s="1306"/>
      <c r="K2" s="1306"/>
      <c r="L2" s="1306"/>
      <c r="M2" s="1306"/>
      <c r="N2" s="1306"/>
      <c r="O2" s="1306"/>
      <c r="P2" s="1306"/>
      <c r="Q2" s="1306"/>
      <c r="R2" s="1306"/>
      <c r="S2" s="1306"/>
      <c r="T2" s="1306"/>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3"/>
      <c r="C4" s="1307" t="s">
        <v>1686</v>
      </c>
      <c r="D4" s="1315" t="s">
        <v>1687</v>
      </c>
      <c r="E4" s="1307" t="s">
        <v>1688</v>
      </c>
      <c r="F4" s="1307" t="s">
        <v>1689</v>
      </c>
      <c r="G4" s="1317" t="s">
        <v>1690</v>
      </c>
      <c r="H4" s="1317"/>
      <c r="I4" s="1317"/>
      <c r="J4" s="1317"/>
      <c r="K4" s="1317"/>
      <c r="L4" s="1317"/>
      <c r="M4" s="1317"/>
      <c r="N4" s="1317"/>
      <c r="O4" s="1317"/>
      <c r="P4" s="1307" t="s">
        <v>1691</v>
      </c>
      <c r="Q4" s="1309" t="s">
        <v>1692</v>
      </c>
      <c r="R4" s="1307" t="s">
        <v>1693</v>
      </c>
      <c r="S4" s="1307" t="s">
        <v>1694</v>
      </c>
      <c r="T4" s="1311" t="s">
        <v>1695</v>
      </c>
    </row>
    <row r="5" spans="1:20" s="1145" customFormat="1" ht="49.5" customHeight="1" thickBot="1">
      <c r="B5" s="1314"/>
      <c r="C5" s="1308"/>
      <c r="D5" s="1316"/>
      <c r="E5" s="1308"/>
      <c r="F5" s="1308"/>
      <c r="G5" s="1143" t="s">
        <v>1696</v>
      </c>
      <c r="H5" s="1143" t="s">
        <v>1697</v>
      </c>
      <c r="I5" s="1143" t="s">
        <v>1698</v>
      </c>
      <c r="J5" s="1143" t="s">
        <v>1699</v>
      </c>
      <c r="K5" s="1143" t="s">
        <v>1700</v>
      </c>
      <c r="L5" s="1143" t="s">
        <v>1701</v>
      </c>
      <c r="M5" s="1143" t="s">
        <v>1773</v>
      </c>
      <c r="N5" s="1143" t="s">
        <v>1703</v>
      </c>
      <c r="O5" s="1143" t="s">
        <v>1704</v>
      </c>
      <c r="P5" s="1308"/>
      <c r="Q5" s="1310"/>
      <c r="R5" s="1308"/>
      <c r="S5" s="1308"/>
      <c r="T5" s="1312"/>
    </row>
    <row r="6" spans="1:20" ht="15">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ht="15">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ht="15">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ht="15">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ht="15">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ht="15">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ht="15">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ht="15">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ht="15">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ht="15">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ht="15">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ht="15">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ht="15">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ht="15">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ht="15">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ht="15">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ht="15">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ht="15">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ht="15">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ht="15">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ht="15">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6"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55"/>
  <sheetViews>
    <sheetView showGridLines="0" topLeftCell="D1" workbookViewId="0">
      <selection activeCell="P26" sqref="P26"/>
    </sheetView>
  </sheetViews>
  <sheetFormatPr baseColWidth="10" defaultColWidth="8.83203125" defaultRowHeight="14"/>
  <cols>
    <col min="1" max="1" width="5.5" style="1140" customWidth="1"/>
    <col min="2" max="2" width="31.5" style="1140" bestFit="1" customWidth="1"/>
    <col min="3" max="3" width="11.5" style="1140" customWidth="1"/>
    <col min="4" max="4" width="12" style="1140" customWidth="1"/>
    <col min="5" max="20" width="11.5" style="1140" customWidth="1"/>
    <col min="21" max="256" width="9.1640625" style="1140"/>
    <col min="257" max="257" width="5.5" style="1140" customWidth="1"/>
    <col min="258" max="258" width="31.5" style="1140" bestFit="1" customWidth="1"/>
    <col min="259" max="259" width="11.5" style="1140" customWidth="1"/>
    <col min="260" max="260" width="12" style="1140" customWidth="1"/>
    <col min="261" max="276" width="11.5" style="1140" customWidth="1"/>
    <col min="277" max="512" width="9.1640625" style="1140"/>
    <col min="513" max="513" width="5.5" style="1140" customWidth="1"/>
    <col min="514" max="514" width="31.5" style="1140" bestFit="1" customWidth="1"/>
    <col min="515" max="515" width="11.5" style="1140" customWidth="1"/>
    <col min="516" max="516" width="12" style="1140" customWidth="1"/>
    <col min="517" max="532" width="11.5" style="1140" customWidth="1"/>
    <col min="533" max="768" width="9.1640625" style="1140"/>
    <col min="769" max="769" width="5.5" style="1140" customWidth="1"/>
    <col min="770" max="770" width="31.5" style="1140" bestFit="1" customWidth="1"/>
    <col min="771" max="771" width="11.5" style="1140" customWidth="1"/>
    <col min="772" max="772" width="12" style="1140" customWidth="1"/>
    <col min="773" max="788" width="11.5" style="1140" customWidth="1"/>
    <col min="789" max="1024" width="9.1640625" style="1140"/>
    <col min="1025" max="1025" width="5.5" style="1140" customWidth="1"/>
    <col min="1026" max="1026" width="31.5" style="1140" bestFit="1" customWidth="1"/>
    <col min="1027" max="1027" width="11.5" style="1140" customWidth="1"/>
    <col min="1028" max="1028" width="12" style="1140" customWidth="1"/>
    <col min="1029" max="1044" width="11.5" style="1140" customWidth="1"/>
    <col min="1045" max="1280" width="9.1640625" style="1140"/>
    <col min="1281" max="1281" width="5.5" style="1140" customWidth="1"/>
    <col min="1282" max="1282" width="31.5" style="1140" bestFit="1" customWidth="1"/>
    <col min="1283" max="1283" width="11.5" style="1140" customWidth="1"/>
    <col min="1284" max="1284" width="12" style="1140" customWidth="1"/>
    <col min="1285" max="1300" width="11.5" style="1140" customWidth="1"/>
    <col min="1301" max="1536" width="9.1640625" style="1140"/>
    <col min="1537" max="1537" width="5.5" style="1140" customWidth="1"/>
    <col min="1538" max="1538" width="31.5" style="1140" bestFit="1" customWidth="1"/>
    <col min="1539" max="1539" width="11.5" style="1140" customWidth="1"/>
    <col min="1540" max="1540" width="12" style="1140" customWidth="1"/>
    <col min="1541" max="1556" width="11.5" style="1140" customWidth="1"/>
    <col min="1557" max="1792" width="9.1640625" style="1140"/>
    <col min="1793" max="1793" width="5.5" style="1140" customWidth="1"/>
    <col min="1794" max="1794" width="31.5" style="1140" bestFit="1" customWidth="1"/>
    <col min="1795" max="1795" width="11.5" style="1140" customWidth="1"/>
    <col min="1796" max="1796" width="12" style="1140" customWidth="1"/>
    <col min="1797" max="1812" width="11.5" style="1140" customWidth="1"/>
    <col min="1813" max="2048" width="9.1640625" style="1140"/>
    <col min="2049" max="2049" width="5.5" style="1140" customWidth="1"/>
    <col min="2050" max="2050" width="31.5" style="1140" bestFit="1" customWidth="1"/>
    <col min="2051" max="2051" width="11.5" style="1140" customWidth="1"/>
    <col min="2052" max="2052" width="12" style="1140" customWidth="1"/>
    <col min="2053" max="2068" width="11.5" style="1140" customWidth="1"/>
    <col min="2069" max="2304" width="9.1640625" style="1140"/>
    <col min="2305" max="2305" width="5.5" style="1140" customWidth="1"/>
    <col min="2306" max="2306" width="31.5" style="1140" bestFit="1" customWidth="1"/>
    <col min="2307" max="2307" width="11.5" style="1140" customWidth="1"/>
    <col min="2308" max="2308" width="12" style="1140" customWidth="1"/>
    <col min="2309" max="2324" width="11.5" style="1140" customWidth="1"/>
    <col min="2325" max="2560" width="9.1640625" style="1140"/>
    <col min="2561" max="2561" width="5.5" style="1140" customWidth="1"/>
    <col min="2562" max="2562" width="31.5" style="1140" bestFit="1" customWidth="1"/>
    <col min="2563" max="2563" width="11.5" style="1140" customWidth="1"/>
    <col min="2564" max="2564" width="12" style="1140" customWidth="1"/>
    <col min="2565" max="2580" width="11.5" style="1140" customWidth="1"/>
    <col min="2581" max="2816" width="9.1640625" style="1140"/>
    <col min="2817" max="2817" width="5.5" style="1140" customWidth="1"/>
    <col min="2818" max="2818" width="31.5" style="1140" bestFit="1" customWidth="1"/>
    <col min="2819" max="2819" width="11.5" style="1140" customWidth="1"/>
    <col min="2820" max="2820" width="12" style="1140" customWidth="1"/>
    <col min="2821" max="2836" width="11.5" style="1140" customWidth="1"/>
    <col min="2837" max="3072" width="9.1640625" style="1140"/>
    <col min="3073" max="3073" width="5.5" style="1140" customWidth="1"/>
    <col min="3074" max="3074" width="31.5" style="1140" bestFit="1" customWidth="1"/>
    <col min="3075" max="3075" width="11.5" style="1140" customWidth="1"/>
    <col min="3076" max="3076" width="12" style="1140" customWidth="1"/>
    <col min="3077" max="3092" width="11.5" style="1140" customWidth="1"/>
    <col min="3093" max="3328" width="9.1640625" style="1140"/>
    <col min="3329" max="3329" width="5.5" style="1140" customWidth="1"/>
    <col min="3330" max="3330" width="31.5" style="1140" bestFit="1" customWidth="1"/>
    <col min="3331" max="3331" width="11.5" style="1140" customWidth="1"/>
    <col min="3332" max="3332" width="12" style="1140" customWidth="1"/>
    <col min="3333" max="3348" width="11.5" style="1140" customWidth="1"/>
    <col min="3349" max="3584" width="9.1640625" style="1140"/>
    <col min="3585" max="3585" width="5.5" style="1140" customWidth="1"/>
    <col min="3586" max="3586" width="31.5" style="1140" bestFit="1" customWidth="1"/>
    <col min="3587" max="3587" width="11.5" style="1140" customWidth="1"/>
    <col min="3588" max="3588" width="12" style="1140" customWidth="1"/>
    <col min="3589" max="3604" width="11.5" style="1140" customWidth="1"/>
    <col min="3605" max="3840" width="9.1640625" style="1140"/>
    <col min="3841" max="3841" width="5.5" style="1140" customWidth="1"/>
    <col min="3842" max="3842" width="31.5" style="1140" bestFit="1" customWidth="1"/>
    <col min="3843" max="3843" width="11.5" style="1140" customWidth="1"/>
    <col min="3844" max="3844" width="12" style="1140" customWidth="1"/>
    <col min="3845" max="3860" width="11.5" style="1140" customWidth="1"/>
    <col min="3861" max="4096" width="9.1640625" style="1140"/>
    <col min="4097" max="4097" width="5.5" style="1140" customWidth="1"/>
    <col min="4098" max="4098" width="31.5" style="1140" bestFit="1" customWidth="1"/>
    <col min="4099" max="4099" width="11.5" style="1140" customWidth="1"/>
    <col min="4100" max="4100" width="12" style="1140" customWidth="1"/>
    <col min="4101" max="4116" width="11.5" style="1140" customWidth="1"/>
    <col min="4117" max="4352" width="9.1640625" style="1140"/>
    <col min="4353" max="4353" width="5.5" style="1140" customWidth="1"/>
    <col min="4354" max="4354" width="31.5" style="1140" bestFit="1" customWidth="1"/>
    <col min="4355" max="4355" width="11.5" style="1140" customWidth="1"/>
    <col min="4356" max="4356" width="12" style="1140" customWidth="1"/>
    <col min="4357" max="4372" width="11.5" style="1140" customWidth="1"/>
    <col min="4373" max="4608" width="9.1640625" style="1140"/>
    <col min="4609" max="4609" width="5.5" style="1140" customWidth="1"/>
    <col min="4610" max="4610" width="31.5" style="1140" bestFit="1" customWidth="1"/>
    <col min="4611" max="4611" width="11.5" style="1140" customWidth="1"/>
    <col min="4612" max="4612" width="12" style="1140" customWidth="1"/>
    <col min="4613" max="4628" width="11.5" style="1140" customWidth="1"/>
    <col min="4629" max="4864" width="9.1640625" style="1140"/>
    <col min="4865" max="4865" width="5.5" style="1140" customWidth="1"/>
    <col min="4866" max="4866" width="31.5" style="1140" bestFit="1" customWidth="1"/>
    <col min="4867" max="4867" width="11.5" style="1140" customWidth="1"/>
    <col min="4868" max="4868" width="12" style="1140" customWidth="1"/>
    <col min="4869" max="4884" width="11.5" style="1140" customWidth="1"/>
    <col min="4885" max="5120" width="9.1640625" style="1140"/>
    <col min="5121" max="5121" width="5.5" style="1140" customWidth="1"/>
    <col min="5122" max="5122" width="31.5" style="1140" bestFit="1" customWidth="1"/>
    <col min="5123" max="5123" width="11.5" style="1140" customWidth="1"/>
    <col min="5124" max="5124" width="12" style="1140" customWidth="1"/>
    <col min="5125" max="5140" width="11.5" style="1140" customWidth="1"/>
    <col min="5141" max="5376" width="9.1640625" style="1140"/>
    <col min="5377" max="5377" width="5.5" style="1140" customWidth="1"/>
    <col min="5378" max="5378" width="31.5" style="1140" bestFit="1" customWidth="1"/>
    <col min="5379" max="5379" width="11.5" style="1140" customWidth="1"/>
    <col min="5380" max="5380" width="12" style="1140" customWidth="1"/>
    <col min="5381" max="5396" width="11.5" style="1140" customWidth="1"/>
    <col min="5397" max="5632" width="9.1640625" style="1140"/>
    <col min="5633" max="5633" width="5.5" style="1140" customWidth="1"/>
    <col min="5634" max="5634" width="31.5" style="1140" bestFit="1" customWidth="1"/>
    <col min="5635" max="5635" width="11.5" style="1140" customWidth="1"/>
    <col min="5636" max="5636" width="12" style="1140" customWidth="1"/>
    <col min="5637" max="5652" width="11.5" style="1140" customWidth="1"/>
    <col min="5653" max="5888" width="9.1640625" style="1140"/>
    <col min="5889" max="5889" width="5.5" style="1140" customWidth="1"/>
    <col min="5890" max="5890" width="31.5" style="1140" bestFit="1" customWidth="1"/>
    <col min="5891" max="5891" width="11.5" style="1140" customWidth="1"/>
    <col min="5892" max="5892" width="12" style="1140" customWidth="1"/>
    <col min="5893" max="5908" width="11.5" style="1140" customWidth="1"/>
    <col min="5909" max="6144" width="9.1640625" style="1140"/>
    <col min="6145" max="6145" width="5.5" style="1140" customWidth="1"/>
    <col min="6146" max="6146" width="31.5" style="1140" bestFit="1" customWidth="1"/>
    <col min="6147" max="6147" width="11.5" style="1140" customWidth="1"/>
    <col min="6148" max="6148" width="12" style="1140" customWidth="1"/>
    <col min="6149" max="6164" width="11.5" style="1140" customWidth="1"/>
    <col min="6165" max="6400" width="9.1640625" style="1140"/>
    <col min="6401" max="6401" width="5.5" style="1140" customWidth="1"/>
    <col min="6402" max="6402" width="31.5" style="1140" bestFit="1" customWidth="1"/>
    <col min="6403" max="6403" width="11.5" style="1140" customWidth="1"/>
    <col min="6404" max="6404" width="12" style="1140" customWidth="1"/>
    <col min="6405" max="6420" width="11.5" style="1140" customWidth="1"/>
    <col min="6421" max="6656" width="9.1640625" style="1140"/>
    <col min="6657" max="6657" width="5.5" style="1140" customWidth="1"/>
    <col min="6658" max="6658" width="31.5" style="1140" bestFit="1" customWidth="1"/>
    <col min="6659" max="6659" width="11.5" style="1140" customWidth="1"/>
    <col min="6660" max="6660" width="12" style="1140" customWidth="1"/>
    <col min="6661" max="6676" width="11.5" style="1140" customWidth="1"/>
    <col min="6677" max="6912" width="9.1640625" style="1140"/>
    <col min="6913" max="6913" width="5.5" style="1140" customWidth="1"/>
    <col min="6914" max="6914" width="31.5" style="1140" bestFit="1" customWidth="1"/>
    <col min="6915" max="6915" width="11.5" style="1140" customWidth="1"/>
    <col min="6916" max="6916" width="12" style="1140" customWidth="1"/>
    <col min="6917" max="6932" width="11.5" style="1140" customWidth="1"/>
    <col min="6933" max="7168" width="9.1640625" style="1140"/>
    <col min="7169" max="7169" width="5.5" style="1140" customWidth="1"/>
    <col min="7170" max="7170" width="31.5" style="1140" bestFit="1" customWidth="1"/>
    <col min="7171" max="7171" width="11.5" style="1140" customWidth="1"/>
    <col min="7172" max="7172" width="12" style="1140" customWidth="1"/>
    <col min="7173" max="7188" width="11.5" style="1140" customWidth="1"/>
    <col min="7189" max="7424" width="9.1640625" style="1140"/>
    <col min="7425" max="7425" width="5.5" style="1140" customWidth="1"/>
    <col min="7426" max="7426" width="31.5" style="1140" bestFit="1" customWidth="1"/>
    <col min="7427" max="7427" width="11.5" style="1140" customWidth="1"/>
    <col min="7428" max="7428" width="12" style="1140" customWidth="1"/>
    <col min="7429" max="7444" width="11.5" style="1140" customWidth="1"/>
    <col min="7445" max="7680" width="9.1640625" style="1140"/>
    <col min="7681" max="7681" width="5.5" style="1140" customWidth="1"/>
    <col min="7682" max="7682" width="31.5" style="1140" bestFit="1" customWidth="1"/>
    <col min="7683" max="7683" width="11.5" style="1140" customWidth="1"/>
    <col min="7684" max="7684" width="12" style="1140" customWidth="1"/>
    <col min="7685" max="7700" width="11.5" style="1140" customWidth="1"/>
    <col min="7701" max="7936" width="9.1640625" style="1140"/>
    <col min="7937" max="7937" width="5.5" style="1140" customWidth="1"/>
    <col min="7938" max="7938" width="31.5" style="1140" bestFit="1" customWidth="1"/>
    <col min="7939" max="7939" width="11.5" style="1140" customWidth="1"/>
    <col min="7940" max="7940" width="12" style="1140" customWidth="1"/>
    <col min="7941" max="7956" width="11.5" style="1140" customWidth="1"/>
    <col min="7957" max="8192" width="9.1640625" style="1140"/>
    <col min="8193" max="8193" width="5.5" style="1140" customWidth="1"/>
    <col min="8194" max="8194" width="31.5" style="1140" bestFit="1" customWidth="1"/>
    <col min="8195" max="8195" width="11.5" style="1140" customWidth="1"/>
    <col min="8196" max="8196" width="12" style="1140" customWidth="1"/>
    <col min="8197" max="8212" width="11.5" style="1140" customWidth="1"/>
    <col min="8213" max="8448" width="9.1640625" style="1140"/>
    <col min="8449" max="8449" width="5.5" style="1140" customWidth="1"/>
    <col min="8450" max="8450" width="31.5" style="1140" bestFit="1" customWidth="1"/>
    <col min="8451" max="8451" width="11.5" style="1140" customWidth="1"/>
    <col min="8452" max="8452" width="12" style="1140" customWidth="1"/>
    <col min="8453" max="8468" width="11.5" style="1140" customWidth="1"/>
    <col min="8469" max="8704" width="9.1640625" style="1140"/>
    <col min="8705" max="8705" width="5.5" style="1140" customWidth="1"/>
    <col min="8706" max="8706" width="31.5" style="1140" bestFit="1" customWidth="1"/>
    <col min="8707" max="8707" width="11.5" style="1140" customWidth="1"/>
    <col min="8708" max="8708" width="12" style="1140" customWidth="1"/>
    <col min="8709" max="8724" width="11.5" style="1140" customWidth="1"/>
    <col min="8725" max="8960" width="9.1640625" style="1140"/>
    <col min="8961" max="8961" width="5.5" style="1140" customWidth="1"/>
    <col min="8962" max="8962" width="31.5" style="1140" bestFit="1" customWidth="1"/>
    <col min="8963" max="8963" width="11.5" style="1140" customWidth="1"/>
    <col min="8964" max="8964" width="12" style="1140" customWidth="1"/>
    <col min="8965" max="8980" width="11.5" style="1140" customWidth="1"/>
    <col min="8981" max="9216" width="9.1640625" style="1140"/>
    <col min="9217" max="9217" width="5.5" style="1140" customWidth="1"/>
    <col min="9218" max="9218" width="31.5" style="1140" bestFit="1" customWidth="1"/>
    <col min="9219" max="9219" width="11.5" style="1140" customWidth="1"/>
    <col min="9220" max="9220" width="12" style="1140" customWidth="1"/>
    <col min="9221" max="9236" width="11.5" style="1140" customWidth="1"/>
    <col min="9237" max="9472" width="9.1640625" style="1140"/>
    <col min="9473" max="9473" width="5.5" style="1140" customWidth="1"/>
    <col min="9474" max="9474" width="31.5" style="1140" bestFit="1" customWidth="1"/>
    <col min="9475" max="9475" width="11.5" style="1140" customWidth="1"/>
    <col min="9476" max="9476" width="12" style="1140" customWidth="1"/>
    <col min="9477" max="9492" width="11.5" style="1140" customWidth="1"/>
    <col min="9493" max="9728" width="9.1640625" style="1140"/>
    <col min="9729" max="9729" width="5.5" style="1140" customWidth="1"/>
    <col min="9730" max="9730" width="31.5" style="1140" bestFit="1" customWidth="1"/>
    <col min="9731" max="9731" width="11.5" style="1140" customWidth="1"/>
    <col min="9732" max="9732" width="12" style="1140" customWidth="1"/>
    <col min="9733" max="9748" width="11.5" style="1140" customWidth="1"/>
    <col min="9749" max="9984" width="9.1640625" style="1140"/>
    <col min="9985" max="9985" width="5.5" style="1140" customWidth="1"/>
    <col min="9986" max="9986" width="31.5" style="1140" bestFit="1" customWidth="1"/>
    <col min="9987" max="9987" width="11.5" style="1140" customWidth="1"/>
    <col min="9988" max="9988" width="12" style="1140" customWidth="1"/>
    <col min="9989" max="10004" width="11.5" style="1140" customWidth="1"/>
    <col min="10005" max="10240" width="9.1640625" style="1140"/>
    <col min="10241" max="10241" width="5.5" style="1140" customWidth="1"/>
    <col min="10242" max="10242" width="31.5" style="1140" bestFit="1" customWidth="1"/>
    <col min="10243" max="10243" width="11.5" style="1140" customWidth="1"/>
    <col min="10244" max="10244" width="12" style="1140" customWidth="1"/>
    <col min="10245" max="10260" width="11.5" style="1140" customWidth="1"/>
    <col min="10261" max="10496" width="9.1640625" style="1140"/>
    <col min="10497" max="10497" width="5.5" style="1140" customWidth="1"/>
    <col min="10498" max="10498" width="31.5" style="1140" bestFit="1" customWidth="1"/>
    <col min="10499" max="10499" width="11.5" style="1140" customWidth="1"/>
    <col min="10500" max="10500" width="12" style="1140" customWidth="1"/>
    <col min="10501" max="10516" width="11.5" style="1140" customWidth="1"/>
    <col min="10517" max="10752" width="9.1640625" style="1140"/>
    <col min="10753" max="10753" width="5.5" style="1140" customWidth="1"/>
    <col min="10754" max="10754" width="31.5" style="1140" bestFit="1" customWidth="1"/>
    <col min="10755" max="10755" width="11.5" style="1140" customWidth="1"/>
    <col min="10756" max="10756" width="12" style="1140" customWidth="1"/>
    <col min="10757" max="10772" width="11.5" style="1140" customWidth="1"/>
    <col min="10773" max="11008" width="9.1640625" style="1140"/>
    <col min="11009" max="11009" width="5.5" style="1140" customWidth="1"/>
    <col min="11010" max="11010" width="31.5" style="1140" bestFit="1" customWidth="1"/>
    <col min="11011" max="11011" width="11.5" style="1140" customWidth="1"/>
    <col min="11012" max="11012" width="12" style="1140" customWidth="1"/>
    <col min="11013" max="11028" width="11.5" style="1140" customWidth="1"/>
    <col min="11029" max="11264" width="9.1640625" style="1140"/>
    <col min="11265" max="11265" width="5.5" style="1140" customWidth="1"/>
    <col min="11266" max="11266" width="31.5" style="1140" bestFit="1" customWidth="1"/>
    <col min="11267" max="11267" width="11.5" style="1140" customWidth="1"/>
    <col min="11268" max="11268" width="12" style="1140" customWidth="1"/>
    <col min="11269" max="11284" width="11.5" style="1140" customWidth="1"/>
    <col min="11285" max="11520" width="9.1640625" style="1140"/>
    <col min="11521" max="11521" width="5.5" style="1140" customWidth="1"/>
    <col min="11522" max="11522" width="31.5" style="1140" bestFit="1" customWidth="1"/>
    <col min="11523" max="11523" width="11.5" style="1140" customWidth="1"/>
    <col min="11524" max="11524" width="12" style="1140" customWidth="1"/>
    <col min="11525" max="11540" width="11.5" style="1140" customWidth="1"/>
    <col min="11541" max="11776" width="9.1640625" style="1140"/>
    <col min="11777" max="11777" width="5.5" style="1140" customWidth="1"/>
    <col min="11778" max="11778" width="31.5" style="1140" bestFit="1" customWidth="1"/>
    <col min="11779" max="11779" width="11.5" style="1140" customWidth="1"/>
    <col min="11780" max="11780" width="12" style="1140" customWidth="1"/>
    <col min="11781" max="11796" width="11.5" style="1140" customWidth="1"/>
    <col min="11797" max="12032" width="9.1640625" style="1140"/>
    <col min="12033" max="12033" width="5.5" style="1140" customWidth="1"/>
    <col min="12034" max="12034" width="31.5" style="1140" bestFit="1" customWidth="1"/>
    <col min="12035" max="12035" width="11.5" style="1140" customWidth="1"/>
    <col min="12036" max="12036" width="12" style="1140" customWidth="1"/>
    <col min="12037" max="12052" width="11.5" style="1140" customWidth="1"/>
    <col min="12053" max="12288" width="9.1640625" style="1140"/>
    <col min="12289" max="12289" width="5.5" style="1140" customWidth="1"/>
    <col min="12290" max="12290" width="31.5" style="1140" bestFit="1" customWidth="1"/>
    <col min="12291" max="12291" width="11.5" style="1140" customWidth="1"/>
    <col min="12292" max="12292" width="12" style="1140" customWidth="1"/>
    <col min="12293" max="12308" width="11.5" style="1140" customWidth="1"/>
    <col min="12309" max="12544" width="9.1640625" style="1140"/>
    <col min="12545" max="12545" width="5.5" style="1140" customWidth="1"/>
    <col min="12546" max="12546" width="31.5" style="1140" bestFit="1" customWidth="1"/>
    <col min="12547" max="12547" width="11.5" style="1140" customWidth="1"/>
    <col min="12548" max="12548" width="12" style="1140" customWidth="1"/>
    <col min="12549" max="12564" width="11.5" style="1140" customWidth="1"/>
    <col min="12565" max="12800" width="9.1640625" style="1140"/>
    <col min="12801" max="12801" width="5.5" style="1140" customWidth="1"/>
    <col min="12802" max="12802" width="31.5" style="1140" bestFit="1" customWidth="1"/>
    <col min="12803" max="12803" width="11.5" style="1140" customWidth="1"/>
    <col min="12804" max="12804" width="12" style="1140" customWidth="1"/>
    <col min="12805" max="12820" width="11.5" style="1140" customWidth="1"/>
    <col min="12821" max="13056" width="9.1640625" style="1140"/>
    <col min="13057" max="13057" width="5.5" style="1140" customWidth="1"/>
    <col min="13058" max="13058" width="31.5" style="1140" bestFit="1" customWidth="1"/>
    <col min="13059" max="13059" width="11.5" style="1140" customWidth="1"/>
    <col min="13060" max="13060" width="12" style="1140" customWidth="1"/>
    <col min="13061" max="13076" width="11.5" style="1140" customWidth="1"/>
    <col min="13077" max="13312" width="9.1640625" style="1140"/>
    <col min="13313" max="13313" width="5.5" style="1140" customWidth="1"/>
    <col min="13314" max="13314" width="31.5" style="1140" bestFit="1" customWidth="1"/>
    <col min="13315" max="13315" width="11.5" style="1140" customWidth="1"/>
    <col min="13316" max="13316" width="12" style="1140" customWidth="1"/>
    <col min="13317" max="13332" width="11.5" style="1140" customWidth="1"/>
    <col min="13333" max="13568" width="9.1640625" style="1140"/>
    <col min="13569" max="13569" width="5.5" style="1140" customWidth="1"/>
    <col min="13570" max="13570" width="31.5" style="1140" bestFit="1" customWidth="1"/>
    <col min="13571" max="13571" width="11.5" style="1140" customWidth="1"/>
    <col min="13572" max="13572" width="12" style="1140" customWidth="1"/>
    <col min="13573" max="13588" width="11.5" style="1140" customWidth="1"/>
    <col min="13589" max="13824" width="9.1640625" style="1140"/>
    <col min="13825" max="13825" width="5.5" style="1140" customWidth="1"/>
    <col min="13826" max="13826" width="31.5" style="1140" bestFit="1" customWidth="1"/>
    <col min="13827" max="13827" width="11.5" style="1140" customWidth="1"/>
    <col min="13828" max="13828" width="12" style="1140" customWidth="1"/>
    <col min="13829" max="13844" width="11.5" style="1140" customWidth="1"/>
    <col min="13845" max="14080" width="9.1640625" style="1140"/>
    <col min="14081" max="14081" width="5.5" style="1140" customWidth="1"/>
    <col min="14082" max="14082" width="31.5" style="1140" bestFit="1" customWidth="1"/>
    <col min="14083" max="14083" width="11.5" style="1140" customWidth="1"/>
    <col min="14084" max="14084" width="12" style="1140" customWidth="1"/>
    <col min="14085" max="14100" width="11.5" style="1140" customWidth="1"/>
    <col min="14101" max="14336" width="9.1640625" style="1140"/>
    <col min="14337" max="14337" width="5.5" style="1140" customWidth="1"/>
    <col min="14338" max="14338" width="31.5" style="1140" bestFit="1" customWidth="1"/>
    <col min="14339" max="14339" width="11.5" style="1140" customWidth="1"/>
    <col min="14340" max="14340" width="12" style="1140" customWidth="1"/>
    <col min="14341" max="14356" width="11.5" style="1140" customWidth="1"/>
    <col min="14357" max="14592" width="9.1640625" style="1140"/>
    <col min="14593" max="14593" width="5.5" style="1140" customWidth="1"/>
    <col min="14594" max="14594" width="31.5" style="1140" bestFit="1" customWidth="1"/>
    <col min="14595" max="14595" width="11.5" style="1140" customWidth="1"/>
    <col min="14596" max="14596" width="12" style="1140" customWidth="1"/>
    <col min="14597" max="14612" width="11.5" style="1140" customWidth="1"/>
    <col min="14613" max="14848" width="9.1640625" style="1140"/>
    <col min="14849" max="14849" width="5.5" style="1140" customWidth="1"/>
    <col min="14850" max="14850" width="31.5" style="1140" bestFit="1" customWidth="1"/>
    <col min="14851" max="14851" width="11.5" style="1140" customWidth="1"/>
    <col min="14852" max="14852" width="12" style="1140" customWidth="1"/>
    <col min="14853" max="14868" width="11.5" style="1140" customWidth="1"/>
    <col min="14869" max="15104" width="9.1640625" style="1140"/>
    <col min="15105" max="15105" width="5.5" style="1140" customWidth="1"/>
    <col min="15106" max="15106" width="31.5" style="1140" bestFit="1" customWidth="1"/>
    <col min="15107" max="15107" width="11.5" style="1140" customWidth="1"/>
    <col min="15108" max="15108" width="12" style="1140" customWidth="1"/>
    <col min="15109" max="15124" width="11.5" style="1140" customWidth="1"/>
    <col min="15125" max="15360" width="9.1640625" style="1140"/>
    <col min="15361" max="15361" width="5.5" style="1140" customWidth="1"/>
    <col min="15362" max="15362" width="31.5" style="1140" bestFit="1" customWidth="1"/>
    <col min="15363" max="15363" width="11.5" style="1140" customWidth="1"/>
    <col min="15364" max="15364" width="12" style="1140" customWidth="1"/>
    <col min="15365" max="15380" width="11.5" style="1140" customWidth="1"/>
    <col min="15381" max="15616" width="9.1640625" style="1140"/>
    <col min="15617" max="15617" width="5.5" style="1140" customWidth="1"/>
    <col min="15618" max="15618" width="31.5" style="1140" bestFit="1" customWidth="1"/>
    <col min="15619" max="15619" width="11.5" style="1140" customWidth="1"/>
    <col min="15620" max="15620" width="12" style="1140" customWidth="1"/>
    <col min="15621" max="15636" width="11.5" style="1140" customWidth="1"/>
    <col min="15637" max="15872" width="9.1640625" style="1140"/>
    <col min="15873" max="15873" width="5.5" style="1140" customWidth="1"/>
    <col min="15874" max="15874" width="31.5" style="1140" bestFit="1" customWidth="1"/>
    <col min="15875" max="15875" width="11.5" style="1140" customWidth="1"/>
    <col min="15876" max="15876" width="12" style="1140" customWidth="1"/>
    <col min="15877" max="15892" width="11.5" style="1140" customWidth="1"/>
    <col min="15893" max="16128" width="9.1640625" style="1140"/>
    <col min="16129" max="16129" width="5.5" style="1140" customWidth="1"/>
    <col min="16130" max="16130" width="31.5" style="1140" bestFit="1" customWidth="1"/>
    <col min="16131" max="16131" width="11.5" style="1140" customWidth="1"/>
    <col min="16132" max="16132" width="12" style="1140" customWidth="1"/>
    <col min="16133" max="16148" width="11.5" style="1140" customWidth="1"/>
    <col min="16149" max="16384" width="9.1640625" style="1140"/>
  </cols>
  <sheetData>
    <row r="1" spans="1:20">
      <c r="P1" s="1141">
        <f>P25+P26</f>
        <v>62105.399999999994</v>
      </c>
    </row>
    <row r="2" spans="1:20">
      <c r="B2" s="1306" t="s">
        <v>1775</v>
      </c>
      <c r="C2" s="1306"/>
      <c r="D2" s="1306"/>
      <c r="E2" s="1306"/>
      <c r="F2" s="1306"/>
      <c r="G2" s="1306"/>
      <c r="H2" s="1306"/>
      <c r="I2" s="1306"/>
      <c r="J2" s="1306"/>
      <c r="K2" s="1306"/>
      <c r="L2" s="1306"/>
      <c r="M2" s="1306"/>
      <c r="N2" s="1306"/>
      <c r="O2" s="1306"/>
      <c r="P2" s="1306"/>
      <c r="Q2" s="1306"/>
      <c r="R2" s="1306"/>
      <c r="S2" s="1306"/>
      <c r="T2" s="1306"/>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2"/>
      <c r="C4" s="1318" t="s">
        <v>1686</v>
      </c>
      <c r="D4" s="1318" t="s">
        <v>1687</v>
      </c>
      <c r="E4" s="1318" t="s">
        <v>1688</v>
      </c>
      <c r="F4" s="1318" t="s">
        <v>1689</v>
      </c>
      <c r="G4" s="1324" t="s">
        <v>1690</v>
      </c>
      <c r="H4" s="1325"/>
      <c r="I4" s="1325"/>
      <c r="J4" s="1325"/>
      <c r="K4" s="1325"/>
      <c r="L4" s="1325"/>
      <c r="M4" s="1325"/>
      <c r="N4" s="1325"/>
      <c r="O4" s="1326"/>
      <c r="P4" s="1318" t="s">
        <v>1691</v>
      </c>
      <c r="Q4" s="1318" t="s">
        <v>1692</v>
      </c>
      <c r="R4" s="1318" t="s">
        <v>1693</v>
      </c>
      <c r="S4" s="1318" t="s">
        <v>1694</v>
      </c>
      <c r="T4" s="1320" t="s">
        <v>1695</v>
      </c>
    </row>
    <row r="5" spans="1:20" s="1196" customFormat="1" ht="50.25" customHeight="1" thickBot="1">
      <c r="B5" s="1323"/>
      <c r="C5" s="1319"/>
      <c r="D5" s="1319"/>
      <c r="E5" s="1319"/>
      <c r="F5" s="1319"/>
      <c r="G5" s="1194" t="s">
        <v>1696</v>
      </c>
      <c r="H5" s="1194" t="s">
        <v>1697</v>
      </c>
      <c r="I5" s="1194" t="s">
        <v>1698</v>
      </c>
      <c r="J5" s="1194" t="s">
        <v>1699</v>
      </c>
      <c r="K5" s="1194" t="s">
        <v>1700</v>
      </c>
      <c r="L5" s="1194" t="s">
        <v>1776</v>
      </c>
      <c r="M5" s="1195" t="s">
        <v>1702</v>
      </c>
      <c r="N5" s="1194" t="s">
        <v>1703</v>
      </c>
      <c r="O5" s="1194" t="s">
        <v>1704</v>
      </c>
      <c r="P5" s="1319"/>
      <c r="Q5" s="1319"/>
      <c r="R5" s="1319"/>
      <c r="S5" s="1319"/>
      <c r="T5" s="1321"/>
    </row>
    <row r="6" spans="1:20" ht="15">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ht="15">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ht="15">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ht="15">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ht="15">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ht="15">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ht="15">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ht="15">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ht="15">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ht="15">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ht="15">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ht="15">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ht="15">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ht="15">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ht="15">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ht="15">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ht="15">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ht="15">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15">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ht="15">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ht="15">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6"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55"/>
  <sheetViews>
    <sheetView showGridLines="0" topLeftCell="A13" zoomScaleNormal="100" workbookViewId="0">
      <selection activeCell="P26" sqref="P26"/>
    </sheetView>
  </sheetViews>
  <sheetFormatPr baseColWidth="10" defaultColWidth="9.1640625" defaultRowHeight="14"/>
  <cols>
    <col min="1" max="1" width="8.5" style="1140" bestFit="1" customWidth="1"/>
    <col min="2" max="2" width="31.5" style="1140" bestFit="1" customWidth="1"/>
    <col min="3" max="20" width="11.5" style="1140" customWidth="1"/>
    <col min="21" max="26" width="9.1640625" style="1140"/>
    <col min="27" max="27" width="9.5" style="1140" bestFit="1" customWidth="1"/>
    <col min="28" max="256" width="9.1640625" style="1140"/>
    <col min="257" max="257" width="8.5" style="1140" bestFit="1" customWidth="1"/>
    <col min="258" max="258" width="31.5" style="1140" bestFit="1" customWidth="1"/>
    <col min="259" max="276" width="11.5" style="1140" customWidth="1"/>
    <col min="277" max="282" width="9.1640625" style="1140"/>
    <col min="283" max="283" width="9.5" style="1140" bestFit="1" customWidth="1"/>
    <col min="284" max="512" width="9.1640625" style="1140"/>
    <col min="513" max="513" width="8.5" style="1140" bestFit="1" customWidth="1"/>
    <col min="514" max="514" width="31.5" style="1140" bestFit="1" customWidth="1"/>
    <col min="515" max="532" width="11.5" style="1140" customWidth="1"/>
    <col min="533" max="538" width="9.1640625" style="1140"/>
    <col min="539" max="539" width="9.5" style="1140" bestFit="1" customWidth="1"/>
    <col min="540" max="768" width="9.1640625" style="1140"/>
    <col min="769" max="769" width="8.5" style="1140" bestFit="1" customWidth="1"/>
    <col min="770" max="770" width="31.5" style="1140" bestFit="1" customWidth="1"/>
    <col min="771" max="788" width="11.5" style="1140" customWidth="1"/>
    <col min="789" max="794" width="9.1640625" style="1140"/>
    <col min="795" max="795" width="9.5" style="1140" bestFit="1" customWidth="1"/>
    <col min="796" max="1024" width="9.1640625" style="1140"/>
    <col min="1025" max="1025" width="8.5" style="1140" bestFit="1" customWidth="1"/>
    <col min="1026" max="1026" width="31.5" style="1140" bestFit="1" customWidth="1"/>
    <col min="1027" max="1044" width="11.5" style="1140" customWidth="1"/>
    <col min="1045" max="1050" width="9.1640625" style="1140"/>
    <col min="1051" max="1051" width="9.5" style="1140" bestFit="1" customWidth="1"/>
    <col min="1052" max="1280" width="9.1640625" style="1140"/>
    <col min="1281" max="1281" width="8.5" style="1140" bestFit="1" customWidth="1"/>
    <col min="1282" max="1282" width="31.5" style="1140" bestFit="1" customWidth="1"/>
    <col min="1283" max="1300" width="11.5" style="1140" customWidth="1"/>
    <col min="1301" max="1306" width="9.1640625" style="1140"/>
    <col min="1307" max="1307" width="9.5" style="1140" bestFit="1" customWidth="1"/>
    <col min="1308" max="1536" width="9.1640625" style="1140"/>
    <col min="1537" max="1537" width="8.5" style="1140" bestFit="1" customWidth="1"/>
    <col min="1538" max="1538" width="31.5" style="1140" bestFit="1" customWidth="1"/>
    <col min="1539" max="1556" width="11.5" style="1140" customWidth="1"/>
    <col min="1557" max="1562" width="9.1640625" style="1140"/>
    <col min="1563" max="1563" width="9.5" style="1140" bestFit="1" customWidth="1"/>
    <col min="1564" max="1792" width="9.1640625" style="1140"/>
    <col min="1793" max="1793" width="8.5" style="1140" bestFit="1" customWidth="1"/>
    <col min="1794" max="1794" width="31.5" style="1140" bestFit="1" customWidth="1"/>
    <col min="1795" max="1812" width="11.5" style="1140" customWidth="1"/>
    <col min="1813" max="1818" width="9.1640625" style="1140"/>
    <col min="1819" max="1819" width="9.5" style="1140" bestFit="1" customWidth="1"/>
    <col min="1820" max="2048" width="9.1640625" style="1140"/>
    <col min="2049" max="2049" width="8.5" style="1140" bestFit="1" customWidth="1"/>
    <col min="2050" max="2050" width="31.5" style="1140" bestFit="1" customWidth="1"/>
    <col min="2051" max="2068" width="11.5" style="1140" customWidth="1"/>
    <col min="2069" max="2074" width="9.1640625" style="1140"/>
    <col min="2075" max="2075" width="9.5" style="1140" bestFit="1" customWidth="1"/>
    <col min="2076" max="2304" width="9.1640625" style="1140"/>
    <col min="2305" max="2305" width="8.5" style="1140" bestFit="1" customWidth="1"/>
    <col min="2306" max="2306" width="31.5" style="1140" bestFit="1" customWidth="1"/>
    <col min="2307" max="2324" width="11.5" style="1140" customWidth="1"/>
    <col min="2325" max="2330" width="9.1640625" style="1140"/>
    <col min="2331" max="2331" width="9.5" style="1140" bestFit="1" customWidth="1"/>
    <col min="2332" max="2560" width="9.1640625" style="1140"/>
    <col min="2561" max="2561" width="8.5" style="1140" bestFit="1" customWidth="1"/>
    <col min="2562" max="2562" width="31.5" style="1140" bestFit="1" customWidth="1"/>
    <col min="2563" max="2580" width="11.5" style="1140" customWidth="1"/>
    <col min="2581" max="2586" width="9.1640625" style="1140"/>
    <col min="2587" max="2587" width="9.5" style="1140" bestFit="1" customWidth="1"/>
    <col min="2588" max="2816" width="9.1640625" style="1140"/>
    <col min="2817" max="2817" width="8.5" style="1140" bestFit="1" customWidth="1"/>
    <col min="2818" max="2818" width="31.5" style="1140" bestFit="1" customWidth="1"/>
    <col min="2819" max="2836" width="11.5" style="1140" customWidth="1"/>
    <col min="2837" max="2842" width="9.1640625" style="1140"/>
    <col min="2843" max="2843" width="9.5" style="1140" bestFit="1" customWidth="1"/>
    <col min="2844" max="3072" width="9.1640625" style="1140"/>
    <col min="3073" max="3073" width="8.5" style="1140" bestFit="1" customWidth="1"/>
    <col min="3074" max="3074" width="31.5" style="1140" bestFit="1" customWidth="1"/>
    <col min="3075" max="3092" width="11.5" style="1140" customWidth="1"/>
    <col min="3093" max="3098" width="9.1640625" style="1140"/>
    <col min="3099" max="3099" width="9.5" style="1140" bestFit="1" customWidth="1"/>
    <col min="3100" max="3328" width="9.1640625" style="1140"/>
    <col min="3329" max="3329" width="8.5" style="1140" bestFit="1" customWidth="1"/>
    <col min="3330" max="3330" width="31.5" style="1140" bestFit="1" customWidth="1"/>
    <col min="3331" max="3348" width="11.5" style="1140" customWidth="1"/>
    <col min="3349" max="3354" width="9.1640625" style="1140"/>
    <col min="3355" max="3355" width="9.5" style="1140" bestFit="1" customWidth="1"/>
    <col min="3356" max="3584" width="9.1640625" style="1140"/>
    <col min="3585" max="3585" width="8.5" style="1140" bestFit="1" customWidth="1"/>
    <col min="3586" max="3586" width="31.5" style="1140" bestFit="1" customWidth="1"/>
    <col min="3587" max="3604" width="11.5" style="1140" customWidth="1"/>
    <col min="3605" max="3610" width="9.1640625" style="1140"/>
    <col min="3611" max="3611" width="9.5" style="1140" bestFit="1" customWidth="1"/>
    <col min="3612" max="3840" width="9.1640625" style="1140"/>
    <col min="3841" max="3841" width="8.5" style="1140" bestFit="1" customWidth="1"/>
    <col min="3842" max="3842" width="31.5" style="1140" bestFit="1" customWidth="1"/>
    <col min="3843" max="3860" width="11.5" style="1140" customWidth="1"/>
    <col min="3861" max="3866" width="9.1640625" style="1140"/>
    <col min="3867" max="3867" width="9.5" style="1140" bestFit="1" customWidth="1"/>
    <col min="3868" max="4096" width="9.1640625" style="1140"/>
    <col min="4097" max="4097" width="8.5" style="1140" bestFit="1" customWidth="1"/>
    <col min="4098" max="4098" width="31.5" style="1140" bestFit="1" customWidth="1"/>
    <col min="4099" max="4116" width="11.5" style="1140" customWidth="1"/>
    <col min="4117" max="4122" width="9.1640625" style="1140"/>
    <col min="4123" max="4123" width="9.5" style="1140" bestFit="1" customWidth="1"/>
    <col min="4124" max="4352" width="9.1640625" style="1140"/>
    <col min="4353" max="4353" width="8.5" style="1140" bestFit="1" customWidth="1"/>
    <col min="4354" max="4354" width="31.5" style="1140" bestFit="1" customWidth="1"/>
    <col min="4355" max="4372" width="11.5" style="1140" customWidth="1"/>
    <col min="4373" max="4378" width="9.1640625" style="1140"/>
    <col min="4379" max="4379" width="9.5" style="1140" bestFit="1" customWidth="1"/>
    <col min="4380" max="4608" width="9.1640625" style="1140"/>
    <col min="4609" max="4609" width="8.5" style="1140" bestFit="1" customWidth="1"/>
    <col min="4610" max="4610" width="31.5" style="1140" bestFit="1" customWidth="1"/>
    <col min="4611" max="4628" width="11.5" style="1140" customWidth="1"/>
    <col min="4629" max="4634" width="9.1640625" style="1140"/>
    <col min="4635" max="4635" width="9.5" style="1140" bestFit="1" customWidth="1"/>
    <col min="4636" max="4864" width="9.1640625" style="1140"/>
    <col min="4865" max="4865" width="8.5" style="1140" bestFit="1" customWidth="1"/>
    <col min="4866" max="4866" width="31.5" style="1140" bestFit="1" customWidth="1"/>
    <col min="4867" max="4884" width="11.5" style="1140" customWidth="1"/>
    <col min="4885" max="4890" width="9.1640625" style="1140"/>
    <col min="4891" max="4891" width="9.5" style="1140" bestFit="1" customWidth="1"/>
    <col min="4892" max="5120" width="9.1640625" style="1140"/>
    <col min="5121" max="5121" width="8.5" style="1140" bestFit="1" customWidth="1"/>
    <col min="5122" max="5122" width="31.5" style="1140" bestFit="1" customWidth="1"/>
    <col min="5123" max="5140" width="11.5" style="1140" customWidth="1"/>
    <col min="5141" max="5146" width="9.1640625" style="1140"/>
    <col min="5147" max="5147" width="9.5" style="1140" bestFit="1" customWidth="1"/>
    <col min="5148" max="5376" width="9.1640625" style="1140"/>
    <col min="5377" max="5377" width="8.5" style="1140" bestFit="1" customWidth="1"/>
    <col min="5378" max="5378" width="31.5" style="1140" bestFit="1" customWidth="1"/>
    <col min="5379" max="5396" width="11.5" style="1140" customWidth="1"/>
    <col min="5397" max="5402" width="9.1640625" style="1140"/>
    <col min="5403" max="5403" width="9.5" style="1140" bestFit="1" customWidth="1"/>
    <col min="5404" max="5632" width="9.1640625" style="1140"/>
    <col min="5633" max="5633" width="8.5" style="1140" bestFit="1" customWidth="1"/>
    <col min="5634" max="5634" width="31.5" style="1140" bestFit="1" customWidth="1"/>
    <col min="5635" max="5652" width="11.5" style="1140" customWidth="1"/>
    <col min="5653" max="5658" width="9.1640625" style="1140"/>
    <col min="5659" max="5659" width="9.5" style="1140" bestFit="1" customWidth="1"/>
    <col min="5660" max="5888" width="9.1640625" style="1140"/>
    <col min="5889" max="5889" width="8.5" style="1140" bestFit="1" customWidth="1"/>
    <col min="5890" max="5890" width="31.5" style="1140" bestFit="1" customWidth="1"/>
    <col min="5891" max="5908" width="11.5" style="1140" customWidth="1"/>
    <col min="5909" max="5914" width="9.1640625" style="1140"/>
    <col min="5915" max="5915" width="9.5" style="1140" bestFit="1" customWidth="1"/>
    <col min="5916" max="6144" width="9.1640625" style="1140"/>
    <col min="6145" max="6145" width="8.5" style="1140" bestFit="1" customWidth="1"/>
    <col min="6146" max="6146" width="31.5" style="1140" bestFit="1" customWidth="1"/>
    <col min="6147" max="6164" width="11.5" style="1140" customWidth="1"/>
    <col min="6165" max="6170" width="9.1640625" style="1140"/>
    <col min="6171" max="6171" width="9.5" style="1140" bestFit="1" customWidth="1"/>
    <col min="6172" max="6400" width="9.1640625" style="1140"/>
    <col min="6401" max="6401" width="8.5" style="1140" bestFit="1" customWidth="1"/>
    <col min="6402" max="6402" width="31.5" style="1140" bestFit="1" customWidth="1"/>
    <col min="6403" max="6420" width="11.5" style="1140" customWidth="1"/>
    <col min="6421" max="6426" width="9.1640625" style="1140"/>
    <col min="6427" max="6427" width="9.5" style="1140" bestFit="1" customWidth="1"/>
    <col min="6428" max="6656" width="9.1640625" style="1140"/>
    <col min="6657" max="6657" width="8.5" style="1140" bestFit="1" customWidth="1"/>
    <col min="6658" max="6658" width="31.5" style="1140" bestFit="1" customWidth="1"/>
    <col min="6659" max="6676" width="11.5" style="1140" customWidth="1"/>
    <col min="6677" max="6682" width="9.1640625" style="1140"/>
    <col min="6683" max="6683" width="9.5" style="1140" bestFit="1" customWidth="1"/>
    <col min="6684" max="6912" width="9.1640625" style="1140"/>
    <col min="6913" max="6913" width="8.5" style="1140" bestFit="1" customWidth="1"/>
    <col min="6914" max="6914" width="31.5" style="1140" bestFit="1" customWidth="1"/>
    <col min="6915" max="6932" width="11.5" style="1140" customWidth="1"/>
    <col min="6933" max="6938" width="9.1640625" style="1140"/>
    <col min="6939" max="6939" width="9.5" style="1140" bestFit="1" customWidth="1"/>
    <col min="6940" max="7168" width="9.1640625" style="1140"/>
    <col min="7169" max="7169" width="8.5" style="1140" bestFit="1" customWidth="1"/>
    <col min="7170" max="7170" width="31.5" style="1140" bestFit="1" customWidth="1"/>
    <col min="7171" max="7188" width="11.5" style="1140" customWidth="1"/>
    <col min="7189" max="7194" width="9.1640625" style="1140"/>
    <col min="7195" max="7195" width="9.5" style="1140" bestFit="1" customWidth="1"/>
    <col min="7196" max="7424" width="9.1640625" style="1140"/>
    <col min="7425" max="7425" width="8.5" style="1140" bestFit="1" customWidth="1"/>
    <col min="7426" max="7426" width="31.5" style="1140" bestFit="1" customWidth="1"/>
    <col min="7427" max="7444" width="11.5" style="1140" customWidth="1"/>
    <col min="7445" max="7450" width="9.1640625" style="1140"/>
    <col min="7451" max="7451" width="9.5" style="1140" bestFit="1" customWidth="1"/>
    <col min="7452" max="7680" width="9.1640625" style="1140"/>
    <col min="7681" max="7681" width="8.5" style="1140" bestFit="1" customWidth="1"/>
    <col min="7682" max="7682" width="31.5" style="1140" bestFit="1" customWidth="1"/>
    <col min="7683" max="7700" width="11.5" style="1140" customWidth="1"/>
    <col min="7701" max="7706" width="9.1640625" style="1140"/>
    <col min="7707" max="7707" width="9.5" style="1140" bestFit="1" customWidth="1"/>
    <col min="7708" max="7936" width="9.1640625" style="1140"/>
    <col min="7937" max="7937" width="8.5" style="1140" bestFit="1" customWidth="1"/>
    <col min="7938" max="7938" width="31.5" style="1140" bestFit="1" customWidth="1"/>
    <col min="7939" max="7956" width="11.5" style="1140" customWidth="1"/>
    <col min="7957" max="7962" width="9.1640625" style="1140"/>
    <col min="7963" max="7963" width="9.5" style="1140" bestFit="1" customWidth="1"/>
    <col min="7964" max="8192" width="9.1640625" style="1140"/>
    <col min="8193" max="8193" width="8.5" style="1140" bestFit="1" customWidth="1"/>
    <col min="8194" max="8194" width="31.5" style="1140" bestFit="1" customWidth="1"/>
    <col min="8195" max="8212" width="11.5" style="1140" customWidth="1"/>
    <col min="8213" max="8218" width="9.1640625" style="1140"/>
    <col min="8219" max="8219" width="9.5" style="1140" bestFit="1" customWidth="1"/>
    <col min="8220" max="8448" width="9.1640625" style="1140"/>
    <col min="8449" max="8449" width="8.5" style="1140" bestFit="1" customWidth="1"/>
    <col min="8450" max="8450" width="31.5" style="1140" bestFit="1" customWidth="1"/>
    <col min="8451" max="8468" width="11.5" style="1140" customWidth="1"/>
    <col min="8469" max="8474" width="9.1640625" style="1140"/>
    <col min="8475" max="8475" width="9.5" style="1140" bestFit="1" customWidth="1"/>
    <col min="8476" max="8704" width="9.1640625" style="1140"/>
    <col min="8705" max="8705" width="8.5" style="1140" bestFit="1" customWidth="1"/>
    <col min="8706" max="8706" width="31.5" style="1140" bestFit="1" customWidth="1"/>
    <col min="8707" max="8724" width="11.5" style="1140" customWidth="1"/>
    <col min="8725" max="8730" width="9.1640625" style="1140"/>
    <col min="8731" max="8731" width="9.5" style="1140" bestFit="1" customWidth="1"/>
    <col min="8732" max="8960" width="9.1640625" style="1140"/>
    <col min="8961" max="8961" width="8.5" style="1140" bestFit="1" customWidth="1"/>
    <col min="8962" max="8962" width="31.5" style="1140" bestFit="1" customWidth="1"/>
    <col min="8963" max="8980" width="11.5" style="1140" customWidth="1"/>
    <col min="8981" max="8986" width="9.1640625" style="1140"/>
    <col min="8987" max="8987" width="9.5" style="1140" bestFit="1" customWidth="1"/>
    <col min="8988" max="9216" width="9.1640625" style="1140"/>
    <col min="9217" max="9217" width="8.5" style="1140" bestFit="1" customWidth="1"/>
    <col min="9218" max="9218" width="31.5" style="1140" bestFit="1" customWidth="1"/>
    <col min="9219" max="9236" width="11.5" style="1140" customWidth="1"/>
    <col min="9237" max="9242" width="9.1640625" style="1140"/>
    <col min="9243" max="9243" width="9.5" style="1140" bestFit="1" customWidth="1"/>
    <col min="9244" max="9472" width="9.1640625" style="1140"/>
    <col min="9473" max="9473" width="8.5" style="1140" bestFit="1" customWidth="1"/>
    <col min="9474" max="9474" width="31.5" style="1140" bestFit="1" customWidth="1"/>
    <col min="9475" max="9492" width="11.5" style="1140" customWidth="1"/>
    <col min="9493" max="9498" width="9.1640625" style="1140"/>
    <col min="9499" max="9499" width="9.5" style="1140" bestFit="1" customWidth="1"/>
    <col min="9500" max="9728" width="9.1640625" style="1140"/>
    <col min="9729" max="9729" width="8.5" style="1140" bestFit="1" customWidth="1"/>
    <col min="9730" max="9730" width="31.5" style="1140" bestFit="1" customWidth="1"/>
    <col min="9731" max="9748" width="11.5" style="1140" customWidth="1"/>
    <col min="9749" max="9754" width="9.1640625" style="1140"/>
    <col min="9755" max="9755" width="9.5" style="1140" bestFit="1" customWidth="1"/>
    <col min="9756" max="9984" width="9.1640625" style="1140"/>
    <col min="9985" max="9985" width="8.5" style="1140" bestFit="1" customWidth="1"/>
    <col min="9986" max="9986" width="31.5" style="1140" bestFit="1" customWidth="1"/>
    <col min="9987" max="10004" width="11.5" style="1140" customWidth="1"/>
    <col min="10005" max="10010" width="9.1640625" style="1140"/>
    <col min="10011" max="10011" width="9.5" style="1140" bestFit="1" customWidth="1"/>
    <col min="10012" max="10240" width="9.1640625" style="1140"/>
    <col min="10241" max="10241" width="8.5" style="1140" bestFit="1" customWidth="1"/>
    <col min="10242" max="10242" width="31.5" style="1140" bestFit="1" customWidth="1"/>
    <col min="10243" max="10260" width="11.5" style="1140" customWidth="1"/>
    <col min="10261" max="10266" width="9.1640625" style="1140"/>
    <col min="10267" max="10267" width="9.5" style="1140" bestFit="1" customWidth="1"/>
    <col min="10268" max="10496" width="9.1640625" style="1140"/>
    <col min="10497" max="10497" width="8.5" style="1140" bestFit="1" customWidth="1"/>
    <col min="10498" max="10498" width="31.5" style="1140" bestFit="1" customWidth="1"/>
    <col min="10499" max="10516" width="11.5" style="1140" customWidth="1"/>
    <col min="10517" max="10522" width="9.1640625" style="1140"/>
    <col min="10523" max="10523" width="9.5" style="1140" bestFit="1" customWidth="1"/>
    <col min="10524" max="10752" width="9.1640625" style="1140"/>
    <col min="10753" max="10753" width="8.5" style="1140" bestFit="1" customWidth="1"/>
    <col min="10754" max="10754" width="31.5" style="1140" bestFit="1" customWidth="1"/>
    <col min="10755" max="10772" width="11.5" style="1140" customWidth="1"/>
    <col min="10773" max="10778" width="9.1640625" style="1140"/>
    <col min="10779" max="10779" width="9.5" style="1140" bestFit="1" customWidth="1"/>
    <col min="10780" max="11008" width="9.1640625" style="1140"/>
    <col min="11009" max="11009" width="8.5" style="1140" bestFit="1" customWidth="1"/>
    <col min="11010" max="11010" width="31.5" style="1140" bestFit="1" customWidth="1"/>
    <col min="11011" max="11028" width="11.5" style="1140" customWidth="1"/>
    <col min="11029" max="11034" width="9.1640625" style="1140"/>
    <col min="11035" max="11035" width="9.5" style="1140" bestFit="1" customWidth="1"/>
    <col min="11036" max="11264" width="9.1640625" style="1140"/>
    <col min="11265" max="11265" width="8.5" style="1140" bestFit="1" customWidth="1"/>
    <col min="11266" max="11266" width="31.5" style="1140" bestFit="1" customWidth="1"/>
    <col min="11267" max="11284" width="11.5" style="1140" customWidth="1"/>
    <col min="11285" max="11290" width="9.1640625" style="1140"/>
    <col min="11291" max="11291" width="9.5" style="1140" bestFit="1" customWidth="1"/>
    <col min="11292" max="11520" width="9.1640625" style="1140"/>
    <col min="11521" max="11521" width="8.5" style="1140" bestFit="1" customWidth="1"/>
    <col min="11522" max="11522" width="31.5" style="1140" bestFit="1" customWidth="1"/>
    <col min="11523" max="11540" width="11.5" style="1140" customWidth="1"/>
    <col min="11541" max="11546" width="9.1640625" style="1140"/>
    <col min="11547" max="11547" width="9.5" style="1140" bestFit="1" customWidth="1"/>
    <col min="11548" max="11776" width="9.1640625" style="1140"/>
    <col min="11777" max="11777" width="8.5" style="1140" bestFit="1" customWidth="1"/>
    <col min="11778" max="11778" width="31.5" style="1140" bestFit="1" customWidth="1"/>
    <col min="11779" max="11796" width="11.5" style="1140" customWidth="1"/>
    <col min="11797" max="11802" width="9.1640625" style="1140"/>
    <col min="11803" max="11803" width="9.5" style="1140" bestFit="1" customWidth="1"/>
    <col min="11804" max="12032" width="9.1640625" style="1140"/>
    <col min="12033" max="12033" width="8.5" style="1140" bestFit="1" customWidth="1"/>
    <col min="12034" max="12034" width="31.5" style="1140" bestFit="1" customWidth="1"/>
    <col min="12035" max="12052" width="11.5" style="1140" customWidth="1"/>
    <col min="12053" max="12058" width="9.1640625" style="1140"/>
    <col min="12059" max="12059" width="9.5" style="1140" bestFit="1" customWidth="1"/>
    <col min="12060" max="12288" width="9.1640625" style="1140"/>
    <col min="12289" max="12289" width="8.5" style="1140" bestFit="1" customWidth="1"/>
    <col min="12290" max="12290" width="31.5" style="1140" bestFit="1" customWidth="1"/>
    <col min="12291" max="12308" width="11.5" style="1140" customWidth="1"/>
    <col min="12309" max="12314" width="9.1640625" style="1140"/>
    <col min="12315" max="12315" width="9.5" style="1140" bestFit="1" customWidth="1"/>
    <col min="12316" max="12544" width="9.1640625" style="1140"/>
    <col min="12545" max="12545" width="8.5" style="1140" bestFit="1" customWidth="1"/>
    <col min="12546" max="12546" width="31.5" style="1140" bestFit="1" customWidth="1"/>
    <col min="12547" max="12564" width="11.5" style="1140" customWidth="1"/>
    <col min="12565" max="12570" width="9.1640625" style="1140"/>
    <col min="12571" max="12571" width="9.5" style="1140" bestFit="1" customWidth="1"/>
    <col min="12572" max="12800" width="9.1640625" style="1140"/>
    <col min="12801" max="12801" width="8.5" style="1140" bestFit="1" customWidth="1"/>
    <col min="12802" max="12802" width="31.5" style="1140" bestFit="1" customWidth="1"/>
    <col min="12803" max="12820" width="11.5" style="1140" customWidth="1"/>
    <col min="12821" max="12826" width="9.1640625" style="1140"/>
    <col min="12827" max="12827" width="9.5" style="1140" bestFit="1" customWidth="1"/>
    <col min="12828" max="13056" width="9.1640625" style="1140"/>
    <col min="13057" max="13057" width="8.5" style="1140" bestFit="1" customWidth="1"/>
    <col min="13058" max="13058" width="31.5" style="1140" bestFit="1" customWidth="1"/>
    <col min="13059" max="13076" width="11.5" style="1140" customWidth="1"/>
    <col min="13077" max="13082" width="9.1640625" style="1140"/>
    <col min="13083" max="13083" width="9.5" style="1140" bestFit="1" customWidth="1"/>
    <col min="13084" max="13312" width="9.1640625" style="1140"/>
    <col min="13313" max="13313" width="8.5" style="1140" bestFit="1" customWidth="1"/>
    <col min="13314" max="13314" width="31.5" style="1140" bestFit="1" customWidth="1"/>
    <col min="13315" max="13332" width="11.5" style="1140" customWidth="1"/>
    <col min="13333" max="13338" width="9.1640625" style="1140"/>
    <col min="13339" max="13339" width="9.5" style="1140" bestFit="1" customWidth="1"/>
    <col min="13340" max="13568" width="9.1640625" style="1140"/>
    <col min="13569" max="13569" width="8.5" style="1140" bestFit="1" customWidth="1"/>
    <col min="13570" max="13570" width="31.5" style="1140" bestFit="1" customWidth="1"/>
    <col min="13571" max="13588" width="11.5" style="1140" customWidth="1"/>
    <col min="13589" max="13594" width="9.1640625" style="1140"/>
    <col min="13595" max="13595" width="9.5" style="1140" bestFit="1" customWidth="1"/>
    <col min="13596" max="13824" width="9.1640625" style="1140"/>
    <col min="13825" max="13825" width="8.5" style="1140" bestFit="1" customWidth="1"/>
    <col min="13826" max="13826" width="31.5" style="1140" bestFit="1" customWidth="1"/>
    <col min="13827" max="13844" width="11.5" style="1140" customWidth="1"/>
    <col min="13845" max="13850" width="9.1640625" style="1140"/>
    <col min="13851" max="13851" width="9.5" style="1140" bestFit="1" customWidth="1"/>
    <col min="13852" max="14080" width="9.1640625" style="1140"/>
    <col min="14081" max="14081" width="8.5" style="1140" bestFit="1" customWidth="1"/>
    <col min="14082" max="14082" width="31.5" style="1140" bestFit="1" customWidth="1"/>
    <col min="14083" max="14100" width="11.5" style="1140" customWidth="1"/>
    <col min="14101" max="14106" width="9.1640625" style="1140"/>
    <col min="14107" max="14107" width="9.5" style="1140" bestFit="1" customWidth="1"/>
    <col min="14108" max="14336" width="9.1640625" style="1140"/>
    <col min="14337" max="14337" width="8.5" style="1140" bestFit="1" customWidth="1"/>
    <col min="14338" max="14338" width="31.5" style="1140" bestFit="1" customWidth="1"/>
    <col min="14339" max="14356" width="11.5" style="1140" customWidth="1"/>
    <col min="14357" max="14362" width="9.1640625" style="1140"/>
    <col min="14363" max="14363" width="9.5" style="1140" bestFit="1" customWidth="1"/>
    <col min="14364" max="14592" width="9.1640625" style="1140"/>
    <col min="14593" max="14593" width="8.5" style="1140" bestFit="1" customWidth="1"/>
    <col min="14594" max="14594" width="31.5" style="1140" bestFit="1" customWidth="1"/>
    <col min="14595" max="14612" width="11.5" style="1140" customWidth="1"/>
    <col min="14613" max="14618" width="9.1640625" style="1140"/>
    <col min="14619" max="14619" width="9.5" style="1140" bestFit="1" customWidth="1"/>
    <col min="14620" max="14848" width="9.1640625" style="1140"/>
    <col min="14849" max="14849" width="8.5" style="1140" bestFit="1" customWidth="1"/>
    <col min="14850" max="14850" width="31.5" style="1140" bestFit="1" customWidth="1"/>
    <col min="14851" max="14868" width="11.5" style="1140" customWidth="1"/>
    <col min="14869" max="14874" width="9.1640625" style="1140"/>
    <col min="14875" max="14875" width="9.5" style="1140" bestFit="1" customWidth="1"/>
    <col min="14876" max="15104" width="9.1640625" style="1140"/>
    <col min="15105" max="15105" width="8.5" style="1140" bestFit="1" customWidth="1"/>
    <col min="15106" max="15106" width="31.5" style="1140" bestFit="1" customWidth="1"/>
    <col min="15107" max="15124" width="11.5" style="1140" customWidth="1"/>
    <col min="15125" max="15130" width="9.1640625" style="1140"/>
    <col min="15131" max="15131" width="9.5" style="1140" bestFit="1" customWidth="1"/>
    <col min="15132" max="15360" width="9.1640625" style="1140"/>
    <col min="15361" max="15361" width="8.5" style="1140" bestFit="1" customWidth="1"/>
    <col min="15362" max="15362" width="31.5" style="1140" bestFit="1" customWidth="1"/>
    <col min="15363" max="15380" width="11.5" style="1140" customWidth="1"/>
    <col min="15381" max="15386" width="9.1640625" style="1140"/>
    <col min="15387" max="15387" width="9.5" style="1140" bestFit="1" customWidth="1"/>
    <col min="15388" max="15616" width="9.1640625" style="1140"/>
    <col min="15617" max="15617" width="8.5" style="1140" bestFit="1" customWidth="1"/>
    <col min="15618" max="15618" width="31.5" style="1140" bestFit="1" customWidth="1"/>
    <col min="15619" max="15636" width="11.5" style="1140" customWidth="1"/>
    <col min="15637" max="15642" width="9.1640625" style="1140"/>
    <col min="15643" max="15643" width="9.5" style="1140" bestFit="1" customWidth="1"/>
    <col min="15644" max="15872" width="9.1640625" style="1140"/>
    <col min="15873" max="15873" width="8.5" style="1140" bestFit="1" customWidth="1"/>
    <col min="15874" max="15874" width="31.5" style="1140" bestFit="1" customWidth="1"/>
    <col min="15875" max="15892" width="11.5" style="1140" customWidth="1"/>
    <col min="15893" max="15898" width="9.1640625" style="1140"/>
    <col min="15899" max="15899" width="9.5" style="1140" bestFit="1" customWidth="1"/>
    <col min="15900" max="16128" width="9.1640625" style="1140"/>
    <col min="16129" max="16129" width="8.5" style="1140" bestFit="1" customWidth="1"/>
    <col min="16130" max="16130" width="31.5" style="1140" bestFit="1" customWidth="1"/>
    <col min="16131" max="16148" width="11.5" style="1140" customWidth="1"/>
    <col min="16149" max="16154" width="9.1640625" style="1140"/>
    <col min="16155" max="16155" width="9.5" style="1140" bestFit="1" customWidth="1"/>
    <col min="16156" max="16384" width="9.164062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6" t="s">
        <v>1860</v>
      </c>
      <c r="C2" s="1306"/>
      <c r="D2" s="1306"/>
      <c r="E2" s="1306"/>
      <c r="F2" s="1306"/>
      <c r="G2" s="1306"/>
      <c r="H2" s="1306"/>
      <c r="I2" s="1306"/>
      <c r="J2" s="1306"/>
      <c r="K2" s="1306"/>
      <c r="L2" s="1306"/>
      <c r="M2" s="1306"/>
      <c r="N2" s="1306"/>
      <c r="O2" s="1306"/>
      <c r="P2" s="1306"/>
      <c r="Q2" s="1306"/>
      <c r="R2" s="1306"/>
      <c r="S2" s="1306"/>
      <c r="T2" s="1306"/>
    </row>
    <row r="3" spans="1:21" ht="1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29"/>
      <c r="C4" s="1315" t="s">
        <v>1686</v>
      </c>
      <c r="D4" s="1315" t="s">
        <v>1687</v>
      </c>
      <c r="E4" s="1315" t="s">
        <v>1688</v>
      </c>
      <c r="F4" s="1315" t="s">
        <v>1689</v>
      </c>
      <c r="G4" s="1331" t="s">
        <v>1690</v>
      </c>
      <c r="H4" s="1332"/>
      <c r="I4" s="1332"/>
      <c r="J4" s="1332"/>
      <c r="K4" s="1332"/>
      <c r="L4" s="1332"/>
      <c r="M4" s="1332"/>
      <c r="N4" s="1332"/>
      <c r="O4" s="1333"/>
      <c r="P4" s="1315" t="s">
        <v>1691</v>
      </c>
      <c r="Q4" s="1315" t="s">
        <v>1692</v>
      </c>
      <c r="R4" s="1315" t="s">
        <v>1693</v>
      </c>
      <c r="S4" s="1315" t="s">
        <v>1694</v>
      </c>
      <c r="T4" s="1327" t="s">
        <v>1695</v>
      </c>
    </row>
    <row r="5" spans="1:21" s="1145" customFormat="1" ht="50.25" customHeight="1" thickBot="1">
      <c r="B5" s="1330"/>
      <c r="C5" s="1316"/>
      <c r="D5" s="1316"/>
      <c r="E5" s="1316"/>
      <c r="F5" s="1316"/>
      <c r="G5" s="1143" t="s">
        <v>1696</v>
      </c>
      <c r="H5" s="1143" t="s">
        <v>1697</v>
      </c>
      <c r="I5" s="1143" t="s">
        <v>1698</v>
      </c>
      <c r="J5" s="1143" t="s">
        <v>1699</v>
      </c>
      <c r="K5" s="1143" t="s">
        <v>1700</v>
      </c>
      <c r="L5" s="1143" t="s">
        <v>1701</v>
      </c>
      <c r="M5" s="1144" t="s">
        <v>1702</v>
      </c>
      <c r="N5" s="1143" t="s">
        <v>1703</v>
      </c>
      <c r="O5" s="1143" t="s">
        <v>1704</v>
      </c>
      <c r="P5" s="1316"/>
      <c r="Q5" s="1316"/>
      <c r="R5" s="1316"/>
      <c r="S5" s="1316"/>
      <c r="T5" s="1328"/>
    </row>
    <row r="6" spans="1:21" ht="15">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ht="15">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ht="15">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ht="15">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ht="15">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ht="15">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ht="15">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ht="15">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ht="15">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ht="15">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ht="15">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ht="15">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ht="15">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ht="15">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ht="15">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ht="15">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ht="15">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ht="15">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15">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ht="15">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ht="15">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6"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94"/>
  <sheetViews>
    <sheetView topLeftCell="A13" workbookViewId="0">
      <selection activeCell="H25" sqref="H25"/>
    </sheetView>
  </sheetViews>
  <sheetFormatPr baseColWidth="10" defaultColWidth="11.5" defaultRowHeight="13"/>
  <cols>
    <col min="1" max="16384" width="11.5" style="602"/>
  </cols>
  <sheetData>
    <row r="1" spans="1:2" ht="14">
      <c r="A1" s="1122" t="s">
        <v>1628</v>
      </c>
      <c r="B1" s="1123" t="s">
        <v>1629</v>
      </c>
    </row>
    <row r="2" spans="1:2" ht="14">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14" bestFit="1" customWidth="1"/>
    <col min="2" max="25" width="13.5" style="1214" customWidth="1"/>
    <col min="26" max="26" width="16.33203125" style="1214" customWidth="1"/>
    <col min="27" max="16384" width="9.164062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ñ</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ñ</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ñ</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ñ</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ñ</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ñ</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ñ</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ñ</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ñ</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ñ</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ñ</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ñ</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ñ</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ñ</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ñ</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ñ</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ñ</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ñ</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ñ</v>
      </c>
      <c r="Z62" s="1219" t="str">
        <f t="shared" si="8"/>
        <v>ñ</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ñ</v>
      </c>
      <c r="D66" s="1219">
        <f t="shared" si="6"/>
        <v>-0.23622047244094491</v>
      </c>
      <c r="E66" s="1219">
        <f t="shared" si="6"/>
        <v>-0.2989690721649485</v>
      </c>
      <c r="F66" s="1219">
        <f t="shared" si="6"/>
        <v>8.8235294117647189E-2</v>
      </c>
      <c r="G66" s="1219">
        <f t="shared" si="6"/>
        <v>-0.75</v>
      </c>
      <c r="H66" s="1219">
        <f t="shared" si="6"/>
        <v>-0.78378378378378377</v>
      </c>
      <c r="I66" s="1219" t="str">
        <f t="shared" si="6"/>
        <v>ñ</v>
      </c>
      <c r="J66" s="1219" t="str">
        <f t="shared" si="6"/>
        <v>ñ</v>
      </c>
      <c r="K66" s="1219" t="str">
        <f t="shared" si="6"/>
        <v>ñ</v>
      </c>
      <c r="L66" s="1219" t="str">
        <f t="shared" si="7"/>
        <v>ñ</v>
      </c>
      <c r="M66" s="1219" t="str">
        <f t="shared" si="7"/>
        <v>ñ</v>
      </c>
      <c r="N66" s="1219" t="str">
        <f t="shared" si="7"/>
        <v>ñ</v>
      </c>
      <c r="O66" s="1219" t="str">
        <f t="shared" si="7"/>
        <v>ñ</v>
      </c>
      <c r="P66" s="1219" t="str">
        <f t="shared" si="7"/>
        <v>ñ</v>
      </c>
      <c r="Q66" s="1219" t="str">
        <f t="shared" si="7"/>
        <v>ñ</v>
      </c>
      <c r="R66" s="1219" t="str">
        <f t="shared" si="7"/>
        <v>ñ</v>
      </c>
      <c r="S66" s="1219" t="str">
        <f t="shared" si="7"/>
        <v>ñ</v>
      </c>
      <c r="T66" s="1219" t="str">
        <f t="shared" si="7"/>
        <v>ñ</v>
      </c>
      <c r="U66" s="1219" t="str">
        <f t="shared" si="7"/>
        <v>ñ</v>
      </c>
      <c r="V66" s="1219" t="str">
        <f t="shared" si="7"/>
        <v>ñ</v>
      </c>
      <c r="W66" s="1219" t="str">
        <f t="shared" si="7"/>
        <v>ñ</v>
      </c>
      <c r="X66" s="1219" t="str">
        <f t="shared" si="7"/>
        <v>ñ</v>
      </c>
      <c r="Y66" s="1219" t="str">
        <f t="shared" si="7"/>
        <v>ñ</v>
      </c>
      <c r="Z66" s="1219" t="str">
        <f t="shared" si="8"/>
        <v>ñ</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ñ</v>
      </c>
      <c r="D68" s="1219" t="str">
        <f t="shared" si="9"/>
        <v>ñ</v>
      </c>
      <c r="E68" s="1219" t="str">
        <f t="shared" si="9"/>
        <v>ñ</v>
      </c>
      <c r="F68" s="1219" t="str">
        <f t="shared" si="9"/>
        <v>ñ</v>
      </c>
      <c r="G68" s="1219" t="str">
        <f t="shared" si="9"/>
        <v>ñ</v>
      </c>
      <c r="H68" s="1219" t="str">
        <f t="shared" si="9"/>
        <v>ñ</v>
      </c>
      <c r="I68" s="1219" t="str">
        <f t="shared" si="9"/>
        <v>ñ</v>
      </c>
      <c r="J68" s="1219" t="str">
        <f t="shared" si="9"/>
        <v>ñ</v>
      </c>
      <c r="K68" s="1219" t="str">
        <f t="shared" si="9"/>
        <v>ñ</v>
      </c>
      <c r="L68" s="1219" t="str">
        <f t="shared" si="10"/>
        <v>ñ</v>
      </c>
      <c r="M68" s="1219" t="str">
        <f t="shared" si="10"/>
        <v>ñ</v>
      </c>
      <c r="N68" s="1219" t="str">
        <f t="shared" si="10"/>
        <v>ñ</v>
      </c>
      <c r="O68" s="1219" t="str">
        <f t="shared" si="10"/>
        <v>ñ</v>
      </c>
      <c r="P68" s="1219" t="str">
        <f t="shared" si="10"/>
        <v>ñ</v>
      </c>
      <c r="Q68" s="1219" t="str">
        <f t="shared" si="10"/>
        <v>ñ</v>
      </c>
      <c r="R68" s="1219" t="str">
        <f t="shared" si="10"/>
        <v>ñ</v>
      </c>
      <c r="S68" s="1219" t="str">
        <f t="shared" si="10"/>
        <v>ñ</v>
      </c>
      <c r="T68" s="1219" t="str">
        <f t="shared" si="10"/>
        <v>ñ</v>
      </c>
      <c r="U68" s="1219" t="str">
        <f t="shared" si="10"/>
        <v>ñ</v>
      </c>
      <c r="V68" s="1219" t="str">
        <f t="shared" si="10"/>
        <v>ñ</v>
      </c>
      <c r="W68" s="1219" t="str">
        <f t="shared" si="10"/>
        <v>ñ</v>
      </c>
      <c r="X68" s="1219" t="str">
        <f t="shared" si="10"/>
        <v>ñ</v>
      </c>
      <c r="Y68" s="1219" t="str">
        <f t="shared" si="10"/>
        <v>ñ</v>
      </c>
      <c r="Z68" s="1219" t="str">
        <f t="shared" si="8"/>
        <v>ñ</v>
      </c>
    </row>
    <row r="69" spans="1:26" ht="12.75" customHeight="1">
      <c r="A69" s="1223" t="s">
        <v>1831</v>
      </c>
      <c r="B69" s="1219" t="str">
        <f t="shared" si="9"/>
        <v/>
      </c>
      <c r="C69" s="1219" t="str">
        <f t="shared" si="9"/>
        <v>ñ</v>
      </c>
      <c r="D69" s="1219" t="str">
        <f t="shared" si="9"/>
        <v>ñ</v>
      </c>
      <c r="E69" s="1219" t="str">
        <f t="shared" si="9"/>
        <v>ñ</v>
      </c>
      <c r="F69" s="1219" t="str">
        <f t="shared" si="9"/>
        <v>ñ</v>
      </c>
      <c r="G69" s="1219" t="str">
        <f t="shared" si="9"/>
        <v>ñ</v>
      </c>
      <c r="H69" s="1219" t="str">
        <f t="shared" si="9"/>
        <v>ñ</v>
      </c>
      <c r="I69" s="1219" t="str">
        <f t="shared" si="9"/>
        <v>ñ</v>
      </c>
      <c r="J69" s="1219" t="str">
        <f t="shared" si="9"/>
        <v>ñ</v>
      </c>
      <c r="K69" s="1219" t="str">
        <f t="shared" si="9"/>
        <v>ñ</v>
      </c>
      <c r="L69" s="1219" t="str">
        <f t="shared" si="10"/>
        <v>ñ</v>
      </c>
      <c r="M69" s="1219" t="str">
        <f t="shared" si="10"/>
        <v>ñ</v>
      </c>
      <c r="N69" s="1219" t="str">
        <f t="shared" si="10"/>
        <v>ñ</v>
      </c>
      <c r="O69" s="1219" t="str">
        <f t="shared" si="10"/>
        <v>ñ</v>
      </c>
      <c r="P69" s="1219" t="str">
        <f t="shared" si="10"/>
        <v>ñ</v>
      </c>
      <c r="Q69" s="1219" t="str">
        <f t="shared" si="10"/>
        <v>ñ</v>
      </c>
      <c r="R69" s="1219" t="str">
        <f t="shared" si="10"/>
        <v>ñ</v>
      </c>
      <c r="S69" s="1219" t="str">
        <f t="shared" si="10"/>
        <v>ñ</v>
      </c>
      <c r="T69" s="1219" t="str">
        <f t="shared" si="10"/>
        <v>ñ</v>
      </c>
      <c r="U69" s="1219" t="str">
        <f t="shared" si="10"/>
        <v>ñ</v>
      </c>
      <c r="V69" s="1219" t="str">
        <f t="shared" si="10"/>
        <v>ñ</v>
      </c>
      <c r="W69" s="1219" t="str">
        <f t="shared" si="10"/>
        <v>ñ</v>
      </c>
      <c r="X69" s="1219" t="str">
        <f t="shared" si="10"/>
        <v>ñ</v>
      </c>
      <c r="Y69" s="1219" t="str">
        <f t="shared" si="10"/>
        <v>ñ</v>
      </c>
      <c r="Z69" s="1219" t="str">
        <f t="shared" si="8"/>
        <v>ñ</v>
      </c>
    </row>
    <row r="70" spans="1:26" ht="12.75" customHeight="1">
      <c r="A70" s="1223" t="s">
        <v>1832</v>
      </c>
      <c r="B70" s="1219" t="str">
        <f t="shared" si="9"/>
        <v/>
      </c>
      <c r="C70" s="1219" t="str">
        <f t="shared" si="9"/>
        <v>ñ</v>
      </c>
      <c r="D70" s="1219" t="str">
        <f t="shared" si="9"/>
        <v>ñ</v>
      </c>
      <c r="E70" s="1219" t="str">
        <f t="shared" si="9"/>
        <v>ñ</v>
      </c>
      <c r="F70" s="1219" t="str">
        <f t="shared" si="9"/>
        <v>ñ</v>
      </c>
      <c r="G70" s="1219" t="str">
        <f t="shared" si="9"/>
        <v>ñ</v>
      </c>
      <c r="H70" s="1219" t="str">
        <f t="shared" si="9"/>
        <v>ñ</v>
      </c>
      <c r="I70" s="1219" t="str">
        <f t="shared" si="9"/>
        <v>ñ</v>
      </c>
      <c r="J70" s="1219" t="str">
        <f t="shared" si="9"/>
        <v>ñ</v>
      </c>
      <c r="K70" s="1219" t="str">
        <f t="shared" si="9"/>
        <v>ñ</v>
      </c>
      <c r="L70" s="1219" t="str">
        <f t="shared" si="10"/>
        <v>ñ</v>
      </c>
      <c r="M70" s="1219" t="str">
        <f t="shared" si="10"/>
        <v>ñ</v>
      </c>
      <c r="N70" s="1219" t="str">
        <f t="shared" si="10"/>
        <v>ñ</v>
      </c>
      <c r="O70" s="1219" t="str">
        <f t="shared" si="10"/>
        <v>ñ</v>
      </c>
      <c r="P70" s="1219" t="str">
        <f t="shared" si="10"/>
        <v>ñ</v>
      </c>
      <c r="Q70" s="1219" t="str">
        <f t="shared" si="10"/>
        <v>ñ</v>
      </c>
      <c r="R70" s="1219" t="str">
        <f t="shared" si="10"/>
        <v>ñ</v>
      </c>
      <c r="S70" s="1219" t="str">
        <f t="shared" si="10"/>
        <v>ñ</v>
      </c>
      <c r="T70" s="1219" t="str">
        <f t="shared" si="10"/>
        <v>ñ</v>
      </c>
      <c r="U70" s="1219" t="str">
        <f t="shared" si="10"/>
        <v>ñ</v>
      </c>
      <c r="V70" s="1219" t="str">
        <f t="shared" si="10"/>
        <v>ñ</v>
      </c>
      <c r="W70" s="1219" t="str">
        <f t="shared" si="10"/>
        <v>ñ</v>
      </c>
      <c r="X70" s="1219" t="str">
        <f t="shared" si="10"/>
        <v>ñ</v>
      </c>
      <c r="Y70" s="1219" t="str">
        <f t="shared" si="10"/>
        <v>ñ</v>
      </c>
      <c r="Z70" s="1219" t="str">
        <f t="shared" si="8"/>
        <v>ñ</v>
      </c>
    </row>
    <row r="71" spans="1:26" ht="12.75" customHeight="1">
      <c r="A71" s="1223" t="s">
        <v>1833</v>
      </c>
      <c r="B71" s="1219" t="str">
        <f t="shared" si="9"/>
        <v/>
      </c>
      <c r="C71" s="1219" t="str">
        <f t="shared" si="9"/>
        <v>ñ</v>
      </c>
      <c r="D71" s="1219" t="str">
        <f t="shared" si="9"/>
        <v>ñ</v>
      </c>
      <c r="E71" s="1219" t="str">
        <f t="shared" si="9"/>
        <v>ñ</v>
      </c>
      <c r="F71" s="1219" t="str">
        <f t="shared" si="9"/>
        <v>ñ</v>
      </c>
      <c r="G71" s="1219" t="str">
        <f t="shared" si="9"/>
        <v>ñ</v>
      </c>
      <c r="H71" s="1219" t="str">
        <f t="shared" si="9"/>
        <v>ñ</v>
      </c>
      <c r="I71" s="1219" t="str">
        <f t="shared" si="9"/>
        <v>ñ</v>
      </c>
      <c r="J71" s="1219" t="str">
        <f t="shared" si="9"/>
        <v>ñ</v>
      </c>
      <c r="K71" s="1219" t="str">
        <f t="shared" si="9"/>
        <v>ñ</v>
      </c>
      <c r="L71" s="1219" t="str">
        <f t="shared" si="10"/>
        <v>ñ</v>
      </c>
      <c r="M71" s="1219" t="str">
        <f t="shared" si="10"/>
        <v>ñ</v>
      </c>
      <c r="N71" s="1219" t="str">
        <f t="shared" si="10"/>
        <v>ñ</v>
      </c>
      <c r="O71" s="1219" t="str">
        <f t="shared" si="10"/>
        <v>ñ</v>
      </c>
      <c r="P71" s="1219" t="str">
        <f t="shared" si="10"/>
        <v>ñ</v>
      </c>
      <c r="Q71" s="1219" t="str">
        <f t="shared" si="10"/>
        <v>ñ</v>
      </c>
      <c r="R71" s="1219" t="str">
        <f t="shared" si="10"/>
        <v>ñ</v>
      </c>
      <c r="S71" s="1219" t="str">
        <f t="shared" si="10"/>
        <v>ñ</v>
      </c>
      <c r="T71" s="1219" t="str">
        <f t="shared" si="10"/>
        <v>ñ</v>
      </c>
      <c r="U71" s="1219" t="str">
        <f t="shared" si="10"/>
        <v>ñ</v>
      </c>
      <c r="V71" s="1219" t="str">
        <f t="shared" si="10"/>
        <v>ñ</v>
      </c>
      <c r="W71" s="1219" t="str">
        <f t="shared" si="10"/>
        <v>ñ</v>
      </c>
      <c r="X71" s="1219" t="str">
        <f t="shared" si="10"/>
        <v>ñ</v>
      </c>
      <c r="Y71" s="1219" t="str">
        <f t="shared" si="10"/>
        <v>ñ</v>
      </c>
      <c r="Z71" s="1219" t="str">
        <f t="shared" si="8"/>
        <v>ñ</v>
      </c>
    </row>
    <row r="72" spans="1:26" ht="12.75" customHeight="1">
      <c r="A72" s="1217" t="s">
        <v>1835</v>
      </c>
      <c r="B72" s="1219" t="str">
        <f t="shared" si="9"/>
        <v/>
      </c>
      <c r="C72" s="1219" t="str">
        <f t="shared" si="9"/>
        <v>ñ</v>
      </c>
      <c r="D72" s="1219" t="str">
        <f t="shared" si="9"/>
        <v>ñ</v>
      </c>
      <c r="E72" s="1219" t="str">
        <f t="shared" si="9"/>
        <v>ñ</v>
      </c>
      <c r="F72" s="1219" t="str">
        <f t="shared" si="9"/>
        <v>ñ</v>
      </c>
      <c r="G72" s="1219" t="str">
        <f t="shared" si="9"/>
        <v>ñ</v>
      </c>
      <c r="H72" s="1219" t="str">
        <f t="shared" si="9"/>
        <v>ñ</v>
      </c>
      <c r="I72" s="1219" t="str">
        <f t="shared" si="9"/>
        <v>ñ</v>
      </c>
      <c r="J72" s="1219" t="str">
        <f t="shared" si="9"/>
        <v>ñ</v>
      </c>
      <c r="K72" s="1219" t="str">
        <f t="shared" si="9"/>
        <v>ñ</v>
      </c>
      <c r="L72" s="1219" t="str">
        <f t="shared" si="10"/>
        <v>ñ</v>
      </c>
      <c r="M72" s="1219" t="str">
        <f t="shared" si="10"/>
        <v>ñ</v>
      </c>
      <c r="N72" s="1219" t="str">
        <f t="shared" si="10"/>
        <v>ñ</v>
      </c>
      <c r="O72" s="1219" t="str">
        <f t="shared" si="10"/>
        <v>ñ</v>
      </c>
      <c r="P72" s="1219" t="str">
        <f t="shared" si="10"/>
        <v>ñ</v>
      </c>
      <c r="Q72" s="1219" t="str">
        <f t="shared" si="10"/>
        <v>ñ</v>
      </c>
      <c r="R72" s="1219" t="str">
        <f t="shared" si="10"/>
        <v>ñ</v>
      </c>
      <c r="S72" s="1219" t="str">
        <f t="shared" si="10"/>
        <v>ñ</v>
      </c>
      <c r="T72" s="1219" t="str">
        <f t="shared" si="10"/>
        <v>ñ</v>
      </c>
      <c r="U72" s="1219" t="str">
        <f t="shared" si="10"/>
        <v>ñ</v>
      </c>
      <c r="V72" s="1219" t="str">
        <f t="shared" si="10"/>
        <v>ñ</v>
      </c>
      <c r="W72" s="1219" t="str">
        <f t="shared" si="10"/>
        <v>ñ</v>
      </c>
      <c r="X72" s="1219" t="str">
        <f t="shared" si="10"/>
        <v>ñ</v>
      </c>
      <c r="Y72" s="1219" t="str">
        <f t="shared" si="10"/>
        <v>ñ</v>
      </c>
      <c r="Z72" s="1219" t="str">
        <f t="shared" si="8"/>
        <v>ñ</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ñ</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ñ</v>
      </c>
      <c r="X76" s="1219" t="str">
        <f t="shared" si="10"/>
        <v>ñ</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ñ</v>
      </c>
      <c r="D78" s="1219" t="str">
        <f t="shared" si="11"/>
        <v>ñ</v>
      </c>
      <c r="E78" s="1219" t="str">
        <f t="shared" si="11"/>
        <v>ñ</v>
      </c>
      <c r="F78" s="1219" t="str">
        <f t="shared" si="11"/>
        <v>ñ</v>
      </c>
      <c r="G78" s="1219" t="str">
        <f t="shared" si="11"/>
        <v>ñ</v>
      </c>
      <c r="H78" s="1219" t="str">
        <f t="shared" si="11"/>
        <v>ñ</v>
      </c>
      <c r="I78" s="1219" t="str">
        <f t="shared" si="11"/>
        <v>ñ</v>
      </c>
      <c r="J78" s="1219" t="str">
        <f t="shared" si="11"/>
        <v>ñ</v>
      </c>
      <c r="K78" s="1219" t="str">
        <f t="shared" si="11"/>
        <v>ñ</v>
      </c>
      <c r="L78" s="1219" t="str">
        <f t="shared" si="12"/>
        <v>ñ</v>
      </c>
      <c r="M78" s="1219" t="str">
        <f t="shared" si="12"/>
        <v>ñ</v>
      </c>
      <c r="N78" s="1219" t="str">
        <f t="shared" si="12"/>
        <v>ñ</v>
      </c>
      <c r="O78" s="1219" t="str">
        <f t="shared" si="12"/>
        <v>ñ</v>
      </c>
      <c r="P78" s="1219" t="str">
        <f t="shared" si="12"/>
        <v>ñ</v>
      </c>
      <c r="Q78" s="1219" t="str">
        <f t="shared" si="12"/>
        <v>ñ</v>
      </c>
      <c r="R78" s="1219" t="str">
        <f t="shared" si="12"/>
        <v>ñ</v>
      </c>
      <c r="S78" s="1219" t="str">
        <f t="shared" si="12"/>
        <v>ñ</v>
      </c>
      <c r="T78" s="1219" t="str">
        <f t="shared" si="12"/>
        <v>ñ</v>
      </c>
      <c r="U78" s="1219" t="str">
        <f t="shared" si="12"/>
        <v>ñ</v>
      </c>
      <c r="V78" s="1219" t="str">
        <f t="shared" si="12"/>
        <v>ñ</v>
      </c>
      <c r="W78" s="1219" t="str">
        <f t="shared" si="12"/>
        <v>ñ</v>
      </c>
      <c r="X78" s="1219" t="str">
        <f t="shared" si="12"/>
        <v>ñ</v>
      </c>
      <c r="Y78" s="1219" t="str">
        <f t="shared" si="12"/>
        <v>ñ</v>
      </c>
      <c r="Z78" s="1219" t="str">
        <f t="shared" si="8"/>
        <v>ñ</v>
      </c>
    </row>
    <row r="79" spans="1:26" ht="12.75" customHeight="1">
      <c r="A79" s="1223" t="s">
        <v>1842</v>
      </c>
      <c r="B79" s="1219" t="str">
        <f t="shared" si="11"/>
        <v/>
      </c>
      <c r="C79" s="1219" t="str">
        <f t="shared" si="11"/>
        <v>ñ</v>
      </c>
      <c r="D79" s="1219">
        <f t="shared" si="11"/>
        <v>-0.37313432835820892</v>
      </c>
      <c r="E79" s="1219">
        <f t="shared" si="11"/>
        <v>-0.15476190476190477</v>
      </c>
      <c r="F79" s="1219" t="str">
        <f t="shared" si="11"/>
        <v>ñ</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ñ</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ñ</v>
      </c>
      <c r="S79" s="1219" t="str">
        <f t="shared" si="12"/>
        <v>ñ</v>
      </c>
      <c r="T79" s="1219">
        <f t="shared" si="12"/>
        <v>-0.23809523809523814</v>
      </c>
      <c r="U79" s="1219">
        <f t="shared" si="12"/>
        <v>-0.21875</v>
      </c>
      <c r="V79" s="1219" t="str">
        <f t="shared" si="12"/>
        <v>ñ</v>
      </c>
      <c r="W79" s="1219">
        <f t="shared" si="12"/>
        <v>-0.15999999999999992</v>
      </c>
      <c r="X79" s="1219">
        <f t="shared" si="12"/>
        <v>4.7619047619047672E-2</v>
      </c>
      <c r="Y79" s="1219" t="str">
        <f t="shared" si="12"/>
        <v>ñ</v>
      </c>
      <c r="Z79" s="1219" t="str">
        <f t="shared" si="8"/>
        <v>ñ</v>
      </c>
    </row>
    <row r="80" spans="1:26" ht="12.75" customHeight="1">
      <c r="A80" s="1223" t="s">
        <v>1843</v>
      </c>
      <c r="B80" s="1219" t="str">
        <f t="shared" si="11"/>
        <v/>
      </c>
      <c r="C80" s="1219" t="str">
        <f t="shared" si="11"/>
        <v>ñ</v>
      </c>
      <c r="D80" s="1219">
        <f t="shared" si="11"/>
        <v>-0.33333333333333337</v>
      </c>
      <c r="E80" s="1219">
        <f t="shared" si="11"/>
        <v>-0.5</v>
      </c>
      <c r="F80" s="1219" t="str">
        <f t="shared" si="11"/>
        <v>ñ</v>
      </c>
      <c r="G80" s="1219" t="str">
        <f t="shared" si="11"/>
        <v>ñ</v>
      </c>
      <c r="H80" s="1219" t="str">
        <f t="shared" si="11"/>
        <v>ñ</v>
      </c>
      <c r="I80" s="1219" t="str">
        <f t="shared" si="11"/>
        <v>ñ</v>
      </c>
      <c r="J80" s="1219" t="str">
        <f t="shared" si="11"/>
        <v>ñ</v>
      </c>
      <c r="K80" s="1219" t="str">
        <f t="shared" si="11"/>
        <v>ñ</v>
      </c>
      <c r="L80" s="1219" t="str">
        <f t="shared" si="12"/>
        <v>ñ</v>
      </c>
      <c r="M80" s="1219" t="str">
        <f t="shared" si="12"/>
        <v>ñ</v>
      </c>
      <c r="N80" s="1219" t="str">
        <f t="shared" si="12"/>
        <v>ñ</v>
      </c>
      <c r="O80" s="1219" t="str">
        <f t="shared" si="12"/>
        <v>ñ</v>
      </c>
      <c r="P80" s="1219" t="str">
        <f t="shared" si="12"/>
        <v>ñ</v>
      </c>
      <c r="Q80" s="1219" t="str">
        <f t="shared" si="12"/>
        <v>ñ</v>
      </c>
      <c r="R80" s="1219" t="str">
        <f t="shared" si="12"/>
        <v>ñ</v>
      </c>
      <c r="S80" s="1219" t="str">
        <f t="shared" si="12"/>
        <v>ñ</v>
      </c>
      <c r="T80" s="1219" t="str">
        <f t="shared" si="12"/>
        <v>ñ</v>
      </c>
      <c r="U80" s="1219" t="str">
        <f t="shared" si="12"/>
        <v>ñ</v>
      </c>
      <c r="V80" s="1219" t="str">
        <f t="shared" si="12"/>
        <v>ñ</v>
      </c>
      <c r="W80" s="1219" t="str">
        <f t="shared" si="12"/>
        <v>ñ</v>
      </c>
      <c r="X80" s="1219" t="str">
        <f t="shared" si="12"/>
        <v>ñ</v>
      </c>
      <c r="Y80" s="1219" t="str">
        <f t="shared" si="12"/>
        <v>ñ</v>
      </c>
      <c r="Z80" s="1219" t="str">
        <f t="shared" si="8"/>
        <v>ñ</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ñ</v>
      </c>
      <c r="D82" s="1219" t="str">
        <f t="shared" si="11"/>
        <v>ñ</v>
      </c>
      <c r="E82" s="1219" t="str">
        <f t="shared" si="11"/>
        <v>ñ</v>
      </c>
      <c r="F82" s="1219" t="str">
        <f t="shared" si="11"/>
        <v>ñ</v>
      </c>
      <c r="G82" s="1219" t="str">
        <f t="shared" si="11"/>
        <v>ñ</v>
      </c>
      <c r="H82" s="1219" t="str">
        <f t="shared" si="11"/>
        <v>ñ</v>
      </c>
      <c r="I82" s="1219" t="str">
        <f t="shared" si="11"/>
        <v>ñ</v>
      </c>
      <c r="J82" s="1219" t="str">
        <f t="shared" si="11"/>
        <v>ñ</v>
      </c>
      <c r="K82" s="1219" t="str">
        <f t="shared" si="11"/>
        <v>ñ</v>
      </c>
      <c r="L82" s="1219" t="str">
        <f t="shared" si="12"/>
        <v>ñ</v>
      </c>
      <c r="M82" s="1219" t="str">
        <f t="shared" si="12"/>
        <v>ñ</v>
      </c>
      <c r="N82" s="1219" t="str">
        <f t="shared" si="12"/>
        <v>ñ</v>
      </c>
      <c r="O82" s="1219" t="str">
        <f t="shared" si="12"/>
        <v>ñ</v>
      </c>
      <c r="P82" s="1219" t="str">
        <f t="shared" si="12"/>
        <v>ñ</v>
      </c>
      <c r="Q82" s="1219" t="str">
        <f t="shared" si="12"/>
        <v>ñ</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ñ</v>
      </c>
      <c r="D83" s="1219" t="str">
        <f t="shared" si="11"/>
        <v>ñ</v>
      </c>
      <c r="E83" s="1219" t="str">
        <f t="shared" si="11"/>
        <v>ñ</v>
      </c>
      <c r="F83" s="1219" t="str">
        <f t="shared" si="11"/>
        <v>ñ</v>
      </c>
      <c r="G83" s="1219" t="str">
        <f t="shared" si="11"/>
        <v>ñ</v>
      </c>
      <c r="H83" s="1219" t="str">
        <f t="shared" si="11"/>
        <v>ñ</v>
      </c>
      <c r="I83" s="1219" t="str">
        <f t="shared" si="11"/>
        <v>ñ</v>
      </c>
      <c r="J83" s="1219" t="str">
        <f t="shared" si="11"/>
        <v>ñ</v>
      </c>
      <c r="K83" s="1219" t="str">
        <f t="shared" si="11"/>
        <v>ñ</v>
      </c>
      <c r="L83" s="1219" t="str">
        <f t="shared" si="12"/>
        <v>ñ</v>
      </c>
      <c r="M83" s="1219" t="str">
        <f t="shared" si="12"/>
        <v>ñ</v>
      </c>
      <c r="N83" s="1219" t="str">
        <f t="shared" si="12"/>
        <v>ñ</v>
      </c>
      <c r="O83" s="1219" t="str">
        <f t="shared" si="12"/>
        <v>ñ</v>
      </c>
      <c r="P83" s="1219" t="str">
        <f t="shared" si="12"/>
        <v>ñ</v>
      </c>
      <c r="Q83" s="1219" t="str">
        <f t="shared" si="12"/>
        <v>ñ</v>
      </c>
      <c r="R83" s="1219" t="str">
        <f t="shared" si="12"/>
        <v>ñ</v>
      </c>
      <c r="S83" s="1219" t="str">
        <f t="shared" si="12"/>
        <v>ñ</v>
      </c>
      <c r="T83" s="1219" t="str">
        <f t="shared" si="12"/>
        <v>ñ</v>
      </c>
      <c r="U83" s="1219" t="str">
        <f t="shared" si="12"/>
        <v>ñ</v>
      </c>
      <c r="V83" s="1219" t="str">
        <f t="shared" si="12"/>
        <v>ñ</v>
      </c>
      <c r="W83" s="1219" t="str">
        <f t="shared" si="12"/>
        <v>ñ</v>
      </c>
      <c r="X83" s="1219" t="str">
        <f t="shared" si="12"/>
        <v>ñ</v>
      </c>
      <c r="Y83" s="1219" t="str">
        <f t="shared" si="12"/>
        <v>ñ</v>
      </c>
      <c r="Z83" s="1219" t="str">
        <f t="shared" si="8"/>
        <v>ñ</v>
      </c>
    </row>
    <row r="84" spans="1:26" ht="12.75" customHeight="1">
      <c r="A84" s="1223" t="s">
        <v>1847</v>
      </c>
      <c r="B84" s="1219" t="str">
        <f t="shared" si="11"/>
        <v/>
      </c>
      <c r="C84" s="1219" t="str">
        <f t="shared" si="11"/>
        <v>ñ</v>
      </c>
      <c r="D84" s="1219" t="str">
        <f t="shared" si="11"/>
        <v>ñ</v>
      </c>
      <c r="E84" s="1219" t="str">
        <f t="shared" si="11"/>
        <v>ñ</v>
      </c>
      <c r="F84" s="1219" t="str">
        <f t="shared" si="11"/>
        <v>ñ</v>
      </c>
      <c r="G84" s="1219" t="str">
        <f t="shared" si="11"/>
        <v>ñ</v>
      </c>
      <c r="H84" s="1219" t="str">
        <f t="shared" si="11"/>
        <v>ñ</v>
      </c>
      <c r="I84" s="1219" t="str">
        <f t="shared" si="11"/>
        <v>ñ</v>
      </c>
      <c r="J84" s="1219" t="str">
        <f t="shared" si="11"/>
        <v>ñ</v>
      </c>
      <c r="K84" s="1219" t="str">
        <f t="shared" si="11"/>
        <v>ñ</v>
      </c>
      <c r="L84" s="1219" t="str">
        <f t="shared" si="12"/>
        <v>ñ</v>
      </c>
      <c r="M84" s="1219" t="str">
        <f t="shared" si="12"/>
        <v>ñ</v>
      </c>
      <c r="N84" s="1219" t="str">
        <f t="shared" si="12"/>
        <v>ñ</v>
      </c>
      <c r="O84" s="1219" t="str">
        <f t="shared" si="12"/>
        <v>ñ</v>
      </c>
      <c r="P84" s="1219" t="str">
        <f t="shared" si="12"/>
        <v>ñ</v>
      </c>
      <c r="Q84" s="1219" t="str">
        <f t="shared" si="12"/>
        <v>ñ</v>
      </c>
      <c r="R84" s="1219" t="str">
        <f t="shared" si="12"/>
        <v>ñ</v>
      </c>
      <c r="S84" s="1219" t="str">
        <f t="shared" si="12"/>
        <v>ñ</v>
      </c>
      <c r="T84" s="1219" t="str">
        <f t="shared" si="12"/>
        <v>ñ</v>
      </c>
      <c r="U84" s="1219" t="str">
        <f t="shared" si="12"/>
        <v>ñ</v>
      </c>
      <c r="V84" s="1219" t="str">
        <f t="shared" si="12"/>
        <v>ñ</v>
      </c>
      <c r="W84" s="1219" t="str">
        <f t="shared" si="12"/>
        <v>ñ</v>
      </c>
      <c r="X84" s="1219" t="str">
        <f t="shared" si="12"/>
        <v>ñ</v>
      </c>
      <c r="Y84" s="1219" t="str">
        <f t="shared" si="12"/>
        <v>ñ</v>
      </c>
      <c r="Z84" s="1219" t="str">
        <f t="shared" si="8"/>
        <v>ñ</v>
      </c>
    </row>
    <row r="85" spans="1:26" ht="12.75" customHeight="1">
      <c r="A85" s="1223" t="s">
        <v>1848</v>
      </c>
      <c r="B85" s="1219" t="str">
        <f t="shared" si="11"/>
        <v/>
      </c>
      <c r="C85" s="1219" t="str">
        <f t="shared" si="11"/>
        <v>ñ</v>
      </c>
      <c r="D85" s="1219" t="str">
        <f t="shared" si="11"/>
        <v>ñ</v>
      </c>
      <c r="E85" s="1219" t="str">
        <f t="shared" si="11"/>
        <v>ñ</v>
      </c>
      <c r="F85" s="1219" t="str">
        <f t="shared" si="11"/>
        <v>ñ</v>
      </c>
      <c r="G85" s="1219" t="str">
        <f t="shared" si="11"/>
        <v>ñ</v>
      </c>
      <c r="H85" s="1219" t="str">
        <f t="shared" si="11"/>
        <v>ñ</v>
      </c>
      <c r="I85" s="1219" t="str">
        <f t="shared" si="11"/>
        <v>ñ</v>
      </c>
      <c r="J85" s="1219" t="str">
        <f t="shared" si="11"/>
        <v>ñ</v>
      </c>
      <c r="K85" s="1219" t="str">
        <f t="shared" si="11"/>
        <v>ñ</v>
      </c>
      <c r="L85" s="1219" t="str">
        <f t="shared" si="12"/>
        <v>ñ</v>
      </c>
      <c r="M85" s="1219" t="str">
        <f t="shared" si="12"/>
        <v>ñ</v>
      </c>
      <c r="N85" s="1219" t="str">
        <f t="shared" si="12"/>
        <v>ñ</v>
      </c>
      <c r="O85" s="1219" t="str">
        <f t="shared" si="12"/>
        <v>ñ</v>
      </c>
      <c r="P85" s="1219" t="str">
        <f t="shared" si="12"/>
        <v>ñ</v>
      </c>
      <c r="Q85" s="1219" t="str">
        <f t="shared" si="12"/>
        <v>ñ</v>
      </c>
      <c r="R85" s="1219" t="str">
        <f t="shared" si="12"/>
        <v>ñ</v>
      </c>
      <c r="S85" s="1219" t="str">
        <f t="shared" si="12"/>
        <v>ñ</v>
      </c>
      <c r="T85" s="1219" t="str">
        <f t="shared" si="12"/>
        <v>ñ</v>
      </c>
      <c r="U85" s="1219" t="str">
        <f t="shared" si="12"/>
        <v>ñ</v>
      </c>
      <c r="V85" s="1219" t="str">
        <f t="shared" si="12"/>
        <v>ñ</v>
      </c>
      <c r="W85" s="1219" t="str">
        <f t="shared" si="12"/>
        <v>ñ</v>
      </c>
      <c r="X85" s="1219" t="str">
        <f t="shared" si="12"/>
        <v>ñ</v>
      </c>
      <c r="Y85" s="1219" t="str">
        <f t="shared" si="12"/>
        <v>ñ</v>
      </c>
      <c r="Z85" s="1219" t="str">
        <f t="shared" si="8"/>
        <v>ñ</v>
      </c>
    </row>
    <row r="86" spans="1:26" ht="12.75" customHeight="1">
      <c r="A86" s="1223" t="s">
        <v>1849</v>
      </c>
      <c r="B86" s="1219" t="str">
        <f t="shared" si="11"/>
        <v/>
      </c>
      <c r="C86" s="1219" t="str">
        <f t="shared" si="11"/>
        <v>ñ</v>
      </c>
      <c r="D86" s="1219" t="str">
        <f t="shared" si="11"/>
        <v>ñ</v>
      </c>
      <c r="E86" s="1219" t="str">
        <f t="shared" si="11"/>
        <v>ñ</v>
      </c>
      <c r="F86" s="1219" t="str">
        <f t="shared" si="11"/>
        <v>ñ</v>
      </c>
      <c r="G86" s="1219" t="str">
        <f t="shared" si="11"/>
        <v>ñ</v>
      </c>
      <c r="H86" s="1219" t="str">
        <f t="shared" si="11"/>
        <v>ñ</v>
      </c>
      <c r="I86" s="1219" t="str">
        <f t="shared" si="11"/>
        <v>ñ</v>
      </c>
      <c r="J86" s="1219" t="str">
        <f t="shared" si="11"/>
        <v>ñ</v>
      </c>
      <c r="K86" s="1219" t="str">
        <f t="shared" si="11"/>
        <v>ñ</v>
      </c>
      <c r="L86" s="1219" t="str">
        <f t="shared" si="12"/>
        <v>ñ</v>
      </c>
      <c r="M86" s="1219" t="str">
        <f t="shared" si="12"/>
        <v>ñ</v>
      </c>
      <c r="N86" s="1219" t="str">
        <f t="shared" si="12"/>
        <v>ñ</v>
      </c>
      <c r="O86" s="1219" t="str">
        <f t="shared" si="12"/>
        <v>ñ</v>
      </c>
      <c r="P86" s="1219" t="str">
        <f t="shared" si="12"/>
        <v>ñ</v>
      </c>
      <c r="Q86" s="1219" t="str">
        <f t="shared" si="12"/>
        <v>ñ</v>
      </c>
      <c r="R86" s="1219" t="str">
        <f t="shared" si="12"/>
        <v>ñ</v>
      </c>
      <c r="S86" s="1219" t="str">
        <f t="shared" si="12"/>
        <v>ñ</v>
      </c>
      <c r="T86" s="1219" t="str">
        <f t="shared" si="12"/>
        <v>ñ</v>
      </c>
      <c r="U86" s="1219" t="str">
        <f t="shared" si="12"/>
        <v>ñ</v>
      </c>
      <c r="V86" s="1219" t="str">
        <f t="shared" si="12"/>
        <v>ñ</v>
      </c>
      <c r="W86" s="1219" t="str">
        <f t="shared" si="12"/>
        <v>ñ</v>
      </c>
      <c r="X86" s="1219" t="str">
        <f t="shared" si="12"/>
        <v>ñ</v>
      </c>
      <c r="Y86" s="1219" t="str">
        <f t="shared" si="12"/>
        <v>ñ</v>
      </c>
      <c r="Z86" s="1219" t="str">
        <f t="shared" si="8"/>
        <v>ñ</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ñ</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ñ</v>
      </c>
      <c r="M88" s="1219" t="str">
        <f t="shared" si="14"/>
        <v>ñ</v>
      </c>
      <c r="N88" s="1219">
        <f t="shared" si="14"/>
        <v>1.047345767575325E-2</v>
      </c>
      <c r="O88" s="1219">
        <f t="shared" si="14"/>
        <v>1.0648871219650635E-2</v>
      </c>
      <c r="P88" s="1219">
        <f t="shared" si="14"/>
        <v>2.8519246979488599E-2</v>
      </c>
      <c r="Q88" s="1219" t="str">
        <f t="shared" si="14"/>
        <v>ñ</v>
      </c>
      <c r="R88" s="1219" t="str">
        <f t="shared" si="14"/>
        <v>ñ</v>
      </c>
      <c r="S88" s="1219" t="str">
        <f t="shared" si="14"/>
        <v>ñ</v>
      </c>
      <c r="T88" s="1219" t="str">
        <f t="shared" si="14"/>
        <v>ñ</v>
      </c>
      <c r="U88" s="1219" t="str">
        <f t="shared" si="14"/>
        <v>ñ</v>
      </c>
      <c r="V88" s="1219" t="str">
        <f t="shared" si="14"/>
        <v>ñ</v>
      </c>
      <c r="W88" s="1219" t="str">
        <f t="shared" si="14"/>
        <v>ñ</v>
      </c>
      <c r="X88" s="1219" t="str">
        <f t="shared" si="14"/>
        <v>ñ</v>
      </c>
      <c r="Y88" s="1219" t="str">
        <f t="shared" si="14"/>
        <v>ñ</v>
      </c>
      <c r="Z88" s="1219" t="str">
        <f t="shared" si="8"/>
        <v>ñ</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ñ</v>
      </c>
      <c r="M89" s="1219" t="str">
        <f t="shared" si="14"/>
        <v>ñ</v>
      </c>
      <c r="N89" s="1219">
        <f t="shared" si="14"/>
        <v>2.3584905660377409E-2</v>
      </c>
      <c r="O89" s="1219">
        <f t="shared" si="14"/>
        <v>3.0283080974325083E-2</v>
      </c>
      <c r="P89" s="1219">
        <f t="shared" si="14"/>
        <v>4.2811501597444179E-2</v>
      </c>
      <c r="Q89" s="1219" t="str">
        <f t="shared" si="14"/>
        <v>ñ</v>
      </c>
      <c r="R89" s="1219" t="str">
        <f t="shared" si="14"/>
        <v>ñ</v>
      </c>
      <c r="S89" s="1219" t="str">
        <f t="shared" si="14"/>
        <v>ñ</v>
      </c>
      <c r="T89" s="1219" t="str">
        <f t="shared" si="14"/>
        <v>ñ</v>
      </c>
      <c r="U89" s="1219" t="str">
        <f t="shared" si="14"/>
        <v>ñ</v>
      </c>
      <c r="V89" s="1219" t="str">
        <f t="shared" si="14"/>
        <v>ñ</v>
      </c>
      <c r="W89" s="1219" t="str">
        <f t="shared" si="14"/>
        <v>ñ</v>
      </c>
      <c r="X89" s="1219" t="str">
        <f t="shared" si="14"/>
        <v>ñ</v>
      </c>
      <c r="Y89" s="1219">
        <f t="shared" si="14"/>
        <v>-0.81087877831159916</v>
      </c>
      <c r="Z89" s="1219">
        <f t="shared" si="8"/>
        <v>-5.9002422685154987E-2</v>
      </c>
    </row>
    <row r="90" spans="1:26" ht="12.75" customHeight="1">
      <c r="A90" s="1225" t="s">
        <v>1853</v>
      </c>
      <c r="B90" s="1219" t="str">
        <f t="shared" si="13"/>
        <v/>
      </c>
      <c r="C90" s="1219" t="str">
        <f t="shared" si="13"/>
        <v>ñ</v>
      </c>
      <c r="D90" s="1219" t="str">
        <f t="shared" si="13"/>
        <v>ñ</v>
      </c>
      <c r="E90" s="1219" t="str">
        <f t="shared" si="13"/>
        <v>ñ</v>
      </c>
      <c r="F90" s="1219" t="str">
        <f t="shared" si="13"/>
        <v>ñ</v>
      </c>
      <c r="G90" s="1219" t="str">
        <f t="shared" si="13"/>
        <v>ñ</v>
      </c>
      <c r="H90" s="1219" t="str">
        <f t="shared" si="13"/>
        <v>ñ</v>
      </c>
      <c r="I90" s="1219" t="str">
        <f t="shared" si="13"/>
        <v>ñ</v>
      </c>
      <c r="J90" s="1219" t="str">
        <f t="shared" si="13"/>
        <v>ñ</v>
      </c>
      <c r="K90" s="1219" t="str">
        <f t="shared" si="13"/>
        <v>ñ</v>
      </c>
      <c r="L90" s="1219" t="str">
        <f t="shared" si="14"/>
        <v>ñ</v>
      </c>
      <c r="M90" s="1219" t="str">
        <f t="shared" si="14"/>
        <v>ñ</v>
      </c>
      <c r="N90" s="1219">
        <f t="shared" si="14"/>
        <v>3.7037037037036979E-2</v>
      </c>
      <c r="O90" s="1219" t="str">
        <f t="shared" si="14"/>
        <v>ñ</v>
      </c>
      <c r="P90" s="1219">
        <f t="shared" si="14"/>
        <v>3.5714285714285809E-2</v>
      </c>
      <c r="Q90" s="1219" t="str">
        <f t="shared" si="14"/>
        <v>ñ</v>
      </c>
      <c r="R90" s="1219" t="str">
        <f t="shared" si="14"/>
        <v>ñ</v>
      </c>
      <c r="S90" s="1219" t="str">
        <f t="shared" si="14"/>
        <v>ñ</v>
      </c>
      <c r="T90" s="1219" t="str">
        <f t="shared" si="14"/>
        <v>ñ</v>
      </c>
      <c r="U90" s="1219" t="str">
        <f t="shared" si="14"/>
        <v>ñ</v>
      </c>
      <c r="V90" s="1219" t="str">
        <f t="shared" si="14"/>
        <v>ñ</v>
      </c>
      <c r="W90" s="1219" t="str">
        <f t="shared" si="14"/>
        <v>ñ</v>
      </c>
      <c r="X90" s="1219" t="str">
        <f t="shared" si="14"/>
        <v>ñ</v>
      </c>
      <c r="Y90" s="1219" t="str">
        <f t="shared" si="14"/>
        <v>ñ</v>
      </c>
      <c r="Z90" s="1219" t="str">
        <f t="shared" si="8"/>
        <v>ñ</v>
      </c>
    </row>
    <row r="91" spans="1:26" ht="12.75" customHeight="1">
      <c r="A91" s="1225" t="s">
        <v>1854</v>
      </c>
      <c r="B91" s="1219" t="str">
        <f t="shared" si="13"/>
        <v/>
      </c>
      <c r="C91" s="1219" t="str">
        <f t="shared" si="13"/>
        <v>ñ</v>
      </c>
      <c r="D91" s="1219" t="str">
        <f t="shared" si="13"/>
        <v>ñ</v>
      </c>
      <c r="E91" s="1219" t="str">
        <f t="shared" si="13"/>
        <v>ñ</v>
      </c>
      <c r="F91" s="1219" t="str">
        <f t="shared" si="13"/>
        <v>ñ</v>
      </c>
      <c r="G91" s="1219" t="str">
        <f t="shared" si="13"/>
        <v>ñ</v>
      </c>
      <c r="H91" s="1219" t="str">
        <f t="shared" si="13"/>
        <v>ñ</v>
      </c>
      <c r="I91" s="1219" t="str">
        <f t="shared" si="13"/>
        <v>ñ</v>
      </c>
      <c r="J91" s="1219" t="str">
        <f t="shared" si="13"/>
        <v>ñ</v>
      </c>
      <c r="K91" s="1219" t="str">
        <f t="shared" si="13"/>
        <v>ñ</v>
      </c>
      <c r="L91" s="1219" t="str">
        <f t="shared" si="14"/>
        <v>ñ</v>
      </c>
      <c r="M91" s="1219" t="str">
        <f t="shared" si="14"/>
        <v>ñ</v>
      </c>
      <c r="N91" s="1219" t="str">
        <f t="shared" si="14"/>
        <v>ñ</v>
      </c>
      <c r="O91" s="1219" t="str">
        <f t="shared" si="14"/>
        <v>ñ</v>
      </c>
      <c r="P91" s="1219" t="str">
        <f t="shared" si="14"/>
        <v>ñ</v>
      </c>
      <c r="Q91" s="1219" t="str">
        <f t="shared" si="14"/>
        <v>ñ</v>
      </c>
      <c r="R91" s="1219" t="str">
        <f t="shared" si="14"/>
        <v>ñ</v>
      </c>
      <c r="S91" s="1219" t="str">
        <f t="shared" si="14"/>
        <v>ñ</v>
      </c>
      <c r="T91" s="1219" t="str">
        <f t="shared" si="14"/>
        <v>ñ</v>
      </c>
      <c r="U91" s="1219" t="str">
        <f t="shared" si="14"/>
        <v>ñ</v>
      </c>
      <c r="V91" s="1219" t="str">
        <f t="shared" si="14"/>
        <v>ñ</v>
      </c>
      <c r="W91" s="1219" t="str">
        <f t="shared" si="14"/>
        <v>ñ</v>
      </c>
      <c r="X91" s="1219" t="str">
        <f t="shared" si="14"/>
        <v>ñ</v>
      </c>
      <c r="Y91" s="1219" t="str">
        <f t="shared" si="14"/>
        <v>ñ</v>
      </c>
      <c r="Z91" s="1219" t="str">
        <f t="shared" si="8"/>
        <v>ñ</v>
      </c>
    </row>
    <row r="92" spans="1:26" ht="12.75" customHeight="1">
      <c r="A92" s="1224" t="s">
        <v>1855</v>
      </c>
      <c r="B92" s="1219" t="str">
        <f t="shared" si="13"/>
        <v/>
      </c>
      <c r="C92" s="1219" t="str">
        <f t="shared" si="13"/>
        <v>ñ</v>
      </c>
      <c r="D92" s="1219" t="str">
        <f t="shared" si="13"/>
        <v>ñ</v>
      </c>
      <c r="E92" s="1219" t="str">
        <f t="shared" si="13"/>
        <v>ñ</v>
      </c>
      <c r="F92" s="1219" t="str">
        <f t="shared" si="13"/>
        <v>ñ</v>
      </c>
      <c r="G92" s="1219" t="str">
        <f t="shared" si="13"/>
        <v>ñ</v>
      </c>
      <c r="H92" s="1219" t="str">
        <f t="shared" si="13"/>
        <v>ñ</v>
      </c>
      <c r="I92" s="1219" t="str">
        <f t="shared" si="13"/>
        <v>ñ</v>
      </c>
      <c r="J92" s="1219" t="str">
        <f t="shared" si="13"/>
        <v>ñ</v>
      </c>
      <c r="K92" s="1219" t="str">
        <f t="shared" si="13"/>
        <v>ñ</v>
      </c>
      <c r="L92" s="1219" t="str">
        <f t="shared" si="14"/>
        <v>ñ</v>
      </c>
      <c r="M92" s="1219" t="str">
        <f t="shared" si="14"/>
        <v>ñ</v>
      </c>
      <c r="N92" s="1219" t="str">
        <f t="shared" si="14"/>
        <v>ñ</v>
      </c>
      <c r="O92" s="1219" t="str">
        <f t="shared" si="14"/>
        <v>ñ</v>
      </c>
      <c r="P92" s="1219" t="str">
        <f t="shared" si="14"/>
        <v>ñ</v>
      </c>
      <c r="Q92" s="1219" t="str">
        <f t="shared" si="14"/>
        <v>ñ</v>
      </c>
      <c r="R92" s="1219" t="str">
        <f t="shared" si="14"/>
        <v>ñ</v>
      </c>
      <c r="S92" s="1219" t="str">
        <f t="shared" si="14"/>
        <v>ñ</v>
      </c>
      <c r="T92" s="1219" t="str">
        <f t="shared" si="14"/>
        <v>ñ</v>
      </c>
      <c r="U92" s="1219" t="str">
        <f t="shared" si="14"/>
        <v>ñ</v>
      </c>
      <c r="V92" s="1219" t="str">
        <f t="shared" si="14"/>
        <v>ñ</v>
      </c>
      <c r="W92" s="1219" t="str">
        <f t="shared" si="14"/>
        <v>ñ</v>
      </c>
      <c r="X92" s="1219" t="str">
        <f t="shared" si="14"/>
        <v>ñ</v>
      </c>
      <c r="Y92" s="1219" t="str">
        <f t="shared" si="14"/>
        <v>ñ</v>
      </c>
      <c r="Z92" s="1219" t="str">
        <f t="shared" si="8"/>
        <v>ñ</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341" t="s">
        <v>101</v>
      </c>
      <c r="B1" s="1342" t="s">
        <v>102</v>
      </c>
      <c r="C1" s="1344" t="s">
        <v>103</v>
      </c>
      <c r="D1" s="1344" t="s">
        <v>104</v>
      </c>
      <c r="E1" s="1334" t="s">
        <v>105</v>
      </c>
      <c r="F1" s="1346"/>
      <c r="G1" s="1347" t="s">
        <v>106</v>
      </c>
      <c r="H1" s="1347"/>
      <c r="I1" s="1334" t="s">
        <v>107</v>
      </c>
      <c r="J1" s="1336" t="s">
        <v>108</v>
      </c>
    </row>
    <row r="2" spans="1:51" ht="15" thickBot="1">
      <c r="A2" s="1341"/>
      <c r="B2" s="1343"/>
      <c r="C2" s="1345"/>
      <c r="D2" s="1345"/>
      <c r="E2" s="56" t="s">
        <v>110</v>
      </c>
      <c r="F2" s="25" t="s">
        <v>111</v>
      </c>
      <c r="G2" s="26" t="s">
        <v>110</v>
      </c>
      <c r="H2" s="26" t="s">
        <v>111</v>
      </c>
      <c r="I2" s="1335"/>
      <c r="J2" s="1337"/>
      <c r="L2" s="57" t="s">
        <v>161</v>
      </c>
      <c r="M2" s="1338" t="s">
        <v>162</v>
      </c>
      <c r="N2" s="1339"/>
      <c r="O2" s="1339"/>
      <c r="P2" s="1340"/>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tabColor theme="4"/>
  </sheetPr>
  <dimension ref="A1:DJ111"/>
  <sheetViews>
    <sheetView zoomScaleNormal="100" workbookViewId="0">
      <selection activeCell="D8" sqref="D8"/>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349"/>
      <c r="B1" s="1348"/>
      <c r="C1" s="1348"/>
      <c r="D1" s="1348"/>
      <c r="E1" s="1348"/>
      <c r="F1" s="1348"/>
      <c r="G1" s="1348"/>
      <c r="H1" s="1348"/>
      <c r="I1" s="1348"/>
      <c r="J1" s="1348"/>
      <c r="K1" s="113"/>
      <c r="L1" s="114"/>
      <c r="M1" s="115"/>
      <c r="N1" s="115"/>
    </row>
    <row r="2" spans="1:49" ht="15">
      <c r="A2" s="1349"/>
      <c r="B2" s="1348"/>
      <c r="C2" s="1348"/>
      <c r="D2" s="1348"/>
      <c r="E2" s="117"/>
      <c r="F2" s="117"/>
      <c r="G2" s="117"/>
      <c r="H2" s="117"/>
      <c r="I2" s="1348"/>
      <c r="J2" s="1348"/>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6"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6"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4"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65"/>
  <sheetViews>
    <sheetView zoomScale="70" zoomScaleNormal="70" workbookViewId="0">
      <selection activeCell="L12" sqref="L12"/>
    </sheetView>
  </sheetViews>
  <sheetFormatPr baseColWidth="10" defaultColWidth="8.5" defaultRowHeight="15"/>
  <cols>
    <col min="1" max="2" width="40.5" style="648" customWidth="1"/>
    <col min="3" max="3" width="6.1640625" style="648" customWidth="1"/>
    <col min="4" max="4" width="25.5" style="648" customWidth="1"/>
    <col min="5" max="5" width="40.5" style="648" customWidth="1"/>
    <col min="6" max="13" width="7" style="648" customWidth="1"/>
    <col min="14" max="16384" width="8.5" style="648"/>
  </cols>
  <sheetData>
    <row r="1" spans="1:13">
      <c r="A1" s="648" t="s">
        <v>960</v>
      </c>
    </row>
    <row r="2" spans="1:13" ht="19">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96">
      <c r="A19" s="651" t="s">
        <v>931</v>
      </c>
      <c r="B19" s="648" t="s">
        <v>930</v>
      </c>
    </row>
    <row r="20" spans="1:13" ht="32">
      <c r="A20" s="651" t="s">
        <v>929</v>
      </c>
      <c r="B20" s="648">
        <v>4.1868000000000002E-2</v>
      </c>
    </row>
    <row r="21" spans="1:13" ht="16">
      <c r="A21" s="651" t="s">
        <v>928</v>
      </c>
      <c r="B21" s="649" t="s">
        <v>927</v>
      </c>
      <c r="D21" s="649">
        <v>2010</v>
      </c>
      <c r="G21" s="648" t="s">
        <v>926</v>
      </c>
    </row>
    <row r="22" spans="1:13" ht="16">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CH79"/>
  <sheetViews>
    <sheetView workbookViewId="0">
      <selection activeCell="D27" sqref="D27"/>
    </sheetView>
  </sheetViews>
  <sheetFormatPr baseColWidth="10" defaultColWidth="9.1640625" defaultRowHeight="13"/>
  <cols>
    <col min="1" max="1" width="17.1640625" style="606" customWidth="1"/>
    <col min="2" max="2" width="11.5" style="606" customWidth="1"/>
    <col min="3" max="3" width="5.5" style="606" customWidth="1"/>
    <col min="4" max="4" width="8.5" style="606" customWidth="1"/>
    <col min="5" max="6" width="6.1640625" style="606" customWidth="1"/>
    <col min="7" max="7" width="9.1640625" style="606"/>
    <col min="8" max="8" width="17.5" style="606" customWidth="1"/>
    <col min="9" max="9" width="13" style="606" customWidth="1"/>
    <col min="10" max="10" width="7.5" style="606" customWidth="1"/>
    <col min="11" max="11" width="6.5" style="606" customWidth="1"/>
    <col min="12" max="12" width="7.1640625" style="606" customWidth="1"/>
    <col min="13" max="13" width="6.5" style="606" customWidth="1"/>
    <col min="14" max="14" width="5.5" style="606" customWidth="1"/>
    <col min="15" max="15" width="7.1640625" style="606" customWidth="1"/>
    <col min="16" max="19" width="8.5" style="606" customWidth="1"/>
    <col min="20" max="41" width="5.5" style="606" customWidth="1"/>
    <col min="42" max="43" width="9.1640625" style="606"/>
    <col min="44" max="44" width="18.5" style="606" customWidth="1"/>
    <col min="45" max="45" width="11" style="606" customWidth="1"/>
    <col min="46" max="84" width="6.5" style="606" customWidth="1"/>
    <col min="85" max="16384" width="9.1640625" style="606"/>
  </cols>
  <sheetData>
    <row r="1" spans="1:86" ht="14" thickBot="1"/>
    <row r="2" spans="1:86">
      <c r="F2" s="637" t="s">
        <v>1398</v>
      </c>
      <c r="G2" s="775"/>
      <c r="H2" s="775"/>
      <c r="I2" s="775"/>
      <c r="J2" s="775"/>
      <c r="K2" s="775"/>
      <c r="L2" s="775"/>
      <c r="M2" s="774"/>
    </row>
    <row r="3" spans="1:86" ht="15">
      <c r="F3" s="773" t="s">
        <v>1397</v>
      </c>
      <c r="G3" s="772"/>
      <c r="H3" s="772"/>
      <c r="I3" s="772"/>
      <c r="J3" s="772"/>
      <c r="K3" s="762"/>
      <c r="L3" s="762"/>
      <c r="M3" s="771"/>
    </row>
    <row r="4" spans="1:86" ht="15">
      <c r="F4" s="640"/>
      <c r="H4" s="762" t="s">
        <v>1396</v>
      </c>
      <c r="I4" s="772" t="s">
        <v>1395</v>
      </c>
      <c r="J4" s="772"/>
      <c r="K4" s="762"/>
      <c r="L4" s="762"/>
      <c r="M4" s="771"/>
      <c r="N4" s="762"/>
      <c r="O4" s="762"/>
      <c r="P4" s="762"/>
    </row>
    <row r="5" spans="1:86" ht="16" thickBot="1">
      <c r="F5" s="770"/>
      <c r="G5" s="769"/>
      <c r="H5" s="767"/>
      <c r="I5" s="768">
        <v>7.4587000000000003</v>
      </c>
      <c r="J5" s="767"/>
      <c r="K5" s="767"/>
      <c r="L5" s="767"/>
      <c r="M5" s="766"/>
      <c r="N5" s="762"/>
      <c r="O5" s="762"/>
      <c r="P5" s="762"/>
    </row>
    <row r="6" spans="1:86" ht="1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20">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5">
      <c r="A45" s="764" t="s">
        <v>1393</v>
      </c>
      <c r="B45" s="764" t="s">
        <v>1392</v>
      </c>
      <c r="C45" s="764"/>
      <c r="D45" s="764"/>
      <c r="E45" s="764"/>
      <c r="F45" s="764"/>
      <c r="G45" s="765"/>
      <c r="H45" s="765"/>
      <c r="I45" s="764" t="s">
        <v>1393</v>
      </c>
      <c r="J45" s="764" t="s">
        <v>1392</v>
      </c>
      <c r="K45" s="764"/>
      <c r="L45" s="764"/>
      <c r="M45" s="764"/>
      <c r="N45" s="764"/>
    </row>
    <row r="46" spans="1:86" ht="15">
      <c r="A46" s="764"/>
      <c r="B46" s="764"/>
      <c r="C46" s="764"/>
      <c r="D46" s="764"/>
      <c r="E46" s="764"/>
      <c r="F46" s="764"/>
      <c r="G46" s="765"/>
      <c r="H46" s="765"/>
      <c r="I46" s="764"/>
      <c r="J46" s="764"/>
      <c r="K46" s="764"/>
      <c r="L46" s="764"/>
      <c r="M46" s="764"/>
      <c r="N46" s="764"/>
    </row>
    <row r="47" spans="1:86" ht="15">
      <c r="A47" s="764" t="s">
        <v>1391</v>
      </c>
      <c r="B47" s="764" t="s">
        <v>1390</v>
      </c>
      <c r="C47" s="764"/>
      <c r="D47" s="764"/>
      <c r="E47" s="764"/>
      <c r="F47" s="764"/>
      <c r="G47" s="765"/>
      <c r="H47" s="764" t="s">
        <v>1391</v>
      </c>
      <c r="I47" s="764" t="s">
        <v>1390</v>
      </c>
      <c r="J47" s="764"/>
      <c r="K47" s="764"/>
      <c r="L47" s="764"/>
      <c r="M47" s="764"/>
    </row>
    <row r="48" spans="1:86" ht="15">
      <c r="A48" s="764"/>
      <c r="B48" s="764" t="s">
        <v>1389</v>
      </c>
      <c r="C48" s="764"/>
      <c r="D48" s="764"/>
      <c r="E48" s="764"/>
      <c r="F48" s="765"/>
      <c r="G48" s="765"/>
      <c r="H48" s="764"/>
      <c r="I48" s="764" t="s">
        <v>1389</v>
      </c>
      <c r="J48" s="764"/>
      <c r="K48" s="764"/>
      <c r="L48" s="764"/>
      <c r="M48" s="765"/>
    </row>
    <row r="49" spans="1:17" ht="15">
      <c r="A49" s="764"/>
      <c r="B49" s="764" t="s">
        <v>1388</v>
      </c>
      <c r="C49" s="764"/>
      <c r="D49" s="764"/>
      <c r="E49" s="764"/>
      <c r="F49" s="764"/>
      <c r="G49" s="765"/>
      <c r="H49" s="764"/>
      <c r="I49" s="764" t="s">
        <v>1388</v>
      </c>
      <c r="J49" s="764"/>
      <c r="K49" s="764"/>
      <c r="L49" s="764"/>
      <c r="M49" s="764"/>
    </row>
    <row r="50" spans="1:17" ht="1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20">
      <c r="A51" s="762"/>
      <c r="B51" s="763" t="s">
        <v>1382</v>
      </c>
      <c r="C51" s="762"/>
      <c r="D51" s="762"/>
      <c r="E51" s="762"/>
      <c r="F51" s="762"/>
      <c r="H51" s="762"/>
      <c r="I51" s="763" t="s">
        <v>1381</v>
      </c>
      <c r="J51" s="762"/>
      <c r="K51" s="762"/>
      <c r="L51" s="762"/>
      <c r="M51" s="762"/>
    </row>
    <row r="52" spans="1:17" ht="1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AU174"/>
  <sheetViews>
    <sheetView topLeftCell="V1" zoomScale="70" zoomScaleNormal="70" workbookViewId="0">
      <selection activeCell="D27" sqref="D27"/>
    </sheetView>
  </sheetViews>
  <sheetFormatPr baseColWidth="10" defaultColWidth="9.1640625" defaultRowHeight="15"/>
  <cols>
    <col min="1" max="1" width="31.5" style="772" customWidth="1"/>
    <col min="2" max="2" width="16.5" style="772" customWidth="1"/>
    <col min="3" max="4" width="11.5" style="772" customWidth="1"/>
    <col min="5" max="6" width="10" style="772" customWidth="1"/>
    <col min="7" max="7" width="12.5" style="772" customWidth="1"/>
    <col min="8" max="11" width="16.5" style="772" customWidth="1"/>
    <col min="12" max="15" width="19.5" style="772" customWidth="1"/>
    <col min="16" max="16" width="16.5" style="772" customWidth="1"/>
    <col min="17" max="17" width="23.5" style="772" customWidth="1"/>
    <col min="18" max="29" width="16.5" style="772" customWidth="1"/>
    <col min="30" max="30" width="9.1640625" style="772" customWidth="1"/>
    <col min="31" max="43" width="9.1640625" style="772"/>
    <col min="44" max="44" width="20.5" style="772" customWidth="1"/>
    <col min="45" max="16384" width="9.164062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6"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0" t="s">
        <v>1431</v>
      </c>
      <c r="C112" s="1350"/>
      <c r="D112" s="1350"/>
      <c r="E112" s="1350"/>
      <c r="F112" s="1350" t="s">
        <v>1430</v>
      </c>
      <c r="G112" s="1350"/>
      <c r="H112" s="1350"/>
      <c r="I112" s="1350" t="s">
        <v>1429</v>
      </c>
      <c r="J112" s="1350"/>
      <c r="K112" s="135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64">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B2:AK216"/>
  <sheetViews>
    <sheetView topLeftCell="A192" workbookViewId="0">
      <selection activeCell="D27" sqref="D27"/>
    </sheetView>
  </sheetViews>
  <sheetFormatPr baseColWidth="10" defaultColWidth="8.5" defaultRowHeight="13"/>
  <cols>
    <col min="1" max="1" width="8.5" style="602"/>
    <col min="2" max="2" width="39.5" style="602" bestFit="1" customWidth="1"/>
    <col min="3" max="3" width="108.5" style="602" bestFit="1" customWidth="1"/>
    <col min="4" max="16384" width="8.5" style="602"/>
  </cols>
  <sheetData>
    <row r="2" spans="2:4">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4">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4">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4">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4">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4">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4">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4">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4">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4">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4">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4">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4">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4">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4">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4">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4">
      <c r="B49" s="975"/>
      <c r="C49" s="975"/>
      <c r="D49" s="975"/>
      <c r="E49" s="975"/>
      <c r="F49" s="975"/>
      <c r="G49" s="975"/>
      <c r="H49" s="975"/>
      <c r="I49" s="975"/>
      <c r="J49" s="975"/>
      <c r="K49" s="975"/>
      <c r="L49" s="975"/>
      <c r="M49" s="975"/>
      <c r="N49" s="975"/>
      <c r="O49" s="975"/>
      <c r="P49" s="975"/>
      <c r="Q49" s="975"/>
      <c r="R49" s="975"/>
      <c r="S49" s="975"/>
      <c r="T49" s="975"/>
      <c r="U49" s="975"/>
    </row>
    <row r="50" spans="2:21" ht="1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4">
      <c r="C51" s="987" t="s">
        <v>419</v>
      </c>
      <c r="D51" s="987" t="s">
        <v>6</v>
      </c>
      <c r="E51" s="988" t="s">
        <v>637</v>
      </c>
      <c r="F51" s="988" t="s">
        <v>420</v>
      </c>
      <c r="G51" s="988" t="s">
        <v>421</v>
      </c>
      <c r="H51" s="975"/>
      <c r="I51" s="971"/>
      <c r="J51" s="1008" t="s">
        <v>422</v>
      </c>
      <c r="K51" s="1007" t="s">
        <v>423</v>
      </c>
      <c r="L51" s="975"/>
      <c r="M51" s="975"/>
    </row>
    <row r="52" spans="2:21" ht="14">
      <c r="C52" s="971" t="s">
        <v>401</v>
      </c>
      <c r="D52" s="971" t="s">
        <v>380</v>
      </c>
      <c r="E52" s="1001">
        <v>5.0000000000000002E-5</v>
      </c>
      <c r="F52" s="981">
        <v>7.0000000000000007E-2</v>
      </c>
      <c r="G52" s="990" t="s">
        <v>424</v>
      </c>
      <c r="H52" s="975"/>
      <c r="I52" s="1006" t="s">
        <v>424</v>
      </c>
      <c r="J52" s="1005">
        <v>0.5</v>
      </c>
      <c r="K52" s="1004">
        <v>697.7</v>
      </c>
      <c r="L52" s="975"/>
      <c r="M52" s="985"/>
    </row>
    <row r="53" spans="2:21" ht="14">
      <c r="C53" s="971" t="s">
        <v>402</v>
      </c>
      <c r="D53" s="971" t="s">
        <v>380</v>
      </c>
      <c r="E53" s="1001">
        <v>5.0000000000000002E-5</v>
      </c>
      <c r="F53" s="981">
        <v>7.0000000000000007E-2</v>
      </c>
      <c r="G53" s="990" t="s">
        <v>424</v>
      </c>
      <c r="H53" s="975"/>
      <c r="I53" s="1003" t="s">
        <v>405</v>
      </c>
      <c r="J53" s="331">
        <v>0.43</v>
      </c>
      <c r="K53" s="459">
        <v>55</v>
      </c>
      <c r="L53" s="975"/>
      <c r="M53" s="985"/>
    </row>
    <row r="54" spans="2:21" ht="14">
      <c r="C54" s="971" t="s">
        <v>403</v>
      </c>
      <c r="D54" s="971" t="s">
        <v>380</v>
      </c>
      <c r="E54" s="1001">
        <v>2.0000000000000002E-5</v>
      </c>
      <c r="F54" s="981">
        <v>0.03</v>
      </c>
      <c r="G54" s="990" t="s">
        <v>424</v>
      </c>
      <c r="H54" s="975"/>
      <c r="I54" s="1002" t="s">
        <v>425</v>
      </c>
      <c r="J54" s="332">
        <v>0.5</v>
      </c>
      <c r="K54" s="324">
        <v>697.7</v>
      </c>
      <c r="L54" s="975"/>
      <c r="M54" s="985"/>
    </row>
    <row r="55" spans="2:21" ht="14">
      <c r="C55" s="971" t="s">
        <v>404</v>
      </c>
      <c r="D55" s="971" t="s">
        <v>380</v>
      </c>
      <c r="E55" s="1001">
        <v>1.2E-4</v>
      </c>
      <c r="F55" s="981">
        <v>0.16</v>
      </c>
      <c r="G55" s="990" t="s">
        <v>424</v>
      </c>
      <c r="H55" s="975"/>
      <c r="I55" s="975"/>
      <c r="J55" s="975"/>
      <c r="K55" s="975"/>
      <c r="L55" s="975"/>
      <c r="M55" s="985"/>
    </row>
    <row r="56" spans="2:21" ht="14">
      <c r="C56" s="971" t="s">
        <v>426</v>
      </c>
      <c r="D56" s="971" t="s">
        <v>380</v>
      </c>
      <c r="E56" s="1001"/>
      <c r="F56" s="981"/>
      <c r="G56" s="990"/>
      <c r="H56" s="975"/>
      <c r="I56" s="975"/>
      <c r="J56" s="975"/>
      <c r="K56" s="975"/>
      <c r="L56" s="975"/>
      <c r="M56" s="985"/>
    </row>
    <row r="57" spans="2:21" ht="14">
      <c r="C57" s="971" t="s">
        <v>635</v>
      </c>
      <c r="D57" s="971" t="s">
        <v>380</v>
      </c>
      <c r="E57" s="1001"/>
      <c r="F57" s="981"/>
      <c r="G57" s="990"/>
      <c r="H57" s="975"/>
      <c r="I57" s="975"/>
      <c r="J57" s="975"/>
      <c r="K57" s="975"/>
      <c r="L57" s="975"/>
      <c r="M57" s="985"/>
    </row>
    <row r="58" spans="2:21" ht="14">
      <c r="C58" s="971" t="s">
        <v>405</v>
      </c>
      <c r="D58" s="971" t="s">
        <v>380</v>
      </c>
      <c r="E58" s="1001">
        <v>6.9999999999999994E-5</v>
      </c>
      <c r="F58" s="981">
        <v>0.01</v>
      </c>
      <c r="G58" s="990" t="s">
        <v>405</v>
      </c>
      <c r="H58" s="975"/>
      <c r="I58" s="975"/>
      <c r="J58" s="975"/>
      <c r="K58" s="975"/>
      <c r="L58" s="975"/>
      <c r="M58" s="985"/>
    </row>
    <row r="59" spans="2:21" ht="14">
      <c r="C59" s="971" t="s">
        <v>406</v>
      </c>
      <c r="D59" s="971" t="s">
        <v>380</v>
      </c>
      <c r="E59" s="1001">
        <v>2.0000000000000002E-5</v>
      </c>
      <c r="F59" s="981">
        <v>0.03</v>
      </c>
      <c r="G59" s="990" t="s">
        <v>424</v>
      </c>
      <c r="H59" s="975"/>
      <c r="I59" s="975"/>
      <c r="J59" s="975"/>
      <c r="K59" s="975"/>
      <c r="L59" s="975"/>
      <c r="M59" s="985"/>
    </row>
    <row r="60" spans="2:21" ht="14">
      <c r="C60" s="971" t="s">
        <v>407</v>
      </c>
      <c r="D60" s="971" t="s">
        <v>380</v>
      </c>
      <c r="E60" s="1001">
        <v>2.0000000000000002E-5</v>
      </c>
      <c r="F60" s="981">
        <v>0.03</v>
      </c>
      <c r="G60" s="990" t="s">
        <v>424</v>
      </c>
      <c r="H60" s="975"/>
      <c r="I60" s="975"/>
      <c r="J60" s="975"/>
      <c r="K60" s="975"/>
      <c r="L60" s="975"/>
      <c r="M60" s="985"/>
    </row>
    <row r="61" spans="2:21" ht="14">
      <c r="C61" s="971" t="s">
        <v>408</v>
      </c>
      <c r="D61" s="971" t="s">
        <v>380</v>
      </c>
      <c r="E61" s="1001">
        <v>3.0000000000000001E-5</v>
      </c>
      <c r="F61" s="981">
        <v>0.04</v>
      </c>
      <c r="G61" s="990" t="s">
        <v>424</v>
      </c>
      <c r="H61" s="975"/>
      <c r="I61" s="975"/>
      <c r="J61" s="975"/>
      <c r="K61" s="975"/>
      <c r="L61" s="975"/>
      <c r="M61" s="985"/>
    </row>
    <row r="62" spans="2:21" ht="14">
      <c r="C62" s="971" t="s">
        <v>409</v>
      </c>
      <c r="D62" s="971" t="s">
        <v>380</v>
      </c>
      <c r="E62" s="1001">
        <v>3.0000000000000001E-5</v>
      </c>
      <c r="F62" s="981">
        <v>0.04</v>
      </c>
      <c r="G62" s="990" t="s">
        <v>424</v>
      </c>
      <c r="H62" s="975"/>
      <c r="I62" s="975"/>
      <c r="J62" s="975"/>
      <c r="K62" s="975"/>
      <c r="L62" s="975"/>
      <c r="M62" s="985"/>
    </row>
    <row r="63" spans="2:21" ht="14">
      <c r="C63" s="971" t="s">
        <v>410</v>
      </c>
      <c r="D63" s="971" t="s">
        <v>380</v>
      </c>
      <c r="E63" s="1001">
        <v>4.0000000000000003E-5</v>
      </c>
      <c r="F63" s="981">
        <v>0.06</v>
      </c>
      <c r="G63" s="990" t="s">
        <v>424</v>
      </c>
      <c r="H63" s="975"/>
      <c r="I63" s="975"/>
      <c r="J63" s="975"/>
      <c r="K63" s="975"/>
      <c r="L63" s="975"/>
      <c r="M63" s="985"/>
    </row>
    <row r="64" spans="2:21" ht="14">
      <c r="C64" s="971" t="s">
        <v>411</v>
      </c>
      <c r="D64" s="971" t="s">
        <v>380</v>
      </c>
      <c r="E64" s="1001">
        <v>1.1E-4</v>
      </c>
      <c r="F64" s="981">
        <v>0.15</v>
      </c>
      <c r="G64" s="990" t="s">
        <v>425</v>
      </c>
      <c r="H64" s="975"/>
      <c r="I64" s="975"/>
      <c r="J64" s="975"/>
      <c r="K64" s="975"/>
      <c r="L64" s="975"/>
      <c r="M64" s="985"/>
    </row>
    <row r="65" spans="3:13" ht="14">
      <c r="C65" s="971" t="s">
        <v>412</v>
      </c>
      <c r="D65" s="971" t="s">
        <v>380</v>
      </c>
      <c r="E65" s="1001">
        <v>0</v>
      </c>
      <c r="F65" s="981">
        <v>0</v>
      </c>
      <c r="G65" s="990" t="s">
        <v>424</v>
      </c>
      <c r="H65" s="975"/>
      <c r="I65" s="975"/>
      <c r="J65" s="975"/>
      <c r="K65" s="975"/>
      <c r="L65" s="975"/>
      <c r="M65" s="985"/>
    </row>
    <row r="66" spans="3:13" ht="14">
      <c r="C66" s="971" t="s">
        <v>413</v>
      </c>
      <c r="D66" s="971" t="s">
        <v>380</v>
      </c>
      <c r="E66" s="1001">
        <v>8.0000000000000007E-5</v>
      </c>
      <c r="F66" s="981">
        <v>0.01</v>
      </c>
      <c r="G66" s="990" t="s">
        <v>405</v>
      </c>
      <c r="H66" s="975"/>
      <c r="I66" s="975"/>
      <c r="J66" s="975"/>
      <c r="K66" s="975"/>
      <c r="L66" s="975"/>
      <c r="M66" s="985"/>
    </row>
    <row r="67" spans="3:13" ht="14">
      <c r="C67" s="971" t="s">
        <v>414</v>
      </c>
      <c r="D67" s="971" t="s">
        <v>380</v>
      </c>
      <c r="E67" s="1001">
        <v>1.4999999999999999E-4</v>
      </c>
      <c r="F67" s="981">
        <v>0.21</v>
      </c>
      <c r="G67" s="990" t="s">
        <v>424</v>
      </c>
      <c r="H67" s="975"/>
      <c r="I67" s="975"/>
      <c r="J67" s="975"/>
      <c r="K67" s="975"/>
      <c r="L67" s="975"/>
      <c r="M67" s="985"/>
    </row>
    <row r="68" spans="3:13" ht="14">
      <c r="C68" s="975"/>
      <c r="D68" s="975"/>
      <c r="E68" s="975"/>
      <c r="F68" s="975"/>
      <c r="G68" s="975"/>
      <c r="H68" s="975"/>
      <c r="I68" s="975"/>
      <c r="J68" s="975"/>
      <c r="K68" s="975"/>
    </row>
    <row r="69" spans="3:13" ht="15">
      <c r="C69" s="326" t="s">
        <v>427</v>
      </c>
      <c r="D69" s="975"/>
      <c r="E69" s="975"/>
      <c r="F69" s="975"/>
      <c r="G69" s="975"/>
      <c r="H69" s="975"/>
      <c r="I69" s="975"/>
      <c r="J69" s="975"/>
      <c r="K69" s="975"/>
    </row>
    <row r="70" spans="3:13" ht="14">
      <c r="C70" s="987" t="s">
        <v>419</v>
      </c>
      <c r="D70" s="987" t="s">
        <v>6</v>
      </c>
      <c r="E70" s="987" t="s">
        <v>428</v>
      </c>
      <c r="F70" s="987">
        <v>2015</v>
      </c>
      <c r="G70" s="987">
        <v>2020</v>
      </c>
      <c r="H70" s="987">
        <v>2035</v>
      </c>
      <c r="I70" s="987">
        <v>2050</v>
      </c>
      <c r="J70" s="987" t="s">
        <v>429</v>
      </c>
      <c r="K70" s="987" t="s">
        <v>319</v>
      </c>
    </row>
    <row r="71" spans="3:13" ht="14">
      <c r="C71" s="971" t="s">
        <v>401</v>
      </c>
      <c r="D71" s="971" t="s">
        <v>430</v>
      </c>
      <c r="E71" s="981">
        <v>1.8</v>
      </c>
      <c r="F71" s="990">
        <v>1.8</v>
      </c>
      <c r="G71" s="990">
        <v>1.8</v>
      </c>
      <c r="H71" s="990">
        <v>1.8</v>
      </c>
      <c r="I71" s="990">
        <v>1.8</v>
      </c>
      <c r="J71" s="971"/>
      <c r="K71" s="978" t="s">
        <v>431</v>
      </c>
    </row>
    <row r="72" spans="3:13" ht="14">
      <c r="C72" s="971" t="s">
        <v>402</v>
      </c>
      <c r="D72" s="971" t="s">
        <v>430</v>
      </c>
      <c r="E72" s="981">
        <v>1.8</v>
      </c>
      <c r="F72" s="1000">
        <v>1.8</v>
      </c>
      <c r="G72" s="1000">
        <v>1.8</v>
      </c>
      <c r="H72" s="1000">
        <v>1.8</v>
      </c>
      <c r="I72" s="1000">
        <v>1.8</v>
      </c>
      <c r="J72" s="996" t="s">
        <v>432</v>
      </c>
      <c r="K72" s="999" t="s">
        <v>433</v>
      </c>
    </row>
    <row r="73" spans="3:13" ht="14">
      <c r="C73" s="971" t="s">
        <v>403</v>
      </c>
      <c r="D73" s="971" t="s">
        <v>430</v>
      </c>
      <c r="E73" s="981">
        <v>0.53</v>
      </c>
      <c r="F73" s="990">
        <v>0.53</v>
      </c>
      <c r="G73" s="990">
        <v>0.53</v>
      </c>
      <c r="H73" s="990">
        <v>0.53</v>
      </c>
      <c r="I73" s="990">
        <v>0.53</v>
      </c>
      <c r="J73" s="971"/>
      <c r="K73" s="978" t="s">
        <v>638</v>
      </c>
    </row>
    <row r="74" spans="3:13" ht="14">
      <c r="C74" s="971" t="s">
        <v>404</v>
      </c>
      <c r="D74" s="971" t="s">
        <v>430</v>
      </c>
      <c r="E74" s="981">
        <v>6.23</v>
      </c>
      <c r="F74" s="994">
        <v>6.23</v>
      </c>
      <c r="G74" s="994">
        <v>6.23</v>
      </c>
      <c r="H74" s="994">
        <v>6.23</v>
      </c>
      <c r="I74" s="994">
        <v>6.23</v>
      </c>
      <c r="J74" s="971"/>
      <c r="K74" s="978" t="s">
        <v>638</v>
      </c>
    </row>
    <row r="75" spans="3:13" ht="14">
      <c r="C75" s="971" t="s">
        <v>426</v>
      </c>
      <c r="D75" s="971"/>
      <c r="E75" s="981"/>
      <c r="F75" s="994"/>
      <c r="G75" s="994"/>
      <c r="H75" s="994"/>
      <c r="I75" s="994"/>
      <c r="J75" s="971"/>
      <c r="K75" s="978"/>
    </row>
    <row r="76" spans="3:13" ht="14">
      <c r="C76" s="971" t="s">
        <v>635</v>
      </c>
      <c r="D76" s="971" t="s">
        <v>430</v>
      </c>
      <c r="E76" s="981">
        <v>9.67</v>
      </c>
      <c r="F76" s="994">
        <v>9.67</v>
      </c>
      <c r="G76" s="994">
        <v>9.67</v>
      </c>
      <c r="H76" s="994">
        <v>9.67</v>
      </c>
      <c r="I76" s="994">
        <v>9.67</v>
      </c>
      <c r="J76" s="971" t="s">
        <v>639</v>
      </c>
      <c r="K76" s="978" t="s">
        <v>638</v>
      </c>
    </row>
    <row r="77" spans="3:13" ht="14">
      <c r="C77" s="971" t="s">
        <v>405</v>
      </c>
      <c r="D77" s="971" t="s">
        <v>435</v>
      </c>
      <c r="E77" s="981">
        <v>6.71</v>
      </c>
      <c r="F77" s="990">
        <v>6.71</v>
      </c>
      <c r="G77" s="990">
        <v>6.71</v>
      </c>
      <c r="H77" s="990">
        <v>6.71</v>
      </c>
      <c r="I77" s="990">
        <v>6.71</v>
      </c>
      <c r="J77" s="971" t="s">
        <v>640</v>
      </c>
      <c r="K77" s="978" t="s">
        <v>638</v>
      </c>
    </row>
    <row r="78" spans="3:13" ht="14">
      <c r="C78" s="971" t="s">
        <v>406</v>
      </c>
      <c r="D78" s="971" t="s">
        <v>430</v>
      </c>
      <c r="E78" s="981">
        <v>0.67</v>
      </c>
      <c r="F78" s="994">
        <v>0.67</v>
      </c>
      <c r="G78" s="994">
        <v>0.67</v>
      </c>
      <c r="H78" s="994">
        <v>0.67</v>
      </c>
      <c r="I78" s="994">
        <v>0.67</v>
      </c>
      <c r="J78" s="971" t="s">
        <v>436</v>
      </c>
      <c r="K78" s="978" t="s">
        <v>431</v>
      </c>
    </row>
    <row r="79" spans="3:13" ht="14">
      <c r="C79" s="971" t="s">
        <v>407</v>
      </c>
      <c r="D79" s="971" t="s">
        <v>430</v>
      </c>
      <c r="E79" s="981">
        <v>0.67</v>
      </c>
      <c r="F79" s="995">
        <v>0.67</v>
      </c>
      <c r="G79" s="995">
        <v>0.67</v>
      </c>
      <c r="H79" s="995">
        <v>0.67</v>
      </c>
      <c r="I79" s="995">
        <v>0.67</v>
      </c>
      <c r="J79" s="984" t="s">
        <v>437</v>
      </c>
      <c r="K79" s="986"/>
    </row>
    <row r="80" spans="3:13" ht="14">
      <c r="C80" s="971" t="s">
        <v>408</v>
      </c>
      <c r="D80" s="971" t="s">
        <v>438</v>
      </c>
      <c r="E80" s="981">
        <v>0.05</v>
      </c>
      <c r="F80" s="990">
        <v>0.05</v>
      </c>
      <c r="G80" s="990">
        <v>0.05</v>
      </c>
      <c r="H80" s="990">
        <v>0.05</v>
      </c>
      <c r="I80" s="990">
        <v>0.05</v>
      </c>
      <c r="J80" s="991"/>
      <c r="K80" s="979" t="s">
        <v>641</v>
      </c>
    </row>
    <row r="81" spans="3:23" ht="14">
      <c r="C81" s="971" t="s">
        <v>409</v>
      </c>
      <c r="D81" s="971" t="s">
        <v>438</v>
      </c>
      <c r="E81" s="981">
        <v>0.05</v>
      </c>
      <c r="F81" s="990">
        <v>0.05</v>
      </c>
      <c r="G81" s="990">
        <v>0.05</v>
      </c>
      <c r="H81" s="990">
        <v>0.05</v>
      </c>
      <c r="I81" s="990">
        <v>0.05</v>
      </c>
      <c r="J81" s="991"/>
      <c r="K81" s="979" t="s">
        <v>641</v>
      </c>
    </row>
    <row r="82" spans="3:23" ht="14">
      <c r="C82" s="971" t="s">
        <v>410</v>
      </c>
      <c r="D82" s="971" t="s">
        <v>430</v>
      </c>
      <c r="E82" s="981">
        <v>2.36</v>
      </c>
      <c r="F82" s="994">
        <v>2.36</v>
      </c>
      <c r="G82" s="994">
        <v>2.36</v>
      </c>
      <c r="H82" s="994">
        <v>2.36</v>
      </c>
      <c r="I82" s="994">
        <v>2.36</v>
      </c>
      <c r="J82" s="971"/>
      <c r="K82" s="979" t="s">
        <v>642</v>
      </c>
    </row>
    <row r="83" spans="3:23" ht="14">
      <c r="C83" s="971" t="s">
        <v>411</v>
      </c>
      <c r="D83" s="971" t="s">
        <v>430</v>
      </c>
      <c r="E83" s="981">
        <v>9.08</v>
      </c>
      <c r="F83" s="994">
        <v>9.08</v>
      </c>
      <c r="G83" s="994">
        <v>9.18</v>
      </c>
      <c r="H83" s="994">
        <v>8.8699999999999992</v>
      </c>
      <c r="I83" s="994">
        <v>8.26</v>
      </c>
      <c r="J83" s="971"/>
      <c r="K83" s="978"/>
    </row>
    <row r="84" spans="3:23" ht="14">
      <c r="C84" s="971" t="s">
        <v>412</v>
      </c>
      <c r="D84" s="971" t="s">
        <v>430</v>
      </c>
      <c r="E84" s="981">
        <v>0</v>
      </c>
      <c r="F84" s="998"/>
      <c r="G84" s="998"/>
      <c r="H84" s="998"/>
      <c r="I84" s="998"/>
      <c r="J84" s="971"/>
      <c r="K84" s="978"/>
    </row>
    <row r="85" spans="3:23" ht="14">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4">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4">
      <c r="C87" s="975"/>
      <c r="D87" s="975"/>
      <c r="E87" s="975"/>
      <c r="F87" s="975"/>
      <c r="G87" s="975"/>
      <c r="H87" s="975"/>
      <c r="I87" s="975"/>
      <c r="J87" s="975"/>
      <c r="K87" s="975"/>
      <c r="L87" s="975"/>
      <c r="M87" s="975"/>
      <c r="N87" s="975"/>
      <c r="O87" s="975"/>
      <c r="P87" s="975"/>
      <c r="Q87" s="975"/>
      <c r="R87" s="975"/>
      <c r="S87" s="975"/>
      <c r="T87" s="975"/>
      <c r="U87" s="975"/>
      <c r="V87" s="975"/>
      <c r="W87" s="975"/>
    </row>
    <row r="88" spans="3:23" ht="1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4">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4">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4">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4">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4">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4">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4">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4">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4">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4">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4">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4">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4">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4">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4">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4">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4">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4">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4">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4">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4">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4">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4">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4">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4">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4">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4">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4">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4">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4">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4">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4">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4">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4">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4">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4">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4">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4">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4">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4">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4">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5">
      <c r="C137" s="968" t="s">
        <v>468</v>
      </c>
      <c r="D137" s="263"/>
      <c r="E137" s="445"/>
      <c r="F137" s="445"/>
      <c r="G137" s="445"/>
      <c r="H137" s="445"/>
      <c r="I137" s="445"/>
      <c r="J137" s="445"/>
    </row>
    <row r="138" spans="3:37" ht="14">
      <c r="C138" s="971"/>
      <c r="D138" s="972">
        <v>2020</v>
      </c>
      <c r="E138" s="972">
        <v>2035</v>
      </c>
      <c r="F138" s="972">
        <v>2040</v>
      </c>
      <c r="G138" s="972">
        <v>2050</v>
      </c>
      <c r="H138" s="445"/>
      <c r="I138" s="445"/>
      <c r="J138" s="445"/>
    </row>
    <row r="139" spans="3:37" ht="14">
      <c r="C139" s="971" t="s">
        <v>469</v>
      </c>
      <c r="D139" s="969">
        <v>8.99</v>
      </c>
      <c r="E139" s="969">
        <v>30.75</v>
      </c>
      <c r="F139" s="969">
        <v>26.9</v>
      </c>
      <c r="G139" s="970">
        <v>13.42</v>
      </c>
      <c r="H139" s="445"/>
      <c r="I139" s="445"/>
      <c r="J139" s="445"/>
    </row>
    <row r="140" spans="3:37" ht="14">
      <c r="C140" s="971" t="s">
        <v>470</v>
      </c>
      <c r="D140" s="969">
        <v>13.78</v>
      </c>
      <c r="E140" s="969">
        <v>30.69</v>
      </c>
      <c r="F140" s="970">
        <v>16.16</v>
      </c>
      <c r="G140" s="969">
        <v>0.33</v>
      </c>
      <c r="H140" s="445"/>
      <c r="I140" s="445"/>
      <c r="J140" s="445"/>
    </row>
    <row r="141" spans="3:37" ht="14">
      <c r="C141" s="971" t="s">
        <v>471</v>
      </c>
      <c r="D141" s="969">
        <v>-15.42</v>
      </c>
      <c r="E141" s="969">
        <v>-2.35</v>
      </c>
      <c r="F141" s="969">
        <v>4.63</v>
      </c>
      <c r="G141" s="969">
        <v>5.84</v>
      </c>
      <c r="H141" s="445"/>
      <c r="I141" s="445"/>
      <c r="J141" s="445"/>
    </row>
    <row r="142" spans="3:37" ht="14">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8" t="s">
        <v>474</v>
      </c>
      <c r="D146" s="257"/>
      <c r="E146" s="257"/>
      <c r="F146" s="257"/>
      <c r="G146" s="257"/>
      <c r="H146" s="257"/>
      <c r="I146" s="445"/>
      <c r="J146" s="445"/>
    </row>
    <row r="147" spans="2:10" ht="14">
      <c r="C147" s="962"/>
      <c r="D147" s="962"/>
      <c r="E147" s="962"/>
      <c r="F147" s="962"/>
      <c r="G147" s="962"/>
      <c r="H147" s="962"/>
      <c r="I147" s="445"/>
      <c r="J147" s="445"/>
    </row>
    <row r="148" spans="2:10" ht="14">
      <c r="C148" s="962"/>
      <c r="D148" s="962"/>
      <c r="E148" s="967" t="s">
        <v>475</v>
      </c>
      <c r="F148" s="967"/>
      <c r="G148" s="962" t="s">
        <v>476</v>
      </c>
      <c r="H148" s="962" t="s">
        <v>477</v>
      </c>
      <c r="I148" s="445"/>
      <c r="J148" s="445"/>
    </row>
    <row r="149" spans="2:10" ht="14">
      <c r="C149" s="962"/>
      <c r="D149" s="962" t="s">
        <v>478</v>
      </c>
      <c r="E149" s="962" t="s">
        <v>479</v>
      </c>
      <c r="F149" s="962" t="s">
        <v>480</v>
      </c>
      <c r="G149" s="962" t="s">
        <v>481</v>
      </c>
      <c r="H149" s="962" t="s">
        <v>481</v>
      </c>
      <c r="I149" s="445"/>
      <c r="J149" s="445"/>
    </row>
    <row r="150" spans="2:10" ht="14">
      <c r="C150" s="962" t="s">
        <v>482</v>
      </c>
      <c r="D150" s="962" t="s">
        <v>483</v>
      </c>
      <c r="E150" s="966">
        <v>210</v>
      </c>
      <c r="F150" s="966">
        <v>-32</v>
      </c>
      <c r="G150" s="965">
        <v>-5.0000000000000001E-3</v>
      </c>
      <c r="H150" s="965">
        <v>0</v>
      </c>
      <c r="I150" s="445"/>
      <c r="J150" s="445"/>
    </row>
    <row r="151" spans="2:10" ht="14">
      <c r="B151" s="445"/>
      <c r="C151" s="962" t="s">
        <v>484</v>
      </c>
      <c r="D151" s="962" t="s">
        <v>483</v>
      </c>
      <c r="E151" s="966">
        <v>342</v>
      </c>
      <c r="F151" s="966">
        <v>100</v>
      </c>
      <c r="G151" s="965">
        <v>0</v>
      </c>
      <c r="H151" s="965">
        <v>0</v>
      </c>
      <c r="I151" s="445"/>
    </row>
    <row r="152" spans="2:10" ht="14">
      <c r="B152" s="445"/>
      <c r="C152" s="962" t="s">
        <v>485</v>
      </c>
      <c r="D152" s="962" t="s">
        <v>483</v>
      </c>
      <c r="E152" s="966">
        <v>346</v>
      </c>
      <c r="F152" s="966">
        <v>104</v>
      </c>
      <c r="G152" s="965">
        <v>2.1999999999999999E-2</v>
      </c>
      <c r="H152" s="965">
        <v>7.0000000000000001E-3</v>
      </c>
      <c r="I152" s="445"/>
    </row>
    <row r="153" spans="2:10" ht="14">
      <c r="B153" s="445"/>
      <c r="C153" s="962" t="s">
        <v>486</v>
      </c>
      <c r="D153" s="962" t="s">
        <v>483</v>
      </c>
      <c r="E153" s="966">
        <v>333</v>
      </c>
      <c r="F153" s="966">
        <v>91</v>
      </c>
      <c r="G153" s="965">
        <v>2.7E-2</v>
      </c>
      <c r="H153" s="965">
        <v>6.0000000000000001E-3</v>
      </c>
      <c r="I153" s="445"/>
    </row>
    <row r="154" spans="2:10" ht="14">
      <c r="B154" s="445"/>
      <c r="C154" s="962" t="s">
        <v>487</v>
      </c>
      <c r="D154" s="962" t="s">
        <v>483</v>
      </c>
      <c r="E154" s="966">
        <v>323</v>
      </c>
      <c r="F154" s="966">
        <v>80</v>
      </c>
      <c r="G154" s="965">
        <v>8.9999999999999993E-3</v>
      </c>
      <c r="H154" s="965">
        <v>-4.2999999999999997E-2</v>
      </c>
      <c r="I154" s="445"/>
    </row>
    <row r="155" spans="2:10" ht="14">
      <c r="B155" s="445"/>
      <c r="C155" s="962" t="s">
        <v>488</v>
      </c>
      <c r="D155" s="962" t="s">
        <v>483</v>
      </c>
      <c r="E155" s="966">
        <v>368</v>
      </c>
      <c r="F155" s="966">
        <v>126</v>
      </c>
      <c r="G155" s="965">
        <v>0.06</v>
      </c>
      <c r="H155" s="965">
        <v>-6.0000000000000001E-3</v>
      </c>
      <c r="I155" s="445"/>
    </row>
    <row r="156" spans="2:10" ht="14">
      <c r="B156" s="445"/>
      <c r="C156" s="962" t="s">
        <v>489</v>
      </c>
      <c r="D156" s="962" t="s">
        <v>490</v>
      </c>
      <c r="E156" s="964">
        <v>1.63</v>
      </c>
      <c r="F156" s="964">
        <v>1.63</v>
      </c>
      <c r="G156" s="963">
        <v>1.2E-2</v>
      </c>
      <c r="H156" s="963">
        <v>3.0000000000000001E-3</v>
      </c>
      <c r="I156" s="445"/>
    </row>
    <row r="157" spans="2:10" ht="14">
      <c r="B157" s="445"/>
      <c r="C157" s="962" t="s">
        <v>357</v>
      </c>
      <c r="D157" s="962" t="s">
        <v>491</v>
      </c>
      <c r="E157" s="961">
        <v>346</v>
      </c>
      <c r="F157" s="961">
        <v>104</v>
      </c>
      <c r="G157" s="960">
        <v>2.1999999999999999E-2</v>
      </c>
      <c r="H157" s="960">
        <v>7.0000000000000001E-3</v>
      </c>
      <c r="I157" s="445" t="s">
        <v>492</v>
      </c>
    </row>
    <row r="158" spans="2:10" ht="14">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4">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4">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4">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4">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4">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4">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4">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4">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4">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4">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4">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4">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4">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4">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4">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4">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4">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4">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4">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4">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4">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4">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4">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4">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4">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4">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4">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4">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4">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4">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4">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4">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4">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4">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4">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4">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4">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4">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4">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4">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4">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4">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4">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4">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4">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4">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4">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4">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4">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Microsoft Office User</cp:lastModifiedBy>
  <cp:lastPrinted>2005-02-10T12:45:56Z</cp:lastPrinted>
  <dcterms:created xsi:type="dcterms:W3CDTF">2000-12-13T15:53:11Z</dcterms:created>
  <dcterms:modified xsi:type="dcterms:W3CDTF">2022-04-07T10:38:42Z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